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1.20\cnf\仮_2020_CNF活用ガイド\50CNF-LCAガイドライン\"/>
    </mc:Choice>
  </mc:AlternateContent>
  <xr:revisionPtr revIDLastSave="0" documentId="13_ncr:1_{D3536B52-C634-4C87-B3BC-53181ED71C88}" xr6:coauthVersionLast="46" xr6:coauthVersionMax="46" xr10:uidLastSave="{00000000-0000-0000-0000-000000000000}"/>
  <workbookProtection workbookAlgorithmName="SHA-512" workbookHashValue="NnBrJ6tiCjRo1mUir1HBzFEChnuWzzO2EnANVG/GyEzDNB6d2YNU0OCFpV/VzyPzfN0bG+UngUYkB/g3CIOycg==" workbookSaltValue="WhfSESF9fk1pUe3hiQzrnA==" workbookSpinCount="100000" lockStructure="1"/>
  <bookViews>
    <workbookView xWindow="28680" yWindow="-120" windowWidth="29040" windowHeight="15840" tabRatio="678" xr2:uid="{76F30F3C-FFAE-43BD-8D5D-0549DF5657E9}"/>
  </bookViews>
  <sheets>
    <sheet name="表紙" sheetId="37" r:id="rId1"/>
    <sheet name="京都プロセス" sheetId="27" r:id="rId2"/>
    <sheet name="京都プロセス計算表" sheetId="22" state="hidden" r:id="rId3"/>
    <sheet name="京都プロセスデフォルト値" sheetId="25" state="hidden" r:id="rId4"/>
    <sheet name="京都プロセス原単位" sheetId="24" state="hidden" r:id="rId5"/>
    <sheet name="湿式解繊法" sheetId="28" r:id="rId6"/>
    <sheet name="湿式解繊法計算表" sheetId="33" state="hidden" r:id="rId7"/>
    <sheet name="TEMPO酸化法" sheetId="34" r:id="rId8"/>
    <sheet name="TEMPO酸化法計算表" sheetId="35" state="hidden" r:id="rId9"/>
    <sheet name="湿式＆TEMPOデフォルト値" sheetId="29" state="hidden" r:id="rId10"/>
    <sheet name="原単位No.リスト" sheetId="12" state="hidden" r:id="rId11"/>
    <sheet name="IDEA原単位" sheetId="14" state="hidden" r:id="rId12"/>
    <sheet name="追加原単位" sheetId="17" state="hidden" r:id="rId13"/>
    <sheet name="PA6原単位改訂版" sheetId="23" state="hidden" r:id="rId14"/>
    <sheet name="数字" sheetId="36" state="hidden" r:id="rId15"/>
  </sheets>
  <definedNames>
    <definedName name="_xlnm.Print_Area" localSheetId="1">京都プロセス!$B$2:$E$43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33" l="1"/>
  <c r="E25" i="27"/>
  <c r="D11" i="33"/>
  <c r="D19" i="35"/>
  <c r="E20" i="35"/>
  <c r="D25" i="33"/>
  <c r="G25" i="33" s="1"/>
  <c r="G25" i="28" s="1"/>
  <c r="D28" i="35"/>
  <c r="G26" i="33" l="1"/>
  <c r="H7" i="17"/>
  <c r="F20" i="35"/>
  <c r="F20" i="34" s="1"/>
  <c r="D25" i="35"/>
  <c r="G25" i="35" s="1"/>
  <c r="G25" i="34" s="1"/>
  <c r="E29" i="35" l="1"/>
  <c r="G29" i="35" s="1"/>
  <c r="G29" i="34" s="1"/>
  <c r="E26" i="35"/>
  <c r="G26" i="35" s="1"/>
  <c r="G26" i="34" s="1"/>
  <c r="G20" i="35"/>
  <c r="G20" i="34" s="1"/>
  <c r="E23" i="35"/>
  <c r="D22" i="35"/>
  <c r="G9" i="34"/>
  <c r="E19" i="35"/>
  <c r="E16" i="35"/>
  <c r="D11" i="35"/>
  <c r="G12" i="35" s="1"/>
  <c r="G12" i="34" s="1"/>
  <c r="E12" i="35"/>
  <c r="E6" i="35"/>
  <c r="G6" i="35" s="1"/>
  <c r="G6" i="34"/>
  <c r="E22" i="35" l="1"/>
  <c r="E22" i="34" s="1"/>
  <c r="G23" i="35"/>
  <c r="G23" i="34" s="1"/>
  <c r="F29" i="35"/>
  <c r="F29" i="34" s="1"/>
  <c r="F26" i="35"/>
  <c r="F26" i="34" s="1"/>
  <c r="E25" i="35"/>
  <c r="F19" i="35"/>
  <c r="F19" i="34" s="1"/>
  <c r="E11" i="35"/>
  <c r="E11" i="34" s="1"/>
  <c r="E9" i="35"/>
  <c r="G9" i="28"/>
  <c r="E6" i="33"/>
  <c r="E9" i="33" s="1"/>
  <c r="E9" i="28" s="1"/>
  <c r="E29" i="33"/>
  <c r="D28" i="33"/>
  <c r="E23" i="33"/>
  <c r="D22" i="33"/>
  <c r="G23" i="33" s="1"/>
  <c r="E20" i="33"/>
  <c r="D19" i="33"/>
  <c r="E16" i="33"/>
  <c r="E12" i="33"/>
  <c r="E11" i="33"/>
  <c r="E11" i="28" s="1"/>
  <c r="E28" i="33" l="1"/>
  <c r="E28" i="28" s="1"/>
  <c r="G29" i="33"/>
  <c r="G29" i="28" s="1"/>
  <c r="E19" i="33"/>
  <c r="E19" i="28" s="1"/>
  <c r="G20" i="33"/>
  <c r="G20" i="28" s="1"/>
  <c r="G26" i="28"/>
  <c r="E25" i="33"/>
  <c r="E25" i="28" s="1"/>
  <c r="E25" i="34"/>
  <c r="E19" i="34"/>
  <c r="E9" i="34"/>
  <c r="E14" i="35"/>
  <c r="F14" i="35"/>
  <c r="F14" i="34" s="1"/>
  <c r="F26" i="33"/>
  <c r="F26" i="28" s="1"/>
  <c r="G23" i="28"/>
  <c r="F14" i="33"/>
  <c r="F14" i="28" s="1"/>
  <c r="E14" i="33"/>
  <c r="E14" i="28" s="1"/>
  <c r="F29" i="33"/>
  <c r="F29" i="28" s="1"/>
  <c r="E22" i="33"/>
  <c r="E22" i="28" s="1"/>
  <c r="F20" i="33"/>
  <c r="F20" i="28" s="1"/>
  <c r="F19" i="33"/>
  <c r="F19" i="28" s="1"/>
  <c r="G12" i="33"/>
  <c r="G12" i="28" s="1"/>
  <c r="G6" i="33"/>
  <c r="G6" i="28" s="1"/>
  <c r="D42" i="35" l="1"/>
  <c r="G14" i="35"/>
  <c r="G14" i="34" s="1"/>
  <c r="E14" i="34"/>
  <c r="D42" i="33"/>
  <c r="D42" i="28" s="1"/>
  <c r="D43" i="33"/>
  <c r="D43" i="28" s="1"/>
  <c r="G14" i="33"/>
  <c r="G14" i="28" s="1"/>
  <c r="D31" i="29"/>
  <c r="D30" i="29"/>
  <c r="D29" i="29"/>
  <c r="E28" i="35" s="1"/>
  <c r="E28" i="34" s="1"/>
  <c r="D28" i="29"/>
  <c r="D27" i="29"/>
  <c r="G31" i="29"/>
  <c r="F31" i="29"/>
  <c r="G30" i="29"/>
  <c r="F30" i="29"/>
  <c r="G29" i="29"/>
  <c r="F29" i="29"/>
  <c r="G28" i="29"/>
  <c r="F28" i="29"/>
  <c r="G27" i="29"/>
  <c r="F27" i="29"/>
  <c r="D43" i="35" s="1"/>
  <c r="D43" i="34" s="1"/>
  <c r="D42" i="34" l="1"/>
  <c r="D41" i="35"/>
  <c r="D41" i="33"/>
  <c r="D47" i="33" s="1"/>
  <c r="D47" i="28" s="1"/>
  <c r="E22" i="25"/>
  <c r="E14" i="25"/>
  <c r="D5" i="22"/>
  <c r="D7" i="22"/>
  <c r="D11" i="22"/>
  <c r="E27" i="27"/>
  <c r="E29" i="27"/>
  <c r="E28" i="27"/>
  <c r="D25" i="22"/>
  <c r="D29" i="22"/>
  <c r="D28" i="22"/>
  <c r="F28" i="22" l="1"/>
  <c r="D41" i="34"/>
  <c r="D46" i="35"/>
  <c r="D47" i="35"/>
  <c r="D47" i="34" s="1"/>
  <c r="D41" i="28"/>
  <c r="D46" i="33"/>
  <c r="D45" i="33" s="1"/>
  <c r="E5" i="22"/>
  <c r="D27" i="22"/>
  <c r="F27" i="22" s="1"/>
  <c r="E11" i="27"/>
  <c r="F28" i="27"/>
  <c r="D9" i="22"/>
  <c r="D46" i="34" l="1"/>
  <c r="D45" i="35"/>
  <c r="D46" i="28"/>
  <c r="E31" i="33"/>
  <c r="B4" i="33" s="1"/>
  <c r="B3" i="28" s="1"/>
  <c r="D45" i="28"/>
  <c r="C36" i="22"/>
  <c r="C36" i="27" s="1"/>
  <c r="D27" i="27"/>
  <c r="F27" i="27" s="1"/>
  <c r="B34" i="22"/>
  <c r="B34" i="27" s="1"/>
  <c r="C40" i="22"/>
  <c r="C40" i="27" s="1"/>
  <c r="B39" i="22"/>
  <c r="B39" i="27" s="1"/>
  <c r="C42" i="22"/>
  <c r="C42" i="27" s="1"/>
  <c r="D45" i="34" l="1"/>
  <c r="E31" i="35"/>
  <c r="B4" i="35" s="1"/>
  <c r="B3" i="34" s="1"/>
  <c r="E31" i="28"/>
  <c r="G31" i="33"/>
  <c r="G31" i="28" s="1"/>
  <c r="C41" i="22"/>
  <c r="C41" i="27" s="1"/>
  <c r="D36" i="22"/>
  <c r="E36" i="22" s="1"/>
  <c r="E31" i="34" l="1"/>
  <c r="G31" i="35"/>
  <c r="G31" i="34" s="1"/>
  <c r="D41" i="22"/>
  <c r="E41" i="22" s="1"/>
  <c r="E27" i="22"/>
  <c r="E25" i="22"/>
  <c r="E29" i="22"/>
  <c r="E28" i="22"/>
  <c r="E11" i="22"/>
  <c r="E5" i="27"/>
  <c r="E7" i="27" l="1"/>
  <c r="D13" i="22"/>
  <c r="D37" i="22" l="1"/>
  <c r="E37" i="22" s="1"/>
  <c r="D42" i="22"/>
  <c r="E42" i="22" s="1"/>
  <c r="E7" i="22"/>
  <c r="D6" i="24"/>
  <c r="H5" i="17"/>
  <c r="E20" i="25"/>
  <c r="E12" i="25"/>
  <c r="D37" i="27" l="1"/>
  <c r="E37" i="27" s="1"/>
  <c r="D42" i="27"/>
  <c r="E42" i="27" s="1"/>
  <c r="C15" i="23"/>
  <c r="C11" i="23"/>
  <c r="D12" i="24" l="1"/>
  <c r="D7" i="24"/>
  <c r="D8" i="24"/>
  <c r="D9" i="24"/>
  <c r="D10" i="24"/>
  <c r="D11" i="24"/>
  <c r="D13" i="24"/>
  <c r="D14" i="24"/>
  <c r="D15" i="24"/>
  <c r="D16" i="24"/>
  <c r="D17" i="24"/>
  <c r="D18" i="24"/>
  <c r="D19" i="24"/>
  <c r="D20" i="24"/>
  <c r="F20" i="24"/>
  <c r="E20" i="24"/>
  <c r="F19" i="24"/>
  <c r="E19" i="24"/>
  <c r="F18" i="24"/>
  <c r="E18" i="24"/>
  <c r="F17" i="24"/>
  <c r="E17" i="24"/>
  <c r="F16" i="24"/>
  <c r="E16" i="24"/>
  <c r="F15" i="24"/>
  <c r="E15" i="24"/>
  <c r="F14" i="24"/>
  <c r="E14" i="24"/>
  <c r="F13" i="24"/>
  <c r="E13" i="24"/>
  <c r="F12" i="24"/>
  <c r="E12" i="24"/>
  <c r="F11" i="24"/>
  <c r="F10" i="24"/>
  <c r="F9" i="24"/>
  <c r="F8" i="24"/>
  <c r="F7" i="24"/>
  <c r="F6" i="24"/>
  <c r="E10" i="24"/>
  <c r="E9" i="24"/>
  <c r="E8" i="24"/>
  <c r="E7" i="24"/>
  <c r="E6" i="24"/>
  <c r="D36" i="27" l="1"/>
  <c r="E36" i="27" s="1"/>
  <c r="D41" i="27"/>
  <c r="E41" i="27" s="1"/>
  <c r="C6" i="23"/>
  <c r="C4" i="23" s="1"/>
  <c r="E11" i="24" s="1"/>
  <c r="D15" i="22"/>
  <c r="D35" i="22"/>
  <c r="D34" i="22" s="1"/>
  <c r="D40" i="22" l="1"/>
  <c r="E34" i="22"/>
  <c r="D34" i="27"/>
  <c r="E34" i="27" s="1"/>
  <c r="E35" i="22"/>
  <c r="D35" i="27"/>
  <c r="E35" i="27" s="1"/>
  <c r="D39" i="22" l="1"/>
  <c r="E40" i="22"/>
  <c r="D40" i="27"/>
  <c r="E40" i="27" s="1"/>
  <c r="D39" i="27" l="1"/>
  <c r="E39" i="27" s="1"/>
  <c r="E39" i="22"/>
  <c r="D17" i="22"/>
  <c r="B4" i="22" s="1"/>
  <c r="B3" i="27" s="1"/>
  <c r="D17" i="27" l="1"/>
  <c r="E17" i="27" s="1"/>
  <c r="E17" i="22"/>
</calcChain>
</file>

<file path=xl/sharedStrings.xml><?xml version="1.0" encoding="utf-8"?>
<sst xmlns="http://schemas.openxmlformats.org/spreadsheetml/2006/main" count="31538" uniqueCount="9205">
  <si>
    <t>単位</t>
    <rPh sb="0" eb="2">
      <t>タンイ</t>
    </rPh>
    <phoneticPr fontId="1"/>
  </si>
  <si>
    <t>原単位No.</t>
    <rPh sb="0" eb="3">
      <t>ゲンタンイ</t>
    </rPh>
    <phoneticPr fontId="1"/>
  </si>
  <si>
    <t>原単位No</t>
    <rPh sb="0" eb="3">
      <t>ゲンタンイ</t>
    </rPh>
    <phoneticPr fontId="5"/>
  </si>
  <si>
    <t>玄米, 4桁</t>
  </si>
  <si>
    <t>JP</t>
  </si>
  <si>
    <t>kg</t>
  </si>
  <si>
    <t>玄米</t>
  </si>
  <si>
    <t>稲わら, 入力, リマインダーフロー</t>
  </si>
  <si>
    <t>(REM)</t>
  </si>
  <si>
    <t>麦類, 4桁</t>
  </si>
  <si>
    <t>麦わら, 入力, リマインダーフロー</t>
  </si>
  <si>
    <t>小麦</t>
  </si>
  <si>
    <t>小麦, 農林61号</t>
  </si>
  <si>
    <t>裸麦</t>
  </si>
  <si>
    <t>六条大麦</t>
  </si>
  <si>
    <t>ビール麦</t>
  </si>
  <si>
    <t>その他の麦類</t>
  </si>
  <si>
    <t>豆類, 4桁</t>
  </si>
  <si>
    <t>大豆</t>
  </si>
  <si>
    <t>小豆</t>
  </si>
  <si>
    <t>らっかせい</t>
  </si>
  <si>
    <t>いんげん</t>
  </si>
  <si>
    <t>その他の豆類</t>
  </si>
  <si>
    <t>雑穀, 4桁</t>
  </si>
  <si>
    <t>とうもろこし</t>
  </si>
  <si>
    <t>その他の雑穀</t>
  </si>
  <si>
    <t>いも類, 4桁</t>
  </si>
  <si>
    <t>かんしょ</t>
  </si>
  <si>
    <t>ばれいしょ</t>
  </si>
  <si>
    <t>その他のいも類</t>
  </si>
  <si>
    <t>果菜類, 4桁</t>
  </si>
  <si>
    <t>きゅうり, 露地栽培と施設栽培の混合</t>
  </si>
  <si>
    <t>きゅうり, 露地栽培</t>
  </si>
  <si>
    <t>きゅうり, 施設栽培</t>
  </si>
  <si>
    <t>すいか, 露地栽培と施設栽培の混合</t>
  </si>
  <si>
    <t>すいか, 露地栽培</t>
  </si>
  <si>
    <t>すいか, 施設栽培</t>
  </si>
  <si>
    <t>トマト, 露地栽培と施設栽培の混合</t>
  </si>
  <si>
    <t>大玉トマト, 露地栽培</t>
  </si>
  <si>
    <t>大玉トマト, 施設栽培</t>
  </si>
  <si>
    <t>ミニトマト, 露地栽培</t>
  </si>
  <si>
    <t>ミニトマト, 施設栽培</t>
  </si>
  <si>
    <t>大玉トマト, 露地栽培と施設栽培の混合</t>
  </si>
  <si>
    <t>ミニトマト, 露地栽培と施設栽培の混合</t>
  </si>
  <si>
    <t>トマト, 大玉トマト露地栽培とミニトマト露地栽培の混合</t>
  </si>
  <si>
    <t>トマト, 大玉トマト施設栽培とミニトマト施設栽培の混合</t>
  </si>
  <si>
    <t>ピーマン, 露地栽培と施設栽培の混合</t>
  </si>
  <si>
    <t>ピーマン, 露地栽培</t>
  </si>
  <si>
    <t>ピーマン, 施設栽培</t>
  </si>
  <si>
    <t>ししとう, 露地栽培と施設栽培の混合</t>
  </si>
  <si>
    <t>ししとう, 露地栽培</t>
  </si>
  <si>
    <t>ししとう, 施設栽培</t>
  </si>
  <si>
    <t>なす, 露地栽培と施設栽培の混合</t>
  </si>
  <si>
    <t>なす, 露地栽培</t>
  </si>
  <si>
    <t>なす, 施設栽培</t>
  </si>
  <si>
    <t>いちご, 施設栽培</t>
  </si>
  <si>
    <t>メロン, 施設栽培</t>
  </si>
  <si>
    <t>その他の果菜類</t>
  </si>
  <si>
    <t>葉茎菜類, 4桁</t>
  </si>
  <si>
    <t>キャベツ</t>
  </si>
  <si>
    <t>ほうれんそう</t>
  </si>
  <si>
    <t>レタス</t>
  </si>
  <si>
    <t>はくさい</t>
  </si>
  <si>
    <t>たまねぎ</t>
  </si>
  <si>
    <t>その他の葉茎菜類</t>
  </si>
  <si>
    <t>根菜類, 4桁</t>
  </si>
  <si>
    <t>だいこん</t>
  </si>
  <si>
    <t>にんじん</t>
  </si>
  <si>
    <t>さといも</t>
  </si>
  <si>
    <t>その他の根菜類</t>
  </si>
  <si>
    <t>しいたけ, 人工栽培, 4桁</t>
  </si>
  <si>
    <t>原木生しいたけ, 人工栽培</t>
  </si>
  <si>
    <t>菌床生しいたけ, 人工栽培</t>
  </si>
  <si>
    <t>原木乾燥しいたけ, 人工栽培</t>
  </si>
  <si>
    <t>きのこ, 人工栽培, 4桁</t>
  </si>
  <si>
    <t>えのきだけ, 人工栽培</t>
  </si>
  <si>
    <t>ぶなしめじ, 人工栽培</t>
  </si>
  <si>
    <t>まいたけ, 人工栽培</t>
  </si>
  <si>
    <t>なめこ, 人工栽培</t>
  </si>
  <si>
    <t>その他のきのこ, 人工栽培</t>
  </si>
  <si>
    <t>仁果果実, 4桁</t>
  </si>
  <si>
    <t>りんご</t>
  </si>
  <si>
    <t>日本なし</t>
  </si>
  <si>
    <t>びわ</t>
  </si>
  <si>
    <t>その他の仁果果実</t>
  </si>
  <si>
    <t>かんきつ類果実, 4桁</t>
  </si>
  <si>
    <t>みかん</t>
  </si>
  <si>
    <t>いよかん</t>
  </si>
  <si>
    <t>なつみかん</t>
  </si>
  <si>
    <t>はっさく</t>
  </si>
  <si>
    <t>ネーブルオレンジ</t>
  </si>
  <si>
    <t>その他のかんきつ類果実</t>
  </si>
  <si>
    <t>核果果実, 4桁</t>
  </si>
  <si>
    <t>もも</t>
  </si>
  <si>
    <t>すもも</t>
  </si>
  <si>
    <t>うめ</t>
  </si>
  <si>
    <t>おうとう（さくらんぼ）</t>
  </si>
  <si>
    <t>その他の核果果実</t>
  </si>
  <si>
    <t>熱帯産果実, 4桁</t>
  </si>
  <si>
    <t>キウイフルーツ</t>
  </si>
  <si>
    <t>パインアップル</t>
  </si>
  <si>
    <t>その他の熱帯産果実</t>
  </si>
  <si>
    <t>その他の果実, 4桁</t>
  </si>
  <si>
    <t>かき（果実）</t>
  </si>
  <si>
    <t>くり</t>
  </si>
  <si>
    <t>ぶどう</t>
  </si>
  <si>
    <t>他に分類されないその他の果実</t>
  </si>
  <si>
    <t>飼料作物, 4桁</t>
  </si>
  <si>
    <t>飼料作物</t>
  </si>
  <si>
    <t>切花, 露地栽培と施設栽培の混合, 4桁</t>
  </si>
  <si>
    <t>p</t>
  </si>
  <si>
    <t>切花, 露地栽培と施設栽培の混合</t>
  </si>
  <si>
    <t>切花, 露地栽培</t>
  </si>
  <si>
    <t>切花, 施設栽培</t>
  </si>
  <si>
    <t>その他の花き、花木類, 露地栽培と施設栽培の混合, 4桁</t>
  </si>
  <si>
    <t>JPY</t>
  </si>
  <si>
    <t>その他の花き、花木類, 露地栽培と施設栽培の混合</t>
  </si>
  <si>
    <t>その他の食用耕種作物, 4桁</t>
  </si>
  <si>
    <t>てんさい</t>
  </si>
  <si>
    <t>さとうきび</t>
  </si>
  <si>
    <t>さとうきび, (独)農畜産業振興機構</t>
  </si>
  <si>
    <t>飲料用作物（茶）</t>
  </si>
  <si>
    <t>なたね</t>
  </si>
  <si>
    <t>他に分類されないその他の食用耕種作物</t>
  </si>
  <si>
    <t>油やし果房（Fresh Fruit Bunch・FFB), THA</t>
  </si>
  <si>
    <t>TH</t>
  </si>
  <si>
    <t>その他の非食用耕種作物, 4桁</t>
  </si>
  <si>
    <t>綿花</t>
  </si>
  <si>
    <t>US</t>
  </si>
  <si>
    <t>綿実</t>
  </si>
  <si>
    <t>他に分類されないその他の非食用耕種作物</t>
  </si>
  <si>
    <t>天然ゴム, ラテックス, HA</t>
  </si>
  <si>
    <t>VN</t>
  </si>
  <si>
    <t>天然ゴム, ラテックス, LA</t>
  </si>
  <si>
    <t>生ゴム, ラテックス</t>
  </si>
  <si>
    <t>生ゴム, カプラム</t>
  </si>
  <si>
    <t>苧麻, 中国</t>
  </si>
  <si>
    <t>CN</t>
  </si>
  <si>
    <t>酪農品, 4桁</t>
  </si>
  <si>
    <t>生乳</t>
  </si>
  <si>
    <t>生乳, 低投入型酪農</t>
  </si>
  <si>
    <t>生乳, 飼育生産協業型酪農</t>
  </si>
  <si>
    <t>搾乳用牛の廃牛, 出力, リマインダーフロー</t>
  </si>
  <si>
    <t>初生牛, 出力, リマインダーフロー</t>
  </si>
  <si>
    <t>肉牛, 出力, リマインダーフロー</t>
  </si>
  <si>
    <t>乾草ロール, 出力, リマインダーフロー</t>
  </si>
  <si>
    <t>ロールベール, 出力, リマインダーフロー</t>
  </si>
  <si>
    <t>青草, 出力, リマインダーフロー</t>
  </si>
  <si>
    <t>ha</t>
  </si>
  <si>
    <t>搾乳用牛の廃牛, 入力, リマインダーフロー</t>
  </si>
  <si>
    <t>酪農生産物（その他、不明）, 入力, リマインダーフロー</t>
  </si>
  <si>
    <t>その他の酪農生産物</t>
  </si>
  <si>
    <t>鶏卵, 4桁</t>
  </si>
  <si>
    <t>鶏卵</t>
  </si>
  <si>
    <t>肉用畜産物, 4桁</t>
  </si>
  <si>
    <t>肉用牛</t>
  </si>
  <si>
    <t>豚</t>
  </si>
  <si>
    <t>肉鶏</t>
  </si>
  <si>
    <t>採卵用鶏の廃鶏, 出力, リマインダーフロー</t>
  </si>
  <si>
    <t>その他の畜産物, 4桁</t>
  </si>
  <si>
    <t>その他の畜産物, 食用、毛皮用</t>
  </si>
  <si>
    <t>羊毛, スカードウール, 豪州</t>
  </si>
  <si>
    <t>AU</t>
  </si>
  <si>
    <t>農業サービス, 4桁</t>
  </si>
  <si>
    <t>農業サービス（獣医業を除く。）</t>
  </si>
  <si>
    <t>丸太(原木), 4桁</t>
  </si>
  <si>
    <t>m3</t>
  </si>
  <si>
    <t>苗木, 入力, リマインダーフロー</t>
  </si>
  <si>
    <t>しいたけ原木, 入力, リマインダーフロー</t>
  </si>
  <si>
    <t>すぎ丸太(原木)</t>
  </si>
  <si>
    <t>すぎ丸太(原木), 人工林, 再造林あり</t>
  </si>
  <si>
    <t>すぎ丸太(原木), 人工林, 再造林なし</t>
  </si>
  <si>
    <t>ひのき丸太(原木)</t>
  </si>
  <si>
    <t>ひのき丸太(原木), 人工林, 再造林あり</t>
  </si>
  <si>
    <t>ひのき丸太(原木), 人工林, 再造林なし</t>
  </si>
  <si>
    <t>あかまつ丸太(原木)・くろまつ丸太(原木)</t>
  </si>
  <si>
    <t>あかまつ丸太(原木)・くろまつ丸太(原木), 人工林, 再造林あり</t>
  </si>
  <si>
    <t>あかまつ丸太(原木)・くろまつ丸太(原木), 人工林, 再造林なし</t>
  </si>
  <si>
    <t>からまつ丸太(原木)</t>
  </si>
  <si>
    <t>からまつ丸太(原木), 人工林, 再造林あり</t>
  </si>
  <si>
    <t>からまつ丸太(原木), 人工林, 再造林なし</t>
  </si>
  <si>
    <t>特用林産物(狩猟業を含む), 4桁</t>
  </si>
  <si>
    <t>特用林産物(狩猟業を含む)</t>
  </si>
  <si>
    <t>木炭</t>
  </si>
  <si>
    <t>粗木酢液, 出力, リマインダーフロー</t>
  </si>
  <si>
    <t>木ガス, 出力, リマインダーフロー</t>
  </si>
  <si>
    <t>L</t>
  </si>
  <si>
    <t>木炭の燃焼エネルギー</t>
  </si>
  <si>
    <t>MJ</t>
  </si>
  <si>
    <t>木材の燃焼熱量</t>
  </si>
  <si>
    <t>海面漁業採補物</t>
  </si>
  <si>
    <t>海面養殖業収穫物</t>
  </si>
  <si>
    <t>内水面漁業採補物、養殖業収穫物</t>
  </si>
  <si>
    <t>まぐろ類, 4桁</t>
  </si>
  <si>
    <t>くろまぐろ</t>
  </si>
  <si>
    <t>みなみまぐろ</t>
  </si>
  <si>
    <t>びんなが</t>
  </si>
  <si>
    <t>めばち</t>
  </si>
  <si>
    <t>きはだ</t>
  </si>
  <si>
    <t>その他のまぐろ類</t>
  </si>
  <si>
    <t>かじき類, 4桁</t>
  </si>
  <si>
    <t>まかじき</t>
  </si>
  <si>
    <t>めかじき</t>
  </si>
  <si>
    <t>くろかじき類</t>
  </si>
  <si>
    <t>その他のかじき類</t>
  </si>
  <si>
    <t>かつお類, 4桁</t>
  </si>
  <si>
    <t>かつお</t>
  </si>
  <si>
    <t>そうだがつお類</t>
  </si>
  <si>
    <t>さけ類、ます類, 4桁</t>
  </si>
  <si>
    <t>ぎんざけ</t>
  </si>
  <si>
    <t>べにざけ、しろざけ、ますのすけ</t>
  </si>
  <si>
    <t>からふとます</t>
  </si>
  <si>
    <t>さくらます</t>
  </si>
  <si>
    <t>ひめます</t>
  </si>
  <si>
    <t>にじます</t>
  </si>
  <si>
    <t>いわな</t>
  </si>
  <si>
    <t>その他のさけ類・ます類</t>
  </si>
  <si>
    <t>いわし類, 4桁</t>
  </si>
  <si>
    <t>まいわし</t>
  </si>
  <si>
    <t>うるめいわし</t>
  </si>
  <si>
    <t>かたくちいわし</t>
  </si>
  <si>
    <t>しらす</t>
  </si>
  <si>
    <t>あじ類, 4桁</t>
  </si>
  <si>
    <t>まあじ</t>
  </si>
  <si>
    <t>しまあじ</t>
  </si>
  <si>
    <t>むろあじ類</t>
  </si>
  <si>
    <t>たら類, 4桁</t>
  </si>
  <si>
    <t>まだら</t>
  </si>
  <si>
    <t>すけとうだら</t>
  </si>
  <si>
    <t>たい類, 4桁</t>
  </si>
  <si>
    <t>まだい</t>
  </si>
  <si>
    <t>ちだい、きだい</t>
  </si>
  <si>
    <t>くろだい、へだい</t>
  </si>
  <si>
    <t>その他の魚類, 4桁</t>
  </si>
  <si>
    <t>さば類</t>
  </si>
  <si>
    <t>ぶり類</t>
  </si>
  <si>
    <t>さんま</t>
  </si>
  <si>
    <t>ほっけ</t>
  </si>
  <si>
    <t>いかなご類</t>
  </si>
  <si>
    <t>かれい類</t>
  </si>
  <si>
    <t>ひらめ</t>
  </si>
  <si>
    <t>さめ類</t>
  </si>
  <si>
    <t>さわら類</t>
  </si>
  <si>
    <t>たちうお</t>
  </si>
  <si>
    <t>とびうお類</t>
  </si>
  <si>
    <t>ふぐ類</t>
  </si>
  <si>
    <t>しいら類</t>
  </si>
  <si>
    <t>すずき類</t>
  </si>
  <si>
    <t>はたはた</t>
  </si>
  <si>
    <t>えそ類</t>
  </si>
  <si>
    <t>このしろ</t>
  </si>
  <si>
    <t>えい類</t>
  </si>
  <si>
    <t>あなご類</t>
  </si>
  <si>
    <t>いぼだい</t>
  </si>
  <si>
    <t>あまだい類</t>
  </si>
  <si>
    <t>にべ類、ぐち類</t>
  </si>
  <si>
    <t>にぎす類</t>
  </si>
  <si>
    <t>いさき</t>
  </si>
  <si>
    <t>ぼら類</t>
  </si>
  <si>
    <t>にしん</t>
  </si>
  <si>
    <t>はも</t>
  </si>
  <si>
    <t>きちじ</t>
  </si>
  <si>
    <t>めぬけ類</t>
  </si>
  <si>
    <t>うなぎ</t>
  </si>
  <si>
    <t>あゆ</t>
  </si>
  <si>
    <t>こい</t>
  </si>
  <si>
    <t>ふな</t>
  </si>
  <si>
    <t>わかさぎ</t>
  </si>
  <si>
    <t>他に分類されないその他の魚類</t>
  </si>
  <si>
    <t>貝類, 4桁</t>
  </si>
  <si>
    <t>ほたてがい</t>
  </si>
  <si>
    <t>かき類（貝）</t>
  </si>
  <si>
    <t>あさり類</t>
  </si>
  <si>
    <t>しじみ</t>
  </si>
  <si>
    <t>さざえ</t>
  </si>
  <si>
    <t>はまぐり類</t>
  </si>
  <si>
    <t>あわび類</t>
  </si>
  <si>
    <t>うばがい(ほっき)</t>
  </si>
  <si>
    <t>さるぼう(もがい)</t>
  </si>
  <si>
    <t>その他の貝類</t>
  </si>
  <si>
    <t>海藻類, 4桁</t>
  </si>
  <si>
    <t>のり類</t>
  </si>
  <si>
    <t>こんぶ類</t>
  </si>
  <si>
    <t>わかめ類</t>
  </si>
  <si>
    <t>もずく類</t>
  </si>
  <si>
    <t>ひじき</t>
  </si>
  <si>
    <t>てんぐさ類</t>
  </si>
  <si>
    <t>その他の海藻類</t>
  </si>
  <si>
    <t>えび類, 4桁</t>
  </si>
  <si>
    <t>くるまえび</t>
  </si>
  <si>
    <t>いせえび</t>
  </si>
  <si>
    <t>その他のえび類</t>
  </si>
  <si>
    <t>かに類, 4桁</t>
  </si>
  <si>
    <t>べにずわいがに</t>
  </si>
  <si>
    <t>ずわいがに</t>
  </si>
  <si>
    <t>がざみ類</t>
  </si>
  <si>
    <t>たらばがに</t>
  </si>
  <si>
    <t>その他のかに類</t>
  </si>
  <si>
    <t>いか類, 4桁</t>
  </si>
  <si>
    <t>するめいか</t>
  </si>
  <si>
    <t>あかいか</t>
  </si>
  <si>
    <t>こういか類</t>
  </si>
  <si>
    <t>その他のいか類</t>
  </si>
  <si>
    <t>たこ類, 4桁</t>
  </si>
  <si>
    <t>たこ類</t>
  </si>
  <si>
    <t>おきあみ類, 4桁</t>
  </si>
  <si>
    <t>おきあみ類</t>
  </si>
  <si>
    <t>ほや類, 4桁</t>
  </si>
  <si>
    <t>ほや類</t>
  </si>
  <si>
    <t>うに類, 4桁</t>
  </si>
  <si>
    <t>うに類</t>
  </si>
  <si>
    <t>なまこ類, 4桁</t>
  </si>
  <si>
    <t>なまこ類</t>
  </si>
  <si>
    <t>海産ほ乳類, 4桁</t>
  </si>
  <si>
    <t>海産ほ乳類</t>
  </si>
  <si>
    <t>真珠, 4桁</t>
  </si>
  <si>
    <t>真珠</t>
  </si>
  <si>
    <t>他に分類されないその他の水産動物類, 4桁</t>
  </si>
  <si>
    <t>他に分類されないその他の水産動物類</t>
  </si>
  <si>
    <t>石炭・亜炭, 4桁</t>
  </si>
  <si>
    <t>原料炭</t>
  </si>
  <si>
    <t>原料炭, オーストラリア</t>
  </si>
  <si>
    <t>原料炭, カナダ</t>
  </si>
  <si>
    <t>CA</t>
  </si>
  <si>
    <t>原料炭, 台湾</t>
  </si>
  <si>
    <t>TW</t>
  </si>
  <si>
    <t>原料炭, インドネシア</t>
  </si>
  <si>
    <t>ID</t>
  </si>
  <si>
    <t>原料炭, モンゴル</t>
  </si>
  <si>
    <t>MN</t>
  </si>
  <si>
    <t>原料炭, ニュージーランド</t>
  </si>
  <si>
    <t>NZ</t>
  </si>
  <si>
    <t>原料炭, 中国</t>
  </si>
  <si>
    <t>原料炭, ロシア</t>
  </si>
  <si>
    <t>RU</t>
  </si>
  <si>
    <t>原料炭, イギリス</t>
  </si>
  <si>
    <t>GB</t>
  </si>
  <si>
    <t>原料炭, アメリカ</t>
  </si>
  <si>
    <t>原料炭, ベトナム</t>
  </si>
  <si>
    <t>原料炭の燃焼エネルギー, コークス用</t>
  </si>
  <si>
    <t>原料炭の燃焼エネルギー, 吹込用</t>
  </si>
  <si>
    <t>一般炭</t>
  </si>
  <si>
    <t>一般炭, 日本</t>
  </si>
  <si>
    <t>一般炭, 輸入品</t>
  </si>
  <si>
    <t>一般炭, オーストラリア</t>
  </si>
  <si>
    <t>一般炭, カナダ</t>
  </si>
  <si>
    <t>一般炭, コロンビア</t>
  </si>
  <si>
    <t>CO</t>
  </si>
  <si>
    <t>一般炭, インド</t>
  </si>
  <si>
    <t>IN</t>
  </si>
  <si>
    <t>一般炭, インドネシア</t>
  </si>
  <si>
    <t>一般炭, ニュージーランド</t>
  </si>
  <si>
    <t>一般炭, フィリピン</t>
  </si>
  <si>
    <t>PH</t>
  </si>
  <si>
    <t>一般炭, 中国</t>
  </si>
  <si>
    <t>一般炭, ロシア</t>
  </si>
  <si>
    <t>一般炭, 南アフリカ</t>
  </si>
  <si>
    <t>ZA</t>
  </si>
  <si>
    <t>一般炭, アメリカ</t>
  </si>
  <si>
    <t>一般炭の燃焼エネルギー</t>
  </si>
  <si>
    <t>無煙炭の燃焼エネルギー</t>
  </si>
  <si>
    <t>褐炭・亜炭</t>
  </si>
  <si>
    <t>褐炭・亜炭, オーストラリア</t>
  </si>
  <si>
    <t>褐炭・亜炭, ブラジル</t>
  </si>
  <si>
    <t>BR</t>
  </si>
  <si>
    <t>褐炭・亜炭, カナダ</t>
  </si>
  <si>
    <t>褐炭・亜炭, 台湾</t>
  </si>
  <si>
    <t>褐炭・亜炭, デンマーク</t>
  </si>
  <si>
    <t>DK</t>
  </si>
  <si>
    <t>褐炭・亜炭, エストニア</t>
  </si>
  <si>
    <t>EE</t>
  </si>
  <si>
    <t>褐炭・亜炭, フィンランド</t>
  </si>
  <si>
    <t>FI</t>
  </si>
  <si>
    <t>褐炭・亜炭, ドイツ</t>
  </si>
  <si>
    <t>DE</t>
  </si>
  <si>
    <t>褐炭・亜炭, インド</t>
  </si>
  <si>
    <t>褐炭・亜炭, インドネシア</t>
  </si>
  <si>
    <t>褐炭・亜炭, アイルランド</t>
  </si>
  <si>
    <t>IE</t>
  </si>
  <si>
    <t>褐炭・亜炭, 韓国</t>
  </si>
  <si>
    <t>KR</t>
  </si>
  <si>
    <t>褐炭・亜炭, ラトビア</t>
  </si>
  <si>
    <t>LV</t>
  </si>
  <si>
    <t>褐炭・亜炭, リトアニア</t>
  </si>
  <si>
    <t>LT</t>
  </si>
  <si>
    <t>褐炭・亜炭, オランダ</t>
  </si>
  <si>
    <t>NL</t>
  </si>
  <si>
    <t>褐炭・亜炭, ノルウェー</t>
  </si>
  <si>
    <t>NO</t>
  </si>
  <si>
    <t>褐炭・亜炭, 中国</t>
  </si>
  <si>
    <t>褐炭・亜炭, ロシア</t>
  </si>
  <si>
    <t>褐炭・亜炭, スリランカ</t>
  </si>
  <si>
    <t>LK</t>
  </si>
  <si>
    <t>褐炭・亜炭, スウェーデン</t>
  </si>
  <si>
    <t>SE</t>
  </si>
  <si>
    <t>褐炭・亜炭, イギリス</t>
  </si>
  <si>
    <t>褐炭・亜炭, アメリカ</t>
  </si>
  <si>
    <t>褐炭・亜炭, ベトナム</t>
  </si>
  <si>
    <t>原油・天然ガス, 4桁</t>
  </si>
  <si>
    <t>原油</t>
  </si>
  <si>
    <t>原油, 日本</t>
  </si>
  <si>
    <t>原油, 輸入品</t>
  </si>
  <si>
    <t>原油, アルジェリア</t>
  </si>
  <si>
    <t>DZ</t>
  </si>
  <si>
    <t>原油, アンゴラ</t>
  </si>
  <si>
    <t>AO</t>
  </si>
  <si>
    <t>原油, ノルウェー</t>
  </si>
  <si>
    <t>原油, ロシア</t>
  </si>
  <si>
    <t>原油, ブラジル</t>
  </si>
  <si>
    <t>原油, ナイジェリア</t>
  </si>
  <si>
    <t>NG</t>
  </si>
  <si>
    <t>原油, アゼルバイジャン</t>
  </si>
  <si>
    <t>AZ</t>
  </si>
  <si>
    <t>原油, アラブ首長国連邦</t>
  </si>
  <si>
    <t>AE</t>
  </si>
  <si>
    <t>原油, イエメン</t>
  </si>
  <si>
    <t>YE</t>
  </si>
  <si>
    <t>原油, イラク</t>
  </si>
  <si>
    <t>IQ</t>
  </si>
  <si>
    <t>原油, イラン</t>
  </si>
  <si>
    <t>IR</t>
  </si>
  <si>
    <t>原油, インドネシア</t>
  </si>
  <si>
    <t>原油, エクアドル</t>
  </si>
  <si>
    <t>EC</t>
  </si>
  <si>
    <t>原油, オーストラリア</t>
  </si>
  <si>
    <t>原油, カタール</t>
  </si>
  <si>
    <t>QA</t>
  </si>
  <si>
    <t>原油, クウェート</t>
  </si>
  <si>
    <t>KW</t>
  </si>
  <si>
    <t>原油, サウジアラビア</t>
  </si>
  <si>
    <t>SA</t>
  </si>
  <si>
    <t>原油, スーダン</t>
  </si>
  <si>
    <t>SD</t>
  </si>
  <si>
    <t>原油, バーレーン</t>
  </si>
  <si>
    <t>BH</t>
  </si>
  <si>
    <t>原油, パプアニューギニア</t>
  </si>
  <si>
    <t>PG</t>
  </si>
  <si>
    <t>原油, フィリピン</t>
  </si>
  <si>
    <t>原油, ブルネイ</t>
  </si>
  <si>
    <t>BN</t>
  </si>
  <si>
    <t>原油, ベトナム</t>
  </si>
  <si>
    <t>原油, マレーシア</t>
  </si>
  <si>
    <t>MY</t>
  </si>
  <si>
    <t>原油, 中国</t>
  </si>
  <si>
    <t>原油, 東ティモール</t>
  </si>
  <si>
    <t>TL</t>
  </si>
  <si>
    <t>原油, オマーン</t>
  </si>
  <si>
    <t>OM</t>
  </si>
  <si>
    <t>原油の燃焼エネルギー</t>
  </si>
  <si>
    <t>天然ガス</t>
  </si>
  <si>
    <t>液化天然ガス(LNG)</t>
  </si>
  <si>
    <t>ヘリウム含有天然ガス中のヘリウムガス</t>
  </si>
  <si>
    <t>ヘリウム含有天然ガス中の天然ガス</t>
  </si>
  <si>
    <t>天然ガス液(NGL)</t>
  </si>
  <si>
    <t>液化天然ガス(LNG), トリニダード・トバゴ</t>
  </si>
  <si>
    <t>TT</t>
  </si>
  <si>
    <t>液化天然ガス(LNG), ロシア</t>
  </si>
  <si>
    <t>液化天然ガス(LNG), アメリカ合衆国</t>
  </si>
  <si>
    <t>液化天然ガス(LNG), エジプト</t>
  </si>
  <si>
    <t>EG</t>
  </si>
  <si>
    <t>液化天然ガス(LNG), ナイジェリア</t>
  </si>
  <si>
    <t>液化天然ガス(LNG), 赤道ギニア</t>
  </si>
  <si>
    <t>GQ</t>
  </si>
  <si>
    <t>液化天然ガス(LNG), アラブ首長国連邦</t>
  </si>
  <si>
    <t>液化天然ガス(LNG), アルジェリア</t>
  </si>
  <si>
    <t>液化天然ガス(LNG), イエメン</t>
  </si>
  <si>
    <t>液化天然ガス(LNG), インドネシア</t>
  </si>
  <si>
    <t>液化天然ガス(LNG), オーストラリア</t>
  </si>
  <si>
    <t>液化天然ガス(LNG), オマーン</t>
  </si>
  <si>
    <t>液化天然ガス(LNG), カタール</t>
  </si>
  <si>
    <t>液化天然ガス(LNG), ブルネイ</t>
  </si>
  <si>
    <t>液化天然ガス(LNG), マレーシア</t>
  </si>
  <si>
    <t>天然ガスの燃焼エネルギー</t>
  </si>
  <si>
    <t>液化天然ガス(LNG)の燃焼エネルギー</t>
  </si>
  <si>
    <t>天然ガス液(NGL)の燃焼エネルギー</t>
  </si>
  <si>
    <t>液化天然ガス（LNG）の燃焼エネルギー, 内燃機関, ガスタービン（輸送用を除く）</t>
  </si>
  <si>
    <t>液化天然ガス（LNG）の燃焼エネルギー, 内燃機関, ディーゼル機関（輸送用を除く）</t>
  </si>
  <si>
    <t>天然ガスの燃焼エネルギー, 内燃機関, ガスタービン（輸送用を除く）</t>
  </si>
  <si>
    <t>金属鉱物, 4桁</t>
  </si>
  <si>
    <t>鉄鉱石</t>
  </si>
  <si>
    <t>鉄鉱石, 日本</t>
  </si>
  <si>
    <t>鉄鉱石, 輸入品</t>
  </si>
  <si>
    <t>ボーキサイト</t>
  </si>
  <si>
    <t>銅鉱石, 精鉱</t>
  </si>
  <si>
    <t>銅鉱石, チリ</t>
  </si>
  <si>
    <t>CL</t>
  </si>
  <si>
    <t>銅鉱石, アルゼンチン</t>
  </si>
  <si>
    <t>AR</t>
  </si>
  <si>
    <t>銅鉱石, オーストラリア</t>
  </si>
  <si>
    <t>銅鉱石, ブラジル</t>
  </si>
  <si>
    <t>銅鉱石, カナダ</t>
  </si>
  <si>
    <t>銅鉱石, インドネシア</t>
  </si>
  <si>
    <t>銅鉱石, 韓国</t>
  </si>
  <si>
    <t>銅鉱石, パプアニューギニア</t>
  </si>
  <si>
    <t>銅鉱石, ペルー</t>
  </si>
  <si>
    <t>PE</t>
  </si>
  <si>
    <t>銅鉱石, フィリピン</t>
  </si>
  <si>
    <t>銅鉱石, 中国</t>
  </si>
  <si>
    <t>銅鉱石, アメリカ</t>
  </si>
  <si>
    <t>銅鉱石, タンザニア</t>
  </si>
  <si>
    <t>TZ</t>
  </si>
  <si>
    <t>銅鉱石の破砕処理サービス, チリ</t>
  </si>
  <si>
    <t>銅鉱石の破砕処理サービス, アルゼンチン</t>
  </si>
  <si>
    <t>銅鉱石の破砕処理サービス, オーストラリア</t>
  </si>
  <si>
    <t>銅鉱石の破砕処理サービス, ブラジル</t>
  </si>
  <si>
    <t>銅鉱石の破砕処理サービス, カナダ</t>
  </si>
  <si>
    <t>銅鉱石の破砕処理サービス, インドネシア</t>
  </si>
  <si>
    <t>銅鉱石の破砕処理サービス, 韓国</t>
  </si>
  <si>
    <t>銅鉱石の破砕処理サービス, パプアニューギニア</t>
  </si>
  <si>
    <t>銅鉱石の破砕処理サービス, ペルー</t>
  </si>
  <si>
    <t>銅鉱石の破砕処理サービス, フィリピン</t>
  </si>
  <si>
    <t>銅鉱石の破砕処理サービス, 中国</t>
  </si>
  <si>
    <t>銅鉱石の破砕処理サービス, アメリカ</t>
  </si>
  <si>
    <t>銅鉱石の破砕処理サービス, タンザニア</t>
  </si>
  <si>
    <t>銅鉱石, 精鉱, チリ</t>
  </si>
  <si>
    <t>銅鉱石, 精鉱, アルゼンチン</t>
  </si>
  <si>
    <t>銅鉱石, 精鉱, オーストラリア</t>
  </si>
  <si>
    <t>銅鉱石, 精鉱, ブラジル</t>
  </si>
  <si>
    <t>銅鉱石, 精鉱, カナダ</t>
  </si>
  <si>
    <t>銅鉱石, 精鉱, インドネシア</t>
  </si>
  <si>
    <t>銅鉱石, 精鉱, 韓国</t>
  </si>
  <si>
    <t>銅鉱石, 精鉱, パプアニューギニア</t>
  </si>
  <si>
    <t>銅鉱石, 精鉱, ペルー</t>
  </si>
  <si>
    <t>銅鉱石, 精鉱, フィリピン</t>
  </si>
  <si>
    <t>銅鉱石, 精鉱, 中国</t>
  </si>
  <si>
    <t>銅鉱石, 精鉱, アメリカ</t>
  </si>
  <si>
    <t>銅鉱石, 精鉱, タンザニア</t>
  </si>
  <si>
    <t>銅鉱石, IDEAデータ用, 使用不可, チリ</t>
  </si>
  <si>
    <t>銅鉱石, IDEAデータ用, 使用不可, アルゼンチン</t>
  </si>
  <si>
    <t>銅鉱石, IDEAデータ用, 使用不可, オーストラリア</t>
  </si>
  <si>
    <t>銅鉱石, IDEAデータ用, 使用不可, ブラジル</t>
  </si>
  <si>
    <t>銅鉱石, IDEAデータ用, 使用不可, カナダ</t>
  </si>
  <si>
    <t>銅鉱石, IDEAデータ用, 使用不可, インドネシア</t>
  </si>
  <si>
    <t>銅鉱石, IDEAデータ用, 使用不可, 韓国</t>
  </si>
  <si>
    <t>銅鉱石, IDEAデータ用, 使用不可, パプアニューギニア</t>
  </si>
  <si>
    <t>銅鉱石, IDEAデータ用, 使用不可, ペルー</t>
  </si>
  <si>
    <t>銅鉱石, IDEAデータ用, 使用不可, フィリピン</t>
  </si>
  <si>
    <t>銅鉱石, IDEAデータ用, 使用不可, 中国</t>
  </si>
  <si>
    <t>銅鉱石, IDEAデータ用, 使用不可, アメリカ</t>
  </si>
  <si>
    <t>銅鉱石, IDEAデータ用, 使用不可, タンザニア</t>
  </si>
  <si>
    <t>銅鉱石の破砕処理サービス, IDEAデータ用, 使用不可, チリ</t>
  </si>
  <si>
    <t>銅鉱石の破砕処理サービス, IDEAデータ用, 使用不可, アルゼンチン</t>
  </si>
  <si>
    <t>銅鉱石の破砕処理サービス, IDEAデータ用, 使用不可, オーストラリア</t>
  </si>
  <si>
    <t>銅鉱石の破砕処理サービス, IDEAデータ用, 使用不可, ブラジル</t>
  </si>
  <si>
    <t>銅鉱石の破砕処理サービス, IDEAデータ用, 使用不可, カナダ</t>
  </si>
  <si>
    <t>銅鉱石の破砕処理サービス, IDEAデータ用, 使用不可, インドネシア</t>
  </si>
  <si>
    <t>銅鉱石の破砕処理サービス, IDEAデータ用, 使用不可, 韓国</t>
  </si>
  <si>
    <t>銅鉱石の破砕処理サービス, IDEAデータ用, 使用不可, パプアニューギニア</t>
  </si>
  <si>
    <t>銅鉱石の破砕処理サービス, IDEAデータ用, 使用不可, ペルー</t>
  </si>
  <si>
    <t>銅鉱石の破砕処理サービス, IDEAデータ用, 使用不可, フィリピン</t>
  </si>
  <si>
    <t>銅鉱石の破砕処理サービス, IDEAデータ用, 使用不可, 中国</t>
  </si>
  <si>
    <t>銅鉱石の破砕処理サービス, IDEAデータ用, 使用不可, アメリカ</t>
  </si>
  <si>
    <t>銅鉱石の破砕処理サービス, IDEAデータ用, 使用不可, タンザニア</t>
  </si>
  <si>
    <t>銅鉱石, 精鉱, IDEAデータ用, 使用不可, チリ</t>
  </si>
  <si>
    <t>銅鉱石, 精鉱, IDEAデータ用, 使用不可, アルゼンチン</t>
  </si>
  <si>
    <t>銅鉱石, 精鉱, IDEAデータ用, 使用不可, オーストラリア</t>
  </si>
  <si>
    <t>銅鉱石, 精鉱, IDEAデータ用, 使用不可, ブラジル</t>
  </si>
  <si>
    <t>銅鉱石, 精鉱, IDEAデータ用, 使用不可, カナダ</t>
  </si>
  <si>
    <t>銅鉱石, 精鉱, IDEAデータ用, 使用不可, インドネシア</t>
  </si>
  <si>
    <t>銅鉱石, 精鉱, IDEAデータ用, 使用不可, 韓国</t>
  </si>
  <si>
    <t>銅鉱石, 精鉱, IDEAデータ用, 使用不可, パプアニューギニア</t>
  </si>
  <si>
    <t>銅鉱石, 精鉱, IDEAデータ用, 使用不可, ペルー</t>
  </si>
  <si>
    <t>銅鉱石, 精鉱, IDEAデータ用, 使用不可, フィリピン</t>
  </si>
  <si>
    <t>銅鉱石, 精鉱, IDEAデータ用, 使用不可, 中国</t>
  </si>
  <si>
    <t>銅鉱石, 精鉱, IDEAデータ用, 使用不可, アメリカ</t>
  </si>
  <si>
    <t>銅鉱石, 精鉱, IDEAデータ用, 使用不可, タンザニア</t>
  </si>
  <si>
    <t>銅鉱石, 精鉱, IDEAデータ用、使用不可</t>
  </si>
  <si>
    <t>鉛鉱石, 精鉱</t>
  </si>
  <si>
    <t>鉛･亜鉛鉱石, アメリカ</t>
  </si>
  <si>
    <t>鉛・亜鉛鉱石, オーストラリア</t>
  </si>
  <si>
    <t>鉛・亜鉛鉱石, ボリビア</t>
  </si>
  <si>
    <t>BO</t>
  </si>
  <si>
    <t>鉛・亜鉛鉱石, カナダ</t>
  </si>
  <si>
    <t>鉛・亜鉛鉱石, メキシコ</t>
  </si>
  <si>
    <t>MX</t>
  </si>
  <si>
    <t>鉛・亜鉛鉱石, ペルー</t>
  </si>
  <si>
    <t>鉛・亜鉛鉱石の破砕処理サービス, アメリカ</t>
  </si>
  <si>
    <t>鉛・亜鉛鉱石の破砕処理サービス, オーストラリア</t>
  </si>
  <si>
    <t>鉛・亜鉛鉱石の破砕処理サービス, ボリビア</t>
  </si>
  <si>
    <t>鉛・亜鉛鉱石の破砕処理サービス, カナダ</t>
  </si>
  <si>
    <t>鉛・亜鉛鉱石の破砕処理サービス, メキシコ</t>
  </si>
  <si>
    <t>鉛・亜鉛鉱石の破砕処理サービス, ペルー</t>
  </si>
  <si>
    <t>鉛精選フロス, アメリカ</t>
  </si>
  <si>
    <t>鉛精選フロス, オーストラリア</t>
  </si>
  <si>
    <t>鉛精選フロス, ボリビア</t>
  </si>
  <si>
    <t>鉛精選フロス, カナダ</t>
  </si>
  <si>
    <t>鉛精選フロス, メキシコ</t>
  </si>
  <si>
    <t>鉛精選フロス, ペルー</t>
  </si>
  <si>
    <t>鉛･亜鉛鉱石, IDEAデータ用, 使用不可, アメリカ</t>
  </si>
  <si>
    <t>鉛･亜鉛鉱石, IDEAデータ用, 使用不可, オーストラリア</t>
  </si>
  <si>
    <t>鉛･亜鉛鉱石, IDEAデータ用, 使用不可, ボリビア</t>
  </si>
  <si>
    <t>鉛･亜鉛鉱石, IDEAデータ用, 使用不可, カナダ</t>
  </si>
  <si>
    <t>鉛･亜鉛鉱石, IDEAデータ用, 使用不可, メキシコ</t>
  </si>
  <si>
    <t>鉛･亜鉛鉱石, IDEAデータ用, 使用不可, ペルー</t>
  </si>
  <si>
    <t>鉛・亜鉛鉱石の破砕処理サービス, IDEAデータ用, 使用不可, アメリカ</t>
  </si>
  <si>
    <t>鉛・亜鉛鉱石の破砕処理サービス, IDEAデータ用, 使用不可, オーストラリア</t>
  </si>
  <si>
    <t>鉛・亜鉛鉱石の破砕処理サービス, IDEAデータ用, 使用不可, ボリビア</t>
  </si>
  <si>
    <t>鉛・亜鉛鉱石の破砕処理サービス, IDEAデータ用, 使用不可, カナダ</t>
  </si>
  <si>
    <t>鉛・亜鉛鉱石の破砕処理サービス, IDEAデータ用, 使用不可, メキシコ</t>
  </si>
  <si>
    <t>鉛・亜鉛鉱石の破砕処理サービス, IDEAデータ用, 使用不可, ペルー</t>
  </si>
  <si>
    <t>鉛精選フロス, IDEAデータ用, 使用不可, アメリカ</t>
  </si>
  <si>
    <t>鉛精選フロス, IDEAデータ用, 使用不可, オーストラリア</t>
  </si>
  <si>
    <t>鉛精選フロス, IDEAデータ用, 使用不可, ボリビア</t>
  </si>
  <si>
    <t>鉛精選フロス, IDEAデータ用, 使用不可, カナダ</t>
  </si>
  <si>
    <t>鉛精選フロス, IDEAデータ用, 使用不可, メキシコ</t>
  </si>
  <si>
    <t>鉛精選フロス, IDEAデータ用, 使用不可, ペルー</t>
  </si>
  <si>
    <t>鉛鉱石, 精鉱, アメリカ</t>
  </si>
  <si>
    <t>鉛鉱石, 精鉱, オーストラリア</t>
  </si>
  <si>
    <t>鉛鉱石, 精鉱, ボリビア</t>
  </si>
  <si>
    <t>鉛鉱石, 精鉱, ペルー</t>
  </si>
  <si>
    <t>亜鉛鉱石, 精鉱</t>
  </si>
  <si>
    <t>亜鉛粗鉱スラリー, アメリカ</t>
  </si>
  <si>
    <t>亜鉛粗鉱スラリー, オーストラリア</t>
  </si>
  <si>
    <t>亜鉛粗鉱スラリー, ボリビア</t>
  </si>
  <si>
    <t>亜鉛粗鉱スラリー, カナダ</t>
  </si>
  <si>
    <t>亜鉛粗鉱スラリー, メキシコ</t>
  </si>
  <si>
    <t>亜鉛粗鉱スラリー, ペルー</t>
  </si>
  <si>
    <t>亜鉛粗鉱スラリー, IDEAデータ用, 使用不可, アメリカ</t>
  </si>
  <si>
    <t>亜鉛粗鉱スラリー, IDEAデータ用, 使用不可, オーストラリア</t>
  </si>
  <si>
    <t>亜鉛粗鉱スラリー, IDEAデータ用, 使用不可, ボリビア</t>
  </si>
  <si>
    <t>亜鉛粗鉱スラリー, IDEAデータ用, 使用不可, カナダ</t>
  </si>
  <si>
    <t>亜鉛粗鉱スラリー, IDEAデータ用, 使用不可, メキシコ</t>
  </si>
  <si>
    <t>亜鉛粗鉱スラリー, IDEAデータ用, 使用不可, ペルー</t>
  </si>
  <si>
    <t>亜鉛鉱石, 精鉱, アメリカ</t>
  </si>
  <si>
    <t>亜鉛鉱石, 精鉱, オーストラリア</t>
  </si>
  <si>
    <t>亜鉛鉱石, 精鉱, ボリビア</t>
  </si>
  <si>
    <t>亜鉛鉱石, 精鉱, カナダ</t>
  </si>
  <si>
    <t>亜鉛鉱石, 精鉱, メキシコ</t>
  </si>
  <si>
    <t>亜鉛鉱石, 精鉱, ペルー</t>
  </si>
  <si>
    <t>貴金属鉱石（金銀鉱）, 精鉱</t>
  </si>
  <si>
    <t>貴金属鉱石（金銀鉱）, 精鉱, IDEAデータ用、使用不可</t>
  </si>
  <si>
    <t>その他の金属鉱石, 精鉱</t>
  </si>
  <si>
    <t>マンガン鉱石, 精鉱</t>
  </si>
  <si>
    <t>鉄マンガン鉱石, 精鉱</t>
  </si>
  <si>
    <t>クロム鉱石, 精鉱</t>
  </si>
  <si>
    <t>タングステン鉱石, 精鉱</t>
  </si>
  <si>
    <t>モリブデン鉱石, 精鉱</t>
  </si>
  <si>
    <t>バナジウム鉱石, 精鉱</t>
  </si>
  <si>
    <t>砂鉄</t>
  </si>
  <si>
    <t>バストネサイト精鉱, 焼結鉱</t>
  </si>
  <si>
    <t>タンタライト鉱石, 精鉱</t>
  </si>
  <si>
    <t>パイロクロア鉱石, 精鉱</t>
  </si>
  <si>
    <t>コレマナイト鉱石, 精鉱</t>
  </si>
  <si>
    <t>TR</t>
  </si>
  <si>
    <t>ニッケル鉱石, 硫化鉱</t>
  </si>
  <si>
    <t>GLO</t>
  </si>
  <si>
    <t>ニッケル鉱石, 酸化鉱</t>
  </si>
  <si>
    <t>ニッケル精鉱, 硫化鉱</t>
  </si>
  <si>
    <t>ニッケル精鉱, 酸化鉱</t>
  </si>
  <si>
    <t>リチウム鉱石, オーストラリア</t>
  </si>
  <si>
    <t>リチウム鉱石処理サービス, オーストラリア</t>
  </si>
  <si>
    <t>リチウム鉱石, 精鉱, オーストラリア</t>
  </si>
  <si>
    <t>リチウム鉱石の輸送サービス, 精鉱, 中国</t>
  </si>
  <si>
    <t>チタン鉱石, インド</t>
  </si>
  <si>
    <t>チタン鉱石, オーストラリア</t>
  </si>
  <si>
    <t>チタン鉱石, カナダ</t>
  </si>
  <si>
    <t>チタン鉱石, モザンビーク</t>
  </si>
  <si>
    <t>MZ</t>
  </si>
  <si>
    <t>チタン鉱石, シエラレオネ</t>
  </si>
  <si>
    <t>SL</t>
  </si>
  <si>
    <t>チタン鉱石, 中国</t>
  </si>
  <si>
    <t>チタン鉱石, ロシア</t>
  </si>
  <si>
    <t>チタン鉱石, 南アフリカ</t>
  </si>
  <si>
    <t>チタン鉱石, タイ</t>
  </si>
  <si>
    <t>チタン鉱石, ベトナム</t>
  </si>
  <si>
    <t>イルメナイト精鉱, インド</t>
  </si>
  <si>
    <t>イルメナイト精鉱, オーストラリア</t>
  </si>
  <si>
    <t>イルメナイト精鉱, カナダ</t>
  </si>
  <si>
    <t>イルメナイト精鉱, モザンビーク</t>
  </si>
  <si>
    <t>イルメナイト精鉱, シエラレオネ</t>
  </si>
  <si>
    <t>イルメナイト精鉱, 中国</t>
  </si>
  <si>
    <t>イルメナイト精鉱, ロシア</t>
  </si>
  <si>
    <t>イルメナイト精鉱, 南アフリカ</t>
  </si>
  <si>
    <t>イルメナイト精鉱, タイ</t>
  </si>
  <si>
    <t>イルメナイト精鉱, ベトナム</t>
  </si>
  <si>
    <t>イルメナイト精鉱, 輸入品</t>
  </si>
  <si>
    <t>ルチルスラリー, インド</t>
  </si>
  <si>
    <t>ルチルスラリー, オーストラリア</t>
  </si>
  <si>
    <t>ルチルスラリー, カナダ</t>
  </si>
  <si>
    <t>ルチルスラリー, モザンビーク</t>
  </si>
  <si>
    <t>ルチルスラリー, シエラレオネ</t>
  </si>
  <si>
    <t>ルチルスラリー, 中国</t>
  </si>
  <si>
    <t>ルチルスラリー, ロシア</t>
  </si>
  <si>
    <t>ルチルスラリー, 南アフリカ</t>
  </si>
  <si>
    <t>ルチルスラリー, タイ</t>
  </si>
  <si>
    <t>ルチルスラリー, ベトナム</t>
  </si>
  <si>
    <t>ルチル精鉱, チタン精鉱, インド</t>
  </si>
  <si>
    <t>ルチル精鉱, チタン精鉱, オーストラリア</t>
  </si>
  <si>
    <t>ルチル精鉱, チタン精鉱, カナダ</t>
  </si>
  <si>
    <t>ルチル精鉱, チタン精鉱, シエラレオネ</t>
  </si>
  <si>
    <t>ルチル精鉱, チタン精鉱, 中国</t>
  </si>
  <si>
    <t>ルチル精鉱, チタン精鉱, 南アフリカ</t>
  </si>
  <si>
    <t>ルチル精鉱, チタン精鉱, タイ</t>
  </si>
  <si>
    <t>ルチル精鉱, チタン精鉱</t>
  </si>
  <si>
    <t>合成ルチル, チタン精鉱, インド</t>
  </si>
  <si>
    <t>合成ルチル, チタン精鉱, オーストラリア</t>
  </si>
  <si>
    <t>合成ルチル, チタン精鉱, カナダ</t>
  </si>
  <si>
    <t>合成ルチル, チタン精鉱, 中国</t>
  </si>
  <si>
    <t>合成ルチル, チタン精鉱</t>
  </si>
  <si>
    <t>バストネサイト精鉱, 焼結鉱, IDEAデータ用, 使用不可</t>
  </si>
  <si>
    <t>非金属鉱物, 4桁</t>
  </si>
  <si>
    <t>採石、砂・砂利・玉石</t>
  </si>
  <si>
    <t>採石</t>
  </si>
  <si>
    <t>砂・砂利・玉石</t>
  </si>
  <si>
    <t>海砂, 骨材用</t>
  </si>
  <si>
    <t>山砂, 骨材用</t>
  </si>
  <si>
    <t>かんらん岩</t>
  </si>
  <si>
    <t>大理石</t>
  </si>
  <si>
    <t>けい石</t>
  </si>
  <si>
    <t>けい砂</t>
  </si>
  <si>
    <t>石灰石</t>
  </si>
  <si>
    <t>ドロマイト</t>
  </si>
  <si>
    <t>その他の窯業原料</t>
  </si>
  <si>
    <t>カオリン</t>
  </si>
  <si>
    <t>ろう石</t>
  </si>
  <si>
    <t>長石</t>
  </si>
  <si>
    <t>陶石</t>
  </si>
  <si>
    <t>耐火粘土</t>
  </si>
  <si>
    <t>その他の非金属鉱物</t>
  </si>
  <si>
    <t>蛇紋岩</t>
  </si>
  <si>
    <t>天然ソーダ灰</t>
  </si>
  <si>
    <t>蛍石</t>
  </si>
  <si>
    <t>氷晶石</t>
  </si>
  <si>
    <t>けいそう土</t>
  </si>
  <si>
    <t>滑石(タルク)</t>
  </si>
  <si>
    <t>天然黒鉛</t>
  </si>
  <si>
    <t>ベントナイト</t>
  </si>
  <si>
    <t>酸性白土</t>
  </si>
  <si>
    <t>ダイヤモンド原石, 宝飾用</t>
  </si>
  <si>
    <t>ダイヤモンド原石, 工業用</t>
  </si>
  <si>
    <t>ほう砂, 精製品</t>
  </si>
  <si>
    <t>りん鉱石, 精鉱</t>
  </si>
  <si>
    <t>濃縮かん水, チリ</t>
  </si>
  <si>
    <t>りん鉱石, インドネシア</t>
  </si>
  <si>
    <t>りん鉱石, イスラエル</t>
  </si>
  <si>
    <t>IL</t>
  </si>
  <si>
    <t>りん鉱石, ヨルダン</t>
  </si>
  <si>
    <t>JO</t>
  </si>
  <si>
    <t>りん鉱石, モロッコ</t>
  </si>
  <si>
    <t>MA</t>
  </si>
  <si>
    <t>りん鉱石, 中国</t>
  </si>
  <si>
    <t>りん鉱石, 南アフリカ</t>
  </si>
  <si>
    <t>りん鉱石, ベトナム</t>
  </si>
  <si>
    <t>木造住宅, 4桁</t>
  </si>
  <si>
    <t>m2</t>
  </si>
  <si>
    <t>木造在来住宅</t>
  </si>
  <si>
    <t>木造量産住宅</t>
  </si>
  <si>
    <t>SRC住宅, 4桁</t>
  </si>
  <si>
    <t>SRC住宅</t>
  </si>
  <si>
    <t>RC住宅, 4桁</t>
  </si>
  <si>
    <t>RC在来住宅</t>
  </si>
  <si>
    <t>RC量産住宅</t>
  </si>
  <si>
    <t>S住宅, 4桁</t>
  </si>
  <si>
    <t>S在来住宅</t>
  </si>
  <si>
    <t>S量産住宅</t>
  </si>
  <si>
    <t>CB住宅, 4桁</t>
  </si>
  <si>
    <t>CB住宅</t>
  </si>
  <si>
    <t>木造工場, 4桁</t>
  </si>
  <si>
    <t>木造工場</t>
  </si>
  <si>
    <t>木造事務所, 4桁</t>
  </si>
  <si>
    <t>木造事務所</t>
  </si>
  <si>
    <t>SRC工場, 4桁</t>
  </si>
  <si>
    <t>SRC工場</t>
  </si>
  <si>
    <t>SRC事務所, 4桁</t>
  </si>
  <si>
    <t>SRC事務所</t>
  </si>
  <si>
    <t>RC工場, 4桁</t>
  </si>
  <si>
    <t>RC工場</t>
  </si>
  <si>
    <t>RC学校, 4桁</t>
  </si>
  <si>
    <t>RC学校</t>
  </si>
  <si>
    <t>RC事務所, 4桁</t>
  </si>
  <si>
    <t>RC事務所</t>
  </si>
  <si>
    <t>S工場, 4桁</t>
  </si>
  <si>
    <t>S工場</t>
  </si>
  <si>
    <t>S事務所, 4桁</t>
  </si>
  <si>
    <t>S事務所</t>
  </si>
  <si>
    <t>CB非住宅, 4桁</t>
  </si>
  <si>
    <t>CB非住宅</t>
  </si>
  <si>
    <t>一般道路, 4桁</t>
  </si>
  <si>
    <t>一般道路</t>
  </si>
  <si>
    <t>有料道路, 4桁</t>
  </si>
  <si>
    <t>有料道路</t>
  </si>
  <si>
    <t>治水, 4桁</t>
  </si>
  <si>
    <t>河川改修</t>
  </si>
  <si>
    <t>河川統合</t>
  </si>
  <si>
    <t>海岸</t>
  </si>
  <si>
    <t>砂防</t>
  </si>
  <si>
    <t>下水道, 4桁</t>
  </si>
  <si>
    <t>下水道</t>
  </si>
  <si>
    <t>港湾・漁港, 4桁</t>
  </si>
  <si>
    <t>港湾・漁港</t>
  </si>
  <si>
    <t>空港, 4桁</t>
  </si>
  <si>
    <t>空港</t>
  </si>
  <si>
    <t>廃棄物処理施設, 4桁</t>
  </si>
  <si>
    <t>廃棄物処理施設</t>
  </si>
  <si>
    <t>公園, 4桁</t>
  </si>
  <si>
    <t>公園</t>
  </si>
  <si>
    <t>災害復旧, 4桁</t>
  </si>
  <si>
    <t>災害復旧</t>
  </si>
  <si>
    <t>農林関係公共事業, 4桁</t>
  </si>
  <si>
    <t>農林関係公共事業</t>
  </si>
  <si>
    <t>鉄道軌道建設, 4桁</t>
  </si>
  <si>
    <t>鉄道軌道建設</t>
  </si>
  <si>
    <t>電力施設建設, 4桁</t>
  </si>
  <si>
    <t>電力施設建設</t>
  </si>
  <si>
    <t>電力施設建設, 石炭火力, 超臨界圧(SC), 従来</t>
  </si>
  <si>
    <t>電力施設建設, 石炭火力, 超々臨界圧(USC)</t>
  </si>
  <si>
    <t>電力施設建設, 原油火力</t>
  </si>
  <si>
    <t>電力施設建設, 重油火力</t>
  </si>
  <si>
    <t>電力施設建設, LNG火力, 汽力</t>
  </si>
  <si>
    <t>電力施設建設, LNG火力, 複合, 従来</t>
  </si>
  <si>
    <t>電力施設建設, LNG火力, 複合, 1300℃級</t>
  </si>
  <si>
    <t>電力施設建設, LNG火力, 複合, 1500℃級</t>
  </si>
  <si>
    <t>電力施設建設, 原子力, BWR</t>
  </si>
  <si>
    <t>電力施設建設, 原子力, PWR</t>
  </si>
  <si>
    <t>電力施設建設, 水力</t>
  </si>
  <si>
    <t>電力施設建設, 地熱</t>
  </si>
  <si>
    <t>電力施設建設, 太陽光</t>
  </si>
  <si>
    <t>電力施設建設, 風力</t>
  </si>
  <si>
    <t>電気通信施設建設, 4桁</t>
  </si>
  <si>
    <t>電気通信施設建設</t>
  </si>
  <si>
    <t>その他の土木建設, 4桁</t>
  </si>
  <si>
    <t>上・工業用水道</t>
  </si>
  <si>
    <t>土地造成</t>
  </si>
  <si>
    <t>その他の土木</t>
  </si>
  <si>
    <t>廃棄･建築物現場解体サービス</t>
  </si>
  <si>
    <t>廃棄･建築物混合廃棄物破砕選別サービス</t>
  </si>
  <si>
    <t>建設補修, 4桁</t>
  </si>
  <si>
    <t>建設補修</t>
  </si>
  <si>
    <t>肉製品, 4桁</t>
  </si>
  <si>
    <t>部分肉・冷凍肉(ブロイラーを除く)</t>
  </si>
  <si>
    <t>牛部分肉</t>
  </si>
  <si>
    <t>豚部分肉</t>
  </si>
  <si>
    <t>牛・豚以外の部分肉</t>
  </si>
  <si>
    <t>と畜副産物, 出力, リマインダーフロー</t>
  </si>
  <si>
    <t>肉缶詰、瓶詰、つぼ詰</t>
  </si>
  <si>
    <t>その他の肉製品</t>
  </si>
  <si>
    <t>乳製品, 4桁</t>
  </si>
  <si>
    <t>練乳、粉乳、脱脂粉乳</t>
  </si>
  <si>
    <t>バター</t>
  </si>
  <si>
    <t>チーズ</t>
  </si>
  <si>
    <t>処理牛乳</t>
  </si>
  <si>
    <t>クリーム（乳製品）</t>
  </si>
  <si>
    <t>アイスクリーム</t>
  </si>
  <si>
    <t>乳飲料、乳酸菌飲料</t>
  </si>
  <si>
    <t>その他の乳製品</t>
  </si>
  <si>
    <t>その他の畜産食料品, 4桁</t>
  </si>
  <si>
    <t>ブロイラー加工品</t>
  </si>
  <si>
    <t>その他の畜産食料品(ブロイラー加工品を除く)</t>
  </si>
  <si>
    <t>水産缶詰・瓶詰, 4桁</t>
  </si>
  <si>
    <t>まぐろ缶詰</t>
  </si>
  <si>
    <t>さば缶詰</t>
  </si>
  <si>
    <t>その他の水産缶詰、その他の水産瓶詰</t>
  </si>
  <si>
    <t>海藻加工品, 4桁</t>
  </si>
  <si>
    <t>寒天</t>
  </si>
  <si>
    <t>海藻加工品(寒天を除く)</t>
  </si>
  <si>
    <t>水産練製品, 4桁</t>
  </si>
  <si>
    <t>魚肉ハム・ソーセージ</t>
  </si>
  <si>
    <t>水産練製品(魚肉ハム・ソーセージを除く)</t>
  </si>
  <si>
    <t>塩干・塩蔵品, 4桁</t>
  </si>
  <si>
    <t>塩干・塩蔵品</t>
  </si>
  <si>
    <t>冷凍水産物, 4桁</t>
  </si>
  <si>
    <t>冷凍水産物</t>
  </si>
  <si>
    <t>冷凍水産食品, 4桁</t>
  </si>
  <si>
    <t>冷凍水産食品</t>
  </si>
  <si>
    <t>その他の水産食料品, 4桁</t>
  </si>
  <si>
    <t>素干、煮干</t>
  </si>
  <si>
    <t>その他の水産食料品(素干、煮干を除く)</t>
  </si>
  <si>
    <t>野菜缶詰、果実缶詰、農産保存食料品, 4桁</t>
  </si>
  <si>
    <t>野菜缶詰(瓶詰、つぼ詰を含む)</t>
  </si>
  <si>
    <t>果実缶詰(瓶詰、つぼ詰を含む)</t>
  </si>
  <si>
    <t>その他の缶詰(瓶詰、つぼ詰を含む)</t>
  </si>
  <si>
    <t>冷凍野菜・果実</t>
  </si>
  <si>
    <t>その他の農産保存食料品</t>
  </si>
  <si>
    <t>野菜漬物(果実漬物を含む), 4桁</t>
  </si>
  <si>
    <t>野菜漬物(果実漬物を含む)</t>
  </si>
  <si>
    <t>味そ, 4桁</t>
  </si>
  <si>
    <t>味そ</t>
  </si>
  <si>
    <t>しょう油、食用アミノ酸, 4桁</t>
  </si>
  <si>
    <t>しょう油、食用アミノ酸</t>
  </si>
  <si>
    <t>食用アミノ酸</t>
  </si>
  <si>
    <t>しょう油</t>
  </si>
  <si>
    <t>グルタミン酸ソーダ, 4桁</t>
  </si>
  <si>
    <t>グルタミン酸ソーダ</t>
  </si>
  <si>
    <t>ソース, 4桁</t>
  </si>
  <si>
    <t>ウスター・中濃・濃厚ソース</t>
  </si>
  <si>
    <t>その他のソース類</t>
  </si>
  <si>
    <t>マヨネーズ</t>
  </si>
  <si>
    <t>食酢, 4桁</t>
  </si>
  <si>
    <t>食酢</t>
  </si>
  <si>
    <t>その他の調味料, 4桁</t>
  </si>
  <si>
    <t>香辛料</t>
  </si>
  <si>
    <t>ルウ類</t>
  </si>
  <si>
    <t>その他の調味料(香辛料、ルウ類を除く)</t>
  </si>
  <si>
    <t>粗糖(糖みつ、黒糖を含む), 4桁</t>
  </si>
  <si>
    <t>粗糖(糖みつ、黒糖を含む)</t>
  </si>
  <si>
    <t>粗糖, 甘しゃ,沖縄・鹿児島</t>
  </si>
  <si>
    <t>糖蜜, 沖縄・鹿児島</t>
  </si>
  <si>
    <t>精製糖, 4桁</t>
  </si>
  <si>
    <t>精製糖</t>
  </si>
  <si>
    <t>ぶどう糖、水あめ、異性化糖, 4桁</t>
  </si>
  <si>
    <t>ぶどう糖、グルコース</t>
  </si>
  <si>
    <t>水あめ、麦芽糖</t>
  </si>
  <si>
    <t>異性化糖</t>
  </si>
  <si>
    <t>精米, 4桁</t>
  </si>
  <si>
    <t>精米</t>
  </si>
  <si>
    <t>米糠, 出力, リマインダーフロー</t>
  </si>
  <si>
    <t>米糠, 入力, リマインダーフロー</t>
  </si>
  <si>
    <t>精麦, 4桁</t>
  </si>
  <si>
    <t>精麦</t>
  </si>
  <si>
    <t>小麦粉, 4桁</t>
  </si>
  <si>
    <t>小麦粉</t>
  </si>
  <si>
    <t>その他の精穀品、その他の製粉品, 4桁</t>
  </si>
  <si>
    <t>こんにゃく粉</t>
  </si>
  <si>
    <t>その他の精穀品、その他の製粉品(こんにゃく粉を除く)</t>
  </si>
  <si>
    <t>パン, 4桁</t>
  </si>
  <si>
    <t>食パン</t>
  </si>
  <si>
    <t>菓子パン</t>
  </si>
  <si>
    <t>生菓子, 4桁</t>
  </si>
  <si>
    <t>洋生菓子</t>
  </si>
  <si>
    <t>和生菓子</t>
  </si>
  <si>
    <t>ビスケット類、干菓子, 4桁</t>
  </si>
  <si>
    <t>ビスケット類、干菓子</t>
  </si>
  <si>
    <t>米菓, 4桁</t>
  </si>
  <si>
    <t>米菓</t>
  </si>
  <si>
    <t>その他のパン、その他の菓子, 4桁</t>
  </si>
  <si>
    <t>あめ菓子</t>
  </si>
  <si>
    <t>チョコレート類</t>
  </si>
  <si>
    <t>その他の菓子</t>
  </si>
  <si>
    <t>植物油脂, 4桁</t>
  </si>
  <si>
    <t>植物原油かす, 入力, リマインダーフロー</t>
  </si>
  <si>
    <t>大豆油</t>
  </si>
  <si>
    <t>混合植物油脂</t>
  </si>
  <si>
    <t>その他の植物油脂</t>
  </si>
  <si>
    <t>なたね油</t>
  </si>
  <si>
    <t>動物油脂, 4桁</t>
  </si>
  <si>
    <t>牛脂</t>
  </si>
  <si>
    <t>豚脂</t>
  </si>
  <si>
    <t>その他の動物油脂</t>
  </si>
  <si>
    <t>食用油脂, 4桁</t>
  </si>
  <si>
    <t>ショートニング油</t>
  </si>
  <si>
    <t>マーガリン</t>
  </si>
  <si>
    <t>その他の食用油脂</t>
  </si>
  <si>
    <t>でんぷん, 4桁</t>
  </si>
  <si>
    <t>でんぷん</t>
  </si>
  <si>
    <t>めん類, 4桁</t>
  </si>
  <si>
    <t>即席めん類</t>
  </si>
  <si>
    <t>和風めん</t>
  </si>
  <si>
    <t>洋風めん</t>
  </si>
  <si>
    <t>中華めん</t>
  </si>
  <si>
    <t>豆腐、油揚げ類, 4桁</t>
  </si>
  <si>
    <t>豆腐、しみ豆腐、油揚げ類</t>
  </si>
  <si>
    <t>あん類, 4桁</t>
  </si>
  <si>
    <t>あん類</t>
  </si>
  <si>
    <t>冷凍調理食品, 4桁</t>
  </si>
  <si>
    <t>冷凍調理食品</t>
  </si>
  <si>
    <t>そう菜, 4桁</t>
  </si>
  <si>
    <t>そう菜</t>
  </si>
  <si>
    <t>他に分類されないその他の食料品, 4桁</t>
  </si>
  <si>
    <t>他に分類されないその他の食料品</t>
  </si>
  <si>
    <t>清涼飲料, 4桁</t>
  </si>
  <si>
    <t>炭酸飲料</t>
  </si>
  <si>
    <t>ジュース</t>
  </si>
  <si>
    <t>コーヒー飲料</t>
  </si>
  <si>
    <t>茶飲料</t>
  </si>
  <si>
    <t>ミネラルウォーター</t>
  </si>
  <si>
    <t>その他の清涼飲料</t>
  </si>
  <si>
    <t>果実酒, 4桁</t>
  </si>
  <si>
    <t>果実酒</t>
  </si>
  <si>
    <t>ビール, 4桁</t>
  </si>
  <si>
    <t>ビール</t>
  </si>
  <si>
    <t>清酒, 4桁</t>
  </si>
  <si>
    <t>清酒</t>
  </si>
  <si>
    <t>蒸留酒、混成酒, 4桁</t>
  </si>
  <si>
    <t>添加用アルコール, 飲料用, 95%換算</t>
  </si>
  <si>
    <t>焼ちゅう</t>
  </si>
  <si>
    <t>合成清酒</t>
  </si>
  <si>
    <t>ウイスキー</t>
  </si>
  <si>
    <t>味りん</t>
  </si>
  <si>
    <t>発泡酒</t>
  </si>
  <si>
    <t>その他の蒸留酒、その他の混成酒</t>
  </si>
  <si>
    <t>製茶, 4桁</t>
  </si>
  <si>
    <t>荒茶</t>
  </si>
  <si>
    <t>緑茶, 仕上茶</t>
  </si>
  <si>
    <t>紅茶, 仕上茶</t>
  </si>
  <si>
    <t>コーヒー, 4桁</t>
  </si>
  <si>
    <t>コーヒー</t>
  </si>
  <si>
    <t>人造氷, 4桁</t>
  </si>
  <si>
    <t>人造氷</t>
  </si>
  <si>
    <t>たばこ(葉たばこ処理を除く), 4桁</t>
  </si>
  <si>
    <t>たばこ(葉たばこ処理を除く)</t>
  </si>
  <si>
    <t>葉たばこ(処理したものに限る), 4桁</t>
  </si>
  <si>
    <t>葉たばこ(処理したものに限る)</t>
  </si>
  <si>
    <t>配合飼料, 4桁</t>
  </si>
  <si>
    <t>配合飼料(ペット用飼料を除く)</t>
  </si>
  <si>
    <t>ペット用飼料</t>
  </si>
  <si>
    <t>単体飼料, 4桁</t>
  </si>
  <si>
    <t>単体飼料</t>
  </si>
  <si>
    <t>有機質肥料, 4桁</t>
  </si>
  <si>
    <t>有機質肥料</t>
  </si>
  <si>
    <t>天然繊維の燃焼エネルギー</t>
  </si>
  <si>
    <t>生糸, 4桁</t>
  </si>
  <si>
    <t>生糸</t>
  </si>
  <si>
    <t>ねん糸加工サービス</t>
  </si>
  <si>
    <t>かさ高加工サービス</t>
  </si>
  <si>
    <t>綿紡績糸, 4桁</t>
  </si>
  <si>
    <t>綿紡績糸</t>
  </si>
  <si>
    <t>化学繊維紡績糸, 4桁</t>
  </si>
  <si>
    <t>化学繊維紡績糸</t>
  </si>
  <si>
    <t>ポリエステル・綿混紡糸</t>
  </si>
  <si>
    <t>毛紡績糸, 4桁</t>
  </si>
  <si>
    <t>毛紡績糸</t>
  </si>
  <si>
    <t>羊毛・ポリエステル混紡糸</t>
  </si>
  <si>
    <t>ロス（固形廃棄物）, 出力, リマインダーフロー</t>
  </si>
  <si>
    <t>その他の紡績糸, 4桁</t>
  </si>
  <si>
    <t>その他の紡績糸</t>
  </si>
  <si>
    <t>ポリエステル撚糸</t>
  </si>
  <si>
    <t>綿・スフ織物(合成繊維紡績糸織物を含む), 幅13cm以上, 4桁</t>
  </si>
  <si>
    <t>綿・スフ織物(合成繊維紡績糸織物を含む), 幅13cm以上</t>
  </si>
  <si>
    <t>綿シャツ地, ポプリン, レピア織機</t>
  </si>
  <si>
    <t>綿製ブルゾン表地, エアジェット織機製織</t>
  </si>
  <si>
    <t>綿シャツ地, ギンガム, レピア織機</t>
  </si>
  <si>
    <t>綿シャツ地, ドビークロス, レピア織機</t>
  </si>
  <si>
    <t>綿シャツ地, ピンポイントオックスフォード, レピア織機</t>
  </si>
  <si>
    <t>ブラウス表地, ウォータジェット織機</t>
  </si>
  <si>
    <t>ワンピース表地, エアジェット織機</t>
  </si>
  <si>
    <t>綿織物, 反物, 染色品</t>
  </si>
  <si>
    <t>絹・人絹織物(合成繊維長繊維織物を含む), 幅13cm以上, 4桁</t>
  </si>
  <si>
    <t>絹・人絹織物(合成繊維長繊維織物を含む), 幅13cm以上</t>
  </si>
  <si>
    <t>化繊裏地, ウォータジェット織機</t>
  </si>
  <si>
    <t>化繊裏地, エアジェット織機</t>
  </si>
  <si>
    <t>ポリエステル織物, 反物, 染色品</t>
  </si>
  <si>
    <t>ポリエステル･綿織物, 反物, 染色品</t>
  </si>
  <si>
    <t>毛織物, 幅13cm以上, 4桁</t>
  </si>
  <si>
    <t>毛織物, 幅13cm以上</t>
  </si>
  <si>
    <t>スーツ表地, エアジェット織機</t>
  </si>
  <si>
    <t>ジャケット表地, エアジェット織機</t>
  </si>
  <si>
    <t>毛織物, 反物</t>
  </si>
  <si>
    <t>羊毛･ポリエステル織物, 反物, 染色品</t>
  </si>
  <si>
    <t>麻織物, 幅13cm以上, 4桁</t>
  </si>
  <si>
    <t>麻織物, 幅13cm以上</t>
  </si>
  <si>
    <t>その他の織物, 幅13cm以上, 4桁</t>
  </si>
  <si>
    <t>その他の織物, 幅13cm以上</t>
  </si>
  <si>
    <t>丸編ニット生地, 4桁</t>
  </si>
  <si>
    <t>丸編ニット生地</t>
  </si>
  <si>
    <t>たて編ニット生地, 4桁</t>
  </si>
  <si>
    <t>たて編ニット生地</t>
  </si>
  <si>
    <t>横編ニット生地, 4桁</t>
  </si>
  <si>
    <t>横編ニット生地</t>
  </si>
  <si>
    <t>染色整理加工サービス</t>
  </si>
  <si>
    <t>染色整理加工サービス, 織物</t>
  </si>
  <si>
    <t>染色整理加工サービス, ニット生地</t>
  </si>
  <si>
    <t>綱, 4桁</t>
  </si>
  <si>
    <t>綱</t>
  </si>
  <si>
    <t>漁網, 4桁</t>
  </si>
  <si>
    <t>漁網</t>
  </si>
  <si>
    <t>その他の網地, 4桁</t>
  </si>
  <si>
    <t>その他の網地</t>
  </si>
  <si>
    <t>刺しゅうレース生地, 4桁</t>
  </si>
  <si>
    <t>刺しゅうレース生地</t>
  </si>
  <si>
    <t>編レース生地, 4桁</t>
  </si>
  <si>
    <t>編レース生地</t>
  </si>
  <si>
    <t>ボビンレース生地, 4桁</t>
  </si>
  <si>
    <t>ボビンレース生地</t>
  </si>
  <si>
    <t>組ひも, 4桁</t>
  </si>
  <si>
    <t>組ひも</t>
  </si>
  <si>
    <t>細幅織物, 4桁</t>
  </si>
  <si>
    <t>細幅織物</t>
  </si>
  <si>
    <t>その他のレース・繊維雑品, 4桁</t>
  </si>
  <si>
    <t>その他のレース・繊維雑品</t>
  </si>
  <si>
    <t>整毛品, 4桁</t>
  </si>
  <si>
    <t>整毛品</t>
  </si>
  <si>
    <t>製綿品, 4桁</t>
  </si>
  <si>
    <t>製綿品</t>
  </si>
  <si>
    <t>フェルト・不織布, 4桁</t>
  </si>
  <si>
    <t>フェルト・不織布</t>
  </si>
  <si>
    <t>じゅうたん・その他の繊維製床敷物, 4桁</t>
  </si>
  <si>
    <t>じゅうたん・その他の繊維製床敷物</t>
  </si>
  <si>
    <t>上塗りした織物・防水した織物, 4桁</t>
  </si>
  <si>
    <t>上塗りした織物・防水した織物</t>
  </si>
  <si>
    <t>繊維製衛生材料, 4桁</t>
  </si>
  <si>
    <t>繊維製衛生材料</t>
  </si>
  <si>
    <t>他に分類されない繊維工業製品, 4桁</t>
  </si>
  <si>
    <t>他に分類されない繊維工業製品</t>
  </si>
  <si>
    <t>成人男子・少年服, 4桁</t>
  </si>
  <si>
    <t>成人男子・少年服</t>
  </si>
  <si>
    <t>成人女子・少女服, 4桁</t>
  </si>
  <si>
    <t>成人女子・少女服</t>
  </si>
  <si>
    <t>乳幼児服, 4桁</t>
  </si>
  <si>
    <t>乳幼児服</t>
  </si>
  <si>
    <t>シャツ(下着を除く), 4桁</t>
  </si>
  <si>
    <t>シャツ(下着を除く)</t>
  </si>
  <si>
    <t>事務用・作業用・衛生用・スポーツ用衣服, 4桁</t>
  </si>
  <si>
    <t>事務用・作業用・衛生用・スポーツ用衣服</t>
  </si>
  <si>
    <t>学校服, 4桁</t>
  </si>
  <si>
    <t>学校服</t>
  </si>
  <si>
    <t>ニット製外衣(アウターシャツ類、セーター類などを除く), 4桁</t>
  </si>
  <si>
    <t>ニット製外衣(アウターシャツ類、セーター類などを除く)</t>
  </si>
  <si>
    <t>ニット製アウターシャツ類, 4桁</t>
  </si>
  <si>
    <t>ニット製アウターシャツ類</t>
  </si>
  <si>
    <t>セーター類, 4桁</t>
  </si>
  <si>
    <t>セーター類</t>
  </si>
  <si>
    <t>その他のニット製外衣・シャツ, 4桁</t>
  </si>
  <si>
    <t>その他のニット製外衣・シャツ</t>
  </si>
  <si>
    <t>織物製下着, 4桁</t>
  </si>
  <si>
    <t>織物製下着</t>
  </si>
  <si>
    <t>ニット製下着, 4桁</t>
  </si>
  <si>
    <t>ニット製下着</t>
  </si>
  <si>
    <t>織物製寝着類, 4桁</t>
  </si>
  <si>
    <t>織物製寝着類</t>
  </si>
  <si>
    <t>ニット製寝着類, 4桁</t>
  </si>
  <si>
    <t>ニット製寝着類</t>
  </si>
  <si>
    <t>補整着, 4桁</t>
  </si>
  <si>
    <t>補整着</t>
  </si>
  <si>
    <t>和装製品, 4桁</t>
  </si>
  <si>
    <t>和装製品</t>
  </si>
  <si>
    <t>足袋類, 4桁</t>
  </si>
  <si>
    <t>足袋類</t>
  </si>
  <si>
    <t>ネクタイ, 4桁</t>
  </si>
  <si>
    <t>ネクタイ</t>
  </si>
  <si>
    <t>スカーフ・マフラー類, 4桁</t>
  </si>
  <si>
    <t>スカーフ・ネッカチーフ・マフラー</t>
  </si>
  <si>
    <t>ハンカチーフ, 4桁</t>
  </si>
  <si>
    <t>ハンカチーフ</t>
  </si>
  <si>
    <t>靴下, 4桁</t>
  </si>
  <si>
    <t>靴下</t>
  </si>
  <si>
    <t>ニット手袋, 4桁</t>
  </si>
  <si>
    <t>ニット手袋</t>
  </si>
  <si>
    <t>帽子・帽体, 4桁</t>
  </si>
  <si>
    <t>帽子・帽体</t>
  </si>
  <si>
    <t>毛皮製衣服・身の回り品, 4桁</t>
  </si>
  <si>
    <t>毛皮製衣服・身の回り品</t>
  </si>
  <si>
    <t>他に分類されない衣服・繊維製身の回り品, 4桁</t>
  </si>
  <si>
    <t>他に分類されない衣服・繊維製身の回り品</t>
  </si>
  <si>
    <t>寝具(毛布を除く), 4桁</t>
  </si>
  <si>
    <t>寝具(毛布を除く)</t>
  </si>
  <si>
    <t>毛布, 4桁</t>
  </si>
  <si>
    <t>毛布</t>
  </si>
  <si>
    <t>帆布, 4桁</t>
  </si>
  <si>
    <t>帆布</t>
  </si>
  <si>
    <t>繊維製袋, 4桁</t>
  </si>
  <si>
    <t>繊維製袋</t>
  </si>
  <si>
    <t>刺しゅう製品, 4桁</t>
  </si>
  <si>
    <t>刺しゅう製品</t>
  </si>
  <si>
    <t>タオル(ハンカチーフを除く), 4桁</t>
  </si>
  <si>
    <t>タオル(ハンカチーフを除く)</t>
  </si>
  <si>
    <t>他に分類されない繊維製品, 4桁</t>
  </si>
  <si>
    <t>他に分類されない繊維製品</t>
  </si>
  <si>
    <t>木くず, 出力, リマインダーフロー</t>
  </si>
  <si>
    <t>廃木材の燃焼エネルギー</t>
  </si>
  <si>
    <t>廃木材の燃焼エネルギー, IEA, 2013</t>
  </si>
  <si>
    <t>木くず, 入力, リマインダーフロー</t>
  </si>
  <si>
    <t>おが粉, 入力, リマインダーフロー</t>
  </si>
  <si>
    <t>一般製材品, 4桁</t>
  </si>
  <si>
    <t>購入敷料現物量, 入力, リマインダーフロー</t>
  </si>
  <si>
    <t>板類</t>
  </si>
  <si>
    <t>ひき割類</t>
  </si>
  <si>
    <t>小割</t>
  </si>
  <si>
    <t>ひき角類</t>
  </si>
  <si>
    <t>乾燥桁材</t>
  </si>
  <si>
    <t>箱材・荷造用仕組材</t>
  </si>
  <si>
    <t>その他の製材製品</t>
  </si>
  <si>
    <t>単板(ベニヤ板), 4桁</t>
  </si>
  <si>
    <t>単板(ベニヤ板)</t>
  </si>
  <si>
    <t>床板, 4桁</t>
  </si>
  <si>
    <t>床板</t>
  </si>
  <si>
    <t>木質フローリング</t>
  </si>
  <si>
    <t>木材チップ, 4桁</t>
  </si>
  <si>
    <t>木材チップ</t>
  </si>
  <si>
    <t>他に分類されない特殊製材品, 4桁</t>
  </si>
  <si>
    <t>経木･同製品</t>
  </si>
  <si>
    <t>その他の特殊製材品(経木･同製品を除く)</t>
  </si>
  <si>
    <t>造作材(建具を除く), 4桁</t>
  </si>
  <si>
    <t>造作材(建具を除く)</t>
  </si>
  <si>
    <t>木製笠木</t>
  </si>
  <si>
    <t>木製窓枠</t>
  </si>
  <si>
    <t>木製幅木</t>
  </si>
  <si>
    <t>合板, 4桁</t>
  </si>
  <si>
    <t>普通合板</t>
  </si>
  <si>
    <t>特殊合板</t>
  </si>
  <si>
    <t>集成材, 4桁</t>
  </si>
  <si>
    <t>集成材</t>
  </si>
  <si>
    <t>建築用木製組立材料, 4桁</t>
  </si>
  <si>
    <t>住宅建築用木製組立材料</t>
  </si>
  <si>
    <t>その他の建築用木製組立材料</t>
  </si>
  <si>
    <t>木質系プレハブ住宅</t>
  </si>
  <si>
    <t>パーティクルボード, 4桁</t>
  </si>
  <si>
    <t>パーティクルボード</t>
  </si>
  <si>
    <t>パーティクルボード, 出力, リマインダーフロー</t>
  </si>
  <si>
    <t>銘板・銘木・床柱, 4桁</t>
  </si>
  <si>
    <t>銘板・銘木・床柱</t>
  </si>
  <si>
    <t>竹・とう・きりゅう等容器, 4桁</t>
  </si>
  <si>
    <t>竹・とう・きりゅう等容器</t>
  </si>
  <si>
    <t>折箱, 4桁</t>
  </si>
  <si>
    <t>折箱</t>
  </si>
  <si>
    <t>木箱類(折箱を除く), 4桁</t>
  </si>
  <si>
    <t>木箱類(折箱を除く)</t>
  </si>
  <si>
    <t>取枠・巻枠(木製ドラムを含む)</t>
  </si>
  <si>
    <t>たる, 4桁</t>
  </si>
  <si>
    <t>たる</t>
  </si>
  <si>
    <t>おけ類, 4桁</t>
  </si>
  <si>
    <t>おけ類</t>
  </si>
  <si>
    <t>薬品処理木材, 4桁</t>
  </si>
  <si>
    <t>薬品処理木材</t>
  </si>
  <si>
    <t>木製まくら木</t>
  </si>
  <si>
    <t>靴型･靴芯, 4桁</t>
  </si>
  <si>
    <t>靴型･靴芯</t>
  </si>
  <si>
    <t>コルク製品, 4桁</t>
  </si>
  <si>
    <t>コルク製品</t>
  </si>
  <si>
    <t>他に分類されない木製品(竹・とうを含む), 4桁</t>
  </si>
  <si>
    <t>柄・引手・つまみ・握り・台木・これらの類似品</t>
  </si>
  <si>
    <t>木製台所用品</t>
  </si>
  <si>
    <t>はし, 木・竹製</t>
  </si>
  <si>
    <t>機械器具木部</t>
  </si>
  <si>
    <t>木製履物(台を含む)</t>
  </si>
  <si>
    <t>曲輪・曲物</t>
  </si>
  <si>
    <t>その他の木・竹・とう・きりゅう等製品(塗装を含む)</t>
  </si>
  <si>
    <t>木製家具(漆塗りを除く), 4桁</t>
  </si>
  <si>
    <t>木製机・テーブル・いす</t>
  </si>
  <si>
    <t>木製流し台・調理台・ガス台(キャビネットが木製のもの)</t>
  </si>
  <si>
    <t>システムキッチン・木製キャビネット</t>
  </si>
  <si>
    <t>たんす</t>
  </si>
  <si>
    <t>木製棚・戸棚</t>
  </si>
  <si>
    <t>木製音響機器用キャビネット</t>
  </si>
  <si>
    <t>木製ベッド</t>
  </si>
  <si>
    <t>その他の木製家具(漆塗りを除く)</t>
  </si>
  <si>
    <t>金属製家具, 4桁</t>
  </si>
  <si>
    <t>金属製机・テーブル・いす</t>
  </si>
  <si>
    <t>金属製ベッド</t>
  </si>
  <si>
    <t>金属製電動ベッド</t>
  </si>
  <si>
    <t>金属製流し台・調理台・ガス台(キャビネットが金属製のもの)</t>
  </si>
  <si>
    <t>金属製棚・戸棚</t>
  </si>
  <si>
    <t>その他の金属製家具</t>
  </si>
  <si>
    <t>ベッド用マットレス・組スプリング, 4桁</t>
  </si>
  <si>
    <t>ベッド用マットレス・組スプリング</t>
  </si>
  <si>
    <t>宗教用具, 4桁</t>
  </si>
  <si>
    <t>宗教用具</t>
  </si>
  <si>
    <t>建具(金属製を除く), 4桁</t>
  </si>
  <si>
    <t>建具(金属製を除く)</t>
  </si>
  <si>
    <t>内装建具(木部のみ）</t>
  </si>
  <si>
    <t>事務所用・店舗用装備品, 4桁</t>
  </si>
  <si>
    <t>事務所用・店舗用装備品</t>
  </si>
  <si>
    <t>窓用・扉用日よけ, 4桁</t>
  </si>
  <si>
    <t>窓用・扉用日よけ</t>
  </si>
  <si>
    <t>びょうぶ・衣こう・すだれ・ついたて(掛軸、掛地図を含む)等, 4桁</t>
  </si>
  <si>
    <t>びょうぶ・衣こう・すだれ・ついたて(掛軸、掛地図を含む)等</t>
  </si>
  <si>
    <t>鏡縁・額縁, 4桁</t>
  </si>
  <si>
    <t>鏡縁・額縁</t>
  </si>
  <si>
    <t>他に分類されない家具・装備品, 4桁</t>
  </si>
  <si>
    <t>他に分類されない家具・装備品</t>
  </si>
  <si>
    <t>パルプ廃液(黒液)の燃焼エネルギー</t>
  </si>
  <si>
    <t>紙の燃焼エネルギー</t>
  </si>
  <si>
    <t>廃材(製紙・パルプ用)の燃焼エネルギー</t>
  </si>
  <si>
    <t>ペーパースラッジの燃焼エネルギー</t>
  </si>
  <si>
    <t>パルプ, 4桁</t>
  </si>
  <si>
    <t>パルプ廃液(用水分を除く), 出力, リマインダーフロー</t>
  </si>
  <si>
    <t>パルプ廃液(用水分を除く), 入力, リマインダーフロー</t>
  </si>
  <si>
    <t>溶解パルプ</t>
  </si>
  <si>
    <t>クラフトパルプ</t>
  </si>
  <si>
    <t>クラフトパルプ, 広葉樹, 晒</t>
  </si>
  <si>
    <t>クラフトパルプ, 広葉樹, 未晒</t>
  </si>
  <si>
    <t>クラフトパルプ, 針葉樹, 晒</t>
  </si>
  <si>
    <t>クラフトパルプ, 針葉樹, 未晒</t>
  </si>
  <si>
    <t>その他のパルプ</t>
  </si>
  <si>
    <t>古紙パルプ</t>
  </si>
  <si>
    <t>古紙パルプ, 紙容器原料</t>
  </si>
  <si>
    <t>古紙パルプ, 紙用</t>
  </si>
  <si>
    <t>古紙パルプ, 板紙用</t>
  </si>
  <si>
    <t>洋紙・機械すき和紙, 4桁</t>
  </si>
  <si>
    <t>新聞巻取紙</t>
  </si>
  <si>
    <t>非塗工印刷用紙</t>
  </si>
  <si>
    <t>塗工印刷用紙</t>
  </si>
  <si>
    <t>特殊印刷用紙</t>
  </si>
  <si>
    <t>情報用紙</t>
  </si>
  <si>
    <t>筆記・図画用紙</t>
  </si>
  <si>
    <t>未さらし包装紙</t>
  </si>
  <si>
    <t>さらし包装紙</t>
  </si>
  <si>
    <t>衛生用紙</t>
  </si>
  <si>
    <t>障子紙、書道用紙</t>
  </si>
  <si>
    <t>雑種紙</t>
  </si>
  <si>
    <t>板紙, 4桁</t>
  </si>
  <si>
    <t>外装用ライナ, 段ボール原紙</t>
  </si>
  <si>
    <t>内装用ライナ, 段ボール原紙</t>
  </si>
  <si>
    <t>中しん原紙, 段ボール原紙</t>
  </si>
  <si>
    <t>マニラボール</t>
  </si>
  <si>
    <t>白ボール</t>
  </si>
  <si>
    <t>黄板紙・チップボール</t>
  </si>
  <si>
    <t>色板紙</t>
  </si>
  <si>
    <t>建材原紙</t>
  </si>
  <si>
    <t>その他の板紙</t>
  </si>
  <si>
    <t>手すき和紙, 4桁</t>
  </si>
  <si>
    <t>手すき和紙</t>
  </si>
  <si>
    <t>塗工紙, 4桁</t>
  </si>
  <si>
    <t>絶縁紙・絶縁テープ</t>
  </si>
  <si>
    <t>アスファルト塗工紙</t>
  </si>
  <si>
    <t>浸透加工紙</t>
  </si>
  <si>
    <t>積層加工紙</t>
  </si>
  <si>
    <t>紙製・織物製ブックバインディングクロス</t>
  </si>
  <si>
    <t>その他の塗工紙</t>
  </si>
  <si>
    <t>段ボールシート, 4桁</t>
  </si>
  <si>
    <t>段ボールシート</t>
  </si>
  <si>
    <t>壁紙・ふすま紙, 4桁</t>
  </si>
  <si>
    <t>壁紙・ふすま紙</t>
  </si>
  <si>
    <t>事務用紙製品, 4桁</t>
  </si>
  <si>
    <t>帳簿類</t>
  </si>
  <si>
    <t>事務用書式類</t>
  </si>
  <si>
    <t>事務用紙袋</t>
  </si>
  <si>
    <t>その他の事務用紙製品</t>
  </si>
  <si>
    <t>学用紙製品, 4桁</t>
  </si>
  <si>
    <t>ノート類</t>
  </si>
  <si>
    <t>その他の学用紙製品</t>
  </si>
  <si>
    <t>日用紙製品, 4桁</t>
  </si>
  <si>
    <t>祝儀用品</t>
  </si>
  <si>
    <t>写真用紙製品</t>
  </si>
  <si>
    <t>その他の日用紙製品</t>
  </si>
  <si>
    <t>その他の紙製品, 4桁</t>
  </si>
  <si>
    <t>その他の紙製品</t>
  </si>
  <si>
    <t>重包装紙袋, 4桁</t>
  </si>
  <si>
    <t>重包装紙袋</t>
  </si>
  <si>
    <t>角底紙袋, 4桁</t>
  </si>
  <si>
    <t>角底紙袋</t>
  </si>
  <si>
    <t>段ボール箱, 4桁</t>
  </si>
  <si>
    <t>段ボール箱</t>
  </si>
  <si>
    <t>紙器, 4桁</t>
  </si>
  <si>
    <t>印刷箱</t>
  </si>
  <si>
    <t>簡易箱</t>
  </si>
  <si>
    <t>貼箱</t>
  </si>
  <si>
    <t>その他の紙器</t>
  </si>
  <si>
    <t>セロファン, 4桁</t>
  </si>
  <si>
    <t>セロファン</t>
  </si>
  <si>
    <t>繊維板, 4桁</t>
  </si>
  <si>
    <t>硬質繊維板</t>
  </si>
  <si>
    <t>その他の繊維板</t>
  </si>
  <si>
    <t>中質繊維板（MDF）</t>
  </si>
  <si>
    <t>インシュレーションボード</t>
  </si>
  <si>
    <t>紙製衛生材料, 4桁</t>
  </si>
  <si>
    <t>紙製衛生材料</t>
  </si>
  <si>
    <t>他に分類されないパルプ・紙・紙加工品, 4桁</t>
  </si>
  <si>
    <t>大人用紙おむつ</t>
  </si>
  <si>
    <t>子供用紙おむつ</t>
  </si>
  <si>
    <t>その他の紙製衛生用品</t>
  </si>
  <si>
    <t>紙管</t>
  </si>
  <si>
    <t>ソリッドファイバー・バルカナイズドファイバー製品</t>
  </si>
  <si>
    <t>その他の他に分類されないパルプ・紙・紙加工品</t>
  </si>
  <si>
    <t>印刷物, 4桁</t>
  </si>
  <si>
    <t>とっ版印刷物(活版印刷物)</t>
  </si>
  <si>
    <t>平版印刷物(オフセット印刷物)</t>
  </si>
  <si>
    <t>おう版印刷物(グラビア印刷物)</t>
  </si>
  <si>
    <t>紙以外のものに対する特殊印刷物</t>
  </si>
  <si>
    <t>下版(製版, 4桁</t>
  </si>
  <si>
    <t>写真製版(写真植字を含む)</t>
  </si>
  <si>
    <t>フォトマスク</t>
  </si>
  <si>
    <t>活字</t>
  </si>
  <si>
    <t>鉛版</t>
  </si>
  <si>
    <t>銅おう版・木版彫刻製版</t>
  </si>
  <si>
    <t>窒素質・りん酸質肥料, 4桁</t>
  </si>
  <si>
    <t>肥料（窒素質分）</t>
  </si>
  <si>
    <t>肥料（りん酸質分）</t>
  </si>
  <si>
    <t>硫酸アンモニウム</t>
  </si>
  <si>
    <t>硫酸アンモニウム, MMA副生回収</t>
  </si>
  <si>
    <t>硫酸アンモニウム, カプロラクタム副生回収</t>
  </si>
  <si>
    <t>アンモニア, ＮＨ3 100%換算</t>
  </si>
  <si>
    <t>アンモニア, ナフサ原料</t>
  </si>
  <si>
    <t>硝酸, 98%</t>
  </si>
  <si>
    <t>硝酸, カプロラクタム副生</t>
  </si>
  <si>
    <t>硝酸アンモニウム</t>
  </si>
  <si>
    <t>尿素</t>
  </si>
  <si>
    <t>その他のアンモニウム系肥料</t>
  </si>
  <si>
    <t>硝酸ナトリウム</t>
  </si>
  <si>
    <t>石灰窒素</t>
  </si>
  <si>
    <t>過りん酸石灰</t>
  </si>
  <si>
    <t>熔成りん肥</t>
  </si>
  <si>
    <t>その他のりん酸質肥料</t>
  </si>
  <si>
    <t>重過りん酸石灰</t>
  </si>
  <si>
    <t>複合肥料, 4桁</t>
  </si>
  <si>
    <t>化成肥料</t>
  </si>
  <si>
    <t>化成肥料, りん安19-42</t>
  </si>
  <si>
    <t>高度化成肥料, 15-15-11</t>
  </si>
  <si>
    <t>配合肥料</t>
  </si>
  <si>
    <t>その他の化学肥料, 4桁</t>
  </si>
  <si>
    <t>その他の化学肥料</t>
  </si>
  <si>
    <t>肥料（カリ質分）</t>
  </si>
  <si>
    <t>ソーダ工業製品, 4桁</t>
  </si>
  <si>
    <t>ソーダ工業廃液, 入力, リマインダーフロー</t>
  </si>
  <si>
    <t>水酸化ナトリウム, 97%</t>
  </si>
  <si>
    <t>ソーダ灰</t>
  </si>
  <si>
    <t>ソーダ灰, 塩化アンモニウム副生</t>
  </si>
  <si>
    <t>液体塩素</t>
  </si>
  <si>
    <t>塩化アンモニウム</t>
  </si>
  <si>
    <t>塩酸, 35%</t>
  </si>
  <si>
    <t>塩酸, 合成, 35%</t>
  </si>
  <si>
    <t>塩酸, PMPPI副生, 31.4%HCl</t>
  </si>
  <si>
    <t>塩酸, 塩化アリル副生, 32%HCl</t>
  </si>
  <si>
    <t>塩酸, 1,1-ジクロロ-1-フルオロエタン副生</t>
  </si>
  <si>
    <t>塩酸, 1,1,1,2-テトラフルオロエタン副生</t>
  </si>
  <si>
    <t>塩酸, 1,1,1,3,3-ペンタフルオロプロパン副生, 35%HCl</t>
  </si>
  <si>
    <t>塩酸, HMDI副生, 5.7%HCl</t>
  </si>
  <si>
    <t>塩酸, MDI副生</t>
  </si>
  <si>
    <t>塩酸, TDI副生, 31.5%HCl</t>
  </si>
  <si>
    <t>塩酸, クロロジフルオロメタン副生</t>
  </si>
  <si>
    <t>塩酸, テトラフルオロエチレン副生</t>
  </si>
  <si>
    <t>塩酸, トリクロロエチレン副生</t>
  </si>
  <si>
    <t>塩酸, トリクロロフルオロメタン, 35%HCl</t>
  </si>
  <si>
    <t>塩酸, 塩化ビニリデン副生</t>
  </si>
  <si>
    <t>塩酸, 酸洗廃液</t>
  </si>
  <si>
    <t>塩酸, テトラクロロエチレン副生, 100%HCl</t>
  </si>
  <si>
    <t>塩素酸ナトリウム</t>
  </si>
  <si>
    <t>次亜塩素酸ナトリウム, 12% 水溶液</t>
  </si>
  <si>
    <t>その他のソーダ工業製品</t>
  </si>
  <si>
    <t>塩素ガス</t>
  </si>
  <si>
    <t>ぎ酸ソーダ, ペンタエリスリトール副生</t>
  </si>
  <si>
    <t>過酸化ナトリウム</t>
  </si>
  <si>
    <t>塩化カルシウム, 40%水溶液</t>
  </si>
  <si>
    <t>炭酸水素ナトリウム(重炭酸ナトリウム)</t>
  </si>
  <si>
    <t>塩化カルシウム, 2水塩</t>
  </si>
  <si>
    <t>無機顔料, 4桁</t>
  </si>
  <si>
    <t>亜鉛華</t>
  </si>
  <si>
    <t>酸化チタン</t>
  </si>
  <si>
    <t>酸化第二鉄(べんがら)</t>
  </si>
  <si>
    <t>酸化第二鉄, 酸洗廃液, 乾式法</t>
  </si>
  <si>
    <t>酸化第二鉄, １水塩, 酸洗廃液, 湿式法</t>
  </si>
  <si>
    <t>黄鉛</t>
  </si>
  <si>
    <t>カーボンブラック</t>
  </si>
  <si>
    <t>黒色顔料, 再生パレット着色用</t>
  </si>
  <si>
    <t>その他の無機顔料</t>
  </si>
  <si>
    <t>リトポン</t>
  </si>
  <si>
    <t>圧縮ガス・液化ガス, 4桁</t>
  </si>
  <si>
    <t>酸素ガス(液化酸素を含む)</t>
  </si>
  <si>
    <t>水素</t>
  </si>
  <si>
    <t>水素リッチガス, ナフサ分解</t>
  </si>
  <si>
    <t>水素, 塩素副生</t>
  </si>
  <si>
    <t>水素, メチルエチルケトン副生</t>
  </si>
  <si>
    <t>水素, メタノール分解</t>
  </si>
  <si>
    <t>水素, 都市ガス</t>
  </si>
  <si>
    <t>水素ガス, 出力, リマインダーフロー</t>
  </si>
  <si>
    <t>水素の燃焼エネルギー</t>
  </si>
  <si>
    <t>溶解アセチレン</t>
  </si>
  <si>
    <t>炭酸ガス, アンモニア副生</t>
  </si>
  <si>
    <t>炭酸ガス, 水素副生</t>
  </si>
  <si>
    <t>ドライアイス</t>
  </si>
  <si>
    <t>窒素</t>
  </si>
  <si>
    <t>その他の圧縮ガス・液化ガス</t>
  </si>
  <si>
    <t>合成ガス</t>
  </si>
  <si>
    <t>一酸化炭素</t>
  </si>
  <si>
    <t>液体ヘリウム, 液化工程</t>
  </si>
  <si>
    <t>圧縮空気, 15 m3 per hour クラス</t>
  </si>
  <si>
    <t>圧縮空気, 90 m3 per hour クラス</t>
  </si>
  <si>
    <t>ヘリウム</t>
  </si>
  <si>
    <t>天然ガス, 出力, リマインダーフロー</t>
  </si>
  <si>
    <t>塩, 4桁</t>
  </si>
  <si>
    <t>NaCl, 出力, リマインダーフロー</t>
  </si>
  <si>
    <t>工業塩</t>
  </si>
  <si>
    <t>工業塩, 岩塩, 乾式採掘法</t>
  </si>
  <si>
    <t>食用塩</t>
  </si>
  <si>
    <t>食用塩, 岩塩, 溶解採掘法</t>
  </si>
  <si>
    <t>食用塩, 海水, 平釜煎ごう式</t>
  </si>
  <si>
    <t>かん水・にがり</t>
  </si>
  <si>
    <t>にがり, 出力, リマインダーフロー</t>
  </si>
  <si>
    <t>他に分類されない無機化学工業製品, 4桁</t>
  </si>
  <si>
    <t>硫化水素, 出力, リマインダーフロー</t>
  </si>
  <si>
    <t>二酸化硫黄, 入力, リマインダーフロー</t>
  </si>
  <si>
    <t>硫化水素, 入力, リマインダーフロー</t>
  </si>
  <si>
    <t>カルシウムカーバイド</t>
  </si>
  <si>
    <t>りん酸, 85%</t>
  </si>
  <si>
    <t>りん酸, 湿式</t>
  </si>
  <si>
    <t>りん酸, 乾式</t>
  </si>
  <si>
    <t>硫酸, 98%</t>
  </si>
  <si>
    <t>硫酸, 合成</t>
  </si>
  <si>
    <t>硫酸, 銅副生</t>
  </si>
  <si>
    <t>硫酸アルミニウム, 14％水溶液</t>
  </si>
  <si>
    <t>カリウム塩類</t>
  </si>
  <si>
    <t>水酸化カリウム</t>
  </si>
  <si>
    <t>塩化カリウム</t>
  </si>
  <si>
    <t>硫酸カリウム</t>
  </si>
  <si>
    <t>過マンガン酸カリウム</t>
  </si>
  <si>
    <t>炭酸カリウム</t>
  </si>
  <si>
    <t>硝酸銀</t>
  </si>
  <si>
    <t>過酸化水素</t>
  </si>
  <si>
    <t>けい酸ナトリウム</t>
  </si>
  <si>
    <t>けい酸ナトリウム, 湿式法</t>
  </si>
  <si>
    <t>けい酸ナトリウム, 乾式法</t>
  </si>
  <si>
    <t>りん酸ナトリウム</t>
  </si>
  <si>
    <t>活性炭</t>
  </si>
  <si>
    <t>バリウム塩類</t>
  </si>
  <si>
    <t>炭酸バリウム</t>
  </si>
  <si>
    <t>硫酸バリウム,  沈降</t>
  </si>
  <si>
    <t>塩化バリウム, 2水塩</t>
  </si>
  <si>
    <t>塩化バリウム, 無水塩</t>
  </si>
  <si>
    <t>触媒</t>
  </si>
  <si>
    <t>触媒, FCC用</t>
  </si>
  <si>
    <t>触媒, 脱硫用</t>
  </si>
  <si>
    <t>触媒, 脱硝用</t>
  </si>
  <si>
    <t>塩化第二鉄, 38% 水溶液</t>
  </si>
  <si>
    <t>ふっ化水素酸, 50% 水溶液</t>
  </si>
  <si>
    <t>その他の他に分類されない無機化学工業製品</t>
  </si>
  <si>
    <t>石こう, りん酸副生</t>
  </si>
  <si>
    <t>臭化水素酸, デカブロモジフェニルオキサイド副生, 48%HBr</t>
  </si>
  <si>
    <t>ポリ塩化アルミニウム, Al2O3 10%</t>
  </si>
  <si>
    <t>シアン化水素, アクリロニトリル副生</t>
  </si>
  <si>
    <t>ホスゲン</t>
  </si>
  <si>
    <t>水加ヒドラジン, ケタジン合成</t>
  </si>
  <si>
    <t>水加ヒドラジン, 次亜塩素酸ナトリウム合成</t>
  </si>
  <si>
    <t>塩化リチウム</t>
  </si>
  <si>
    <t>臭化リチウム</t>
  </si>
  <si>
    <t>水酸化リチウム, 1水和物</t>
  </si>
  <si>
    <t>チオ硫酸ナトリウム, 結晶</t>
  </si>
  <si>
    <t>チオ硫酸ナトリウム, 無水</t>
  </si>
  <si>
    <t>重クロム酸ナトリウム</t>
  </si>
  <si>
    <t>黄りん</t>
  </si>
  <si>
    <t>五硫化二りん</t>
  </si>
  <si>
    <t>ふっ化アルミニウム</t>
  </si>
  <si>
    <t>亜硫酸ナトリウム, 結晶</t>
  </si>
  <si>
    <t>塩化スルホン酸</t>
  </si>
  <si>
    <t>無水硫酸</t>
  </si>
  <si>
    <t>塩化亜鉛</t>
  </si>
  <si>
    <t>次亜塩素酸カルシウム</t>
  </si>
  <si>
    <t>二硫化炭素</t>
  </si>
  <si>
    <t>炭酸水素アンモニウム</t>
  </si>
  <si>
    <t>無水亜硫酸ナトリウム</t>
  </si>
  <si>
    <t>硫化ナトリウム</t>
  </si>
  <si>
    <t>塩化マグネシウム, 6水塩</t>
  </si>
  <si>
    <t>シリカゲル</t>
  </si>
  <si>
    <t>酸化マグネシウム, 軽焼</t>
  </si>
  <si>
    <t>無水クロム酸</t>
  </si>
  <si>
    <t>五酸化バナジウム</t>
  </si>
  <si>
    <t>二硫化モリブデン</t>
  </si>
  <si>
    <t>粗三酸化モリブデン, MoO3品位89%</t>
  </si>
  <si>
    <t>三酸化モリブデン, 高純度粉末</t>
  </si>
  <si>
    <t>塩基性炭酸マグネシウム, ソーダ灰法</t>
  </si>
  <si>
    <t>塩基性炭酸マグネシウム, 炭安法</t>
  </si>
  <si>
    <t>塩基性炭酸マグネシウム, 水マグ法</t>
  </si>
  <si>
    <t>水酸化マグネシウム</t>
  </si>
  <si>
    <t>硫酸ナトリウム, 人絹ぼう硝, 10水塩</t>
  </si>
  <si>
    <t>パラタングステン酸アンモニウム</t>
  </si>
  <si>
    <t>炭化タングステン</t>
  </si>
  <si>
    <t>ゼオライトA</t>
  </si>
  <si>
    <t>五酸化タンタル</t>
  </si>
  <si>
    <t>ふっ化タンタル酸カリウム</t>
  </si>
  <si>
    <t>よう素</t>
  </si>
  <si>
    <t>ほう酸</t>
  </si>
  <si>
    <t>無水ほう酸</t>
  </si>
  <si>
    <t>塩化水素, 二塩化エチレン副生</t>
  </si>
  <si>
    <t>塩化ナトリウム, ポリフェニレンサルファイド副生</t>
  </si>
  <si>
    <t>粗硫酸ニッケル,電気銅副生, 純分質量配分基準</t>
  </si>
  <si>
    <t>硫酸銅,電気銅副生, 純分質量配分基準</t>
  </si>
  <si>
    <t>炭酸リチウム, リチウム鉱石原料, 中国</t>
  </si>
  <si>
    <t>炭酸リチウム, かん水原料, チリ</t>
  </si>
  <si>
    <t>CaCl2, 出力, リマインダーフロー</t>
  </si>
  <si>
    <t>硫化ナトリウム, 出力, リマインダーフロー</t>
  </si>
  <si>
    <t>石油化学系基礎製品(一貫して生産される誘導品を含む), 4桁</t>
  </si>
  <si>
    <t>エチレン, ナフサ分解</t>
  </si>
  <si>
    <t>エチレン, ヘキセンコポリマー副生</t>
  </si>
  <si>
    <t>プロピレン, ナフサ分解</t>
  </si>
  <si>
    <t>イソブタン</t>
  </si>
  <si>
    <t>イソブチレン</t>
  </si>
  <si>
    <t>1-ブテン</t>
  </si>
  <si>
    <t>ラフィネート, 1-ブテン副生</t>
  </si>
  <si>
    <t>純ベンゼン, 石油系</t>
  </si>
  <si>
    <t>ベンゼン, スチレンモノマー副生</t>
  </si>
  <si>
    <t>ベンゼン, 石油化学系BTX分離副生</t>
  </si>
  <si>
    <t>ベンゼン, 石油精製系BTX分離副生</t>
  </si>
  <si>
    <t>純トルエン, 石油系</t>
  </si>
  <si>
    <t>トルエン, スチレンモノマー副生</t>
  </si>
  <si>
    <t>トルエン, 石油化学系BTX分離副生</t>
  </si>
  <si>
    <t>トルエン, 石油精製系BTX分離副生</t>
  </si>
  <si>
    <t>純キシレン, 石油系</t>
  </si>
  <si>
    <t>m-キシレン, 石油精製系BTX分離副生</t>
  </si>
  <si>
    <t>o-キシレン, 石油精製系BTX分離副生</t>
  </si>
  <si>
    <t>パラキシレン</t>
  </si>
  <si>
    <t>混合キシレン, 石油化学系BTX分離副生</t>
  </si>
  <si>
    <t>混合キシレン, 石油精製系BTX分離副生</t>
  </si>
  <si>
    <t>芳香族混合溶剤</t>
  </si>
  <si>
    <t>芳香族類, p-メチルスチレン副生</t>
  </si>
  <si>
    <t>分解ガソリン, ナフサ分解</t>
  </si>
  <si>
    <t>C4留分, ナフサ分解</t>
  </si>
  <si>
    <t>脂肪族系中間物(脂肪族系溶剤を含む), 4桁</t>
  </si>
  <si>
    <t>合成ブタノール</t>
  </si>
  <si>
    <t>イソブタノール, n-ブタノール副生</t>
  </si>
  <si>
    <t>イソブタノール, 2-エチルヘキサノール副生</t>
  </si>
  <si>
    <t>n-ブタノール</t>
  </si>
  <si>
    <t>合成オクタノール</t>
  </si>
  <si>
    <t>合成アセトン</t>
  </si>
  <si>
    <t>合成アセトン, クメン</t>
  </si>
  <si>
    <t>アセトン, p-クレゾール副生</t>
  </si>
  <si>
    <t>アセトン, 液相空気酸化ハイドロキノン副生</t>
  </si>
  <si>
    <t>アセトン, 過酸化物分解ハイドロキノン副生</t>
  </si>
  <si>
    <t>酢酸(合成酢酸を含む)</t>
  </si>
  <si>
    <t>酢酸, ポリイミド副生</t>
  </si>
  <si>
    <t>粗酢酸, PVA副生</t>
  </si>
  <si>
    <t>酸化エチレン</t>
  </si>
  <si>
    <t>エチレングリコール</t>
  </si>
  <si>
    <t>エチレングリコール, ポリエステルポリオール副生</t>
  </si>
  <si>
    <t>酸化プロピレン</t>
  </si>
  <si>
    <t>プロピレングリコール</t>
  </si>
  <si>
    <t>ジプロピレングリコール, PG副生</t>
  </si>
  <si>
    <t>トリプロピレングリコール, PG副生</t>
  </si>
  <si>
    <t>トリプロピレングリコールメチルエーテル, PM副生</t>
  </si>
  <si>
    <t>ポリプロピレングリコール</t>
  </si>
  <si>
    <t>トリクロロエチレン</t>
  </si>
  <si>
    <t>二塩化エチレン</t>
  </si>
  <si>
    <t>塩化ビニルモノマー</t>
  </si>
  <si>
    <t>塩化ビニル, ジエチレントリアミン副生</t>
  </si>
  <si>
    <t>塩化ビニル, テトラエチレンペンタミン副生</t>
  </si>
  <si>
    <t>塩化ビニル, トリエチレンテトラミン副生</t>
  </si>
  <si>
    <t>塩化ビニル, ペンタエチレントリアミン副生</t>
  </si>
  <si>
    <t>アクリロニトリル</t>
  </si>
  <si>
    <t>アクリロニトリル, 出力, リマインダーフロー</t>
  </si>
  <si>
    <t>酢酸ビニルモノマー</t>
  </si>
  <si>
    <t>メラミン</t>
  </si>
  <si>
    <t>ブタジエン</t>
  </si>
  <si>
    <t>ブタジエンラフィネート, ブタジエン副生</t>
  </si>
  <si>
    <t>無水酢酸</t>
  </si>
  <si>
    <t>その他の脂肪族系中間物</t>
  </si>
  <si>
    <t>アセトアルデヒド</t>
  </si>
  <si>
    <t>トリクロロエタン</t>
  </si>
  <si>
    <t>1,4-ブタンジオール</t>
  </si>
  <si>
    <t>1,4-ヘキサジエン</t>
  </si>
  <si>
    <t>2-エチルヘキサノール</t>
  </si>
  <si>
    <t>2-エチルヘキシルアクリレート</t>
  </si>
  <si>
    <t>2-ヒドロキシエチルアクリレート</t>
  </si>
  <si>
    <t>2-ブタノール</t>
  </si>
  <si>
    <t>3-ピコリン, ピリジン副生</t>
  </si>
  <si>
    <t>n-ブチルアルデヒド</t>
  </si>
  <si>
    <t>アクリルアミド</t>
  </si>
  <si>
    <t>アクリル酸</t>
  </si>
  <si>
    <t>アクリル酸n-ブチル</t>
  </si>
  <si>
    <t>アクリル酸メチル</t>
  </si>
  <si>
    <t>アクロレイン</t>
  </si>
  <si>
    <t>アジピン酸</t>
  </si>
  <si>
    <t>アジポニトリル</t>
  </si>
  <si>
    <t>アセトンシアンヒドリン</t>
  </si>
  <si>
    <t>アリルアルコール</t>
  </si>
  <si>
    <t>塩化アリル</t>
  </si>
  <si>
    <t>イソオクテン</t>
  </si>
  <si>
    <t>イソブチルアルデヒド</t>
  </si>
  <si>
    <t>イソプロピルアルコール</t>
  </si>
  <si>
    <t>エステル, アジピン酸副生</t>
  </si>
  <si>
    <t>エチレンイミン</t>
  </si>
  <si>
    <t>エチレングリコールモノエチルエーテル</t>
  </si>
  <si>
    <t>エチレングリコールモノブチルエーテル</t>
  </si>
  <si>
    <t>エピクロロヒドリン</t>
  </si>
  <si>
    <t>1-オクテン, 1-ヘキセン副生</t>
  </si>
  <si>
    <t>1-オクテン</t>
  </si>
  <si>
    <t>グルタル酸, アジピン酸副生</t>
  </si>
  <si>
    <t>ジ-n-ブチルアミン</t>
  </si>
  <si>
    <t>ジ-n-プロピルアミン</t>
  </si>
  <si>
    <t>ジエタノールアミン</t>
  </si>
  <si>
    <t>ジエチレングリコールモノエチルエーテル</t>
  </si>
  <si>
    <t>ジエチレングリコールモノブチルエーテル, BG副生</t>
  </si>
  <si>
    <t>ジエチレントリアミン</t>
  </si>
  <si>
    <t>ジクロロプロペン, 塩化アリル副生</t>
  </si>
  <si>
    <t>ジブチルグリコールエーテル</t>
  </si>
  <si>
    <t>ジプロピレングリコールメチルエーテル, PM副生</t>
  </si>
  <si>
    <t>ジメチルアセトアミド（DMAC）</t>
  </si>
  <si>
    <t>しゅう酸, アジピン酸副生</t>
  </si>
  <si>
    <t>しゅう酸ジブチルエステル</t>
  </si>
  <si>
    <t>スルフォラン</t>
  </si>
  <si>
    <t>ソルビン酸</t>
  </si>
  <si>
    <t>デセン, 1-ヘキセン副生</t>
  </si>
  <si>
    <t>テトラエチレンペンタミン</t>
  </si>
  <si>
    <t>テトラハイドロフラン</t>
  </si>
  <si>
    <t>テトラフルオロエチレン</t>
  </si>
  <si>
    <t>トリエタノールアミン</t>
  </si>
  <si>
    <t>トリエタノールアミン, 85%</t>
  </si>
  <si>
    <t>トリエチルアミン</t>
  </si>
  <si>
    <t>トリエチレングリコールモノエチルエーテル</t>
  </si>
  <si>
    <t>トリエチレングリコールモノブチルエーテル, BG副生</t>
  </si>
  <si>
    <t>トリエチレンテトラミン</t>
  </si>
  <si>
    <t>トリクロロプロパン, エピクロロヒドリン副生</t>
  </si>
  <si>
    <t>トリスノニルフェニルフォスファイト</t>
  </si>
  <si>
    <t>トリメチルアミン</t>
  </si>
  <si>
    <t>ナイロン66塩, 63%</t>
  </si>
  <si>
    <t>パラアルデヒド</t>
  </si>
  <si>
    <t>ブチルトリグリコールエーテル</t>
  </si>
  <si>
    <t>ブチルモノグリコールエーテル</t>
  </si>
  <si>
    <t>フマル酸</t>
  </si>
  <si>
    <t>プロピオン酸, アジピン酸副生</t>
  </si>
  <si>
    <t>プロピレングリコールメチルエーテル</t>
  </si>
  <si>
    <t>プロピレンジクロライド, 酸化プロピレン副生</t>
  </si>
  <si>
    <t>プロピレンテトラマー</t>
  </si>
  <si>
    <t>ヘキサメチレンジアミン（HMDA）</t>
  </si>
  <si>
    <t>ヘキサメチレンジイソシアネート, HMDA副生</t>
  </si>
  <si>
    <t>ヘキサメチレンジイソシアネート, HMDI</t>
  </si>
  <si>
    <t>ペンタエリスリトール</t>
  </si>
  <si>
    <t>ポリエチレングリコール</t>
  </si>
  <si>
    <t>メタクリル酸</t>
  </si>
  <si>
    <t>メタクリル酸メチル, アセトンシアンヒドリン法</t>
  </si>
  <si>
    <t>メチルイソブチルケトン（MIBK）</t>
  </si>
  <si>
    <t>メチルエチルケトン</t>
  </si>
  <si>
    <t>メチルメルカプタン</t>
  </si>
  <si>
    <t>モノエタノールアミン</t>
  </si>
  <si>
    <t>モルホリン, 脱水環化反応</t>
  </si>
  <si>
    <t>モルホリン, 直接製造法</t>
  </si>
  <si>
    <t>塩化コリン</t>
  </si>
  <si>
    <t>塩化ビニリデンモノマー</t>
  </si>
  <si>
    <t>軽質アルキレート, ドデシルベンゼン副生</t>
  </si>
  <si>
    <t>高級アルコール, 合成</t>
  </si>
  <si>
    <t>高級アルコールエトキシレート</t>
  </si>
  <si>
    <t>重質アルキレート, ドデシルベンゼン副生</t>
  </si>
  <si>
    <t>酢酸-n-ブチル</t>
  </si>
  <si>
    <t>酢酸エチル</t>
  </si>
  <si>
    <t>無水マレイン酸</t>
  </si>
  <si>
    <t>琥珀酸, アジピン酸副生</t>
  </si>
  <si>
    <t>合成エタノール</t>
  </si>
  <si>
    <t>グリセリン, 合成</t>
  </si>
  <si>
    <t>ジエチルマレエート</t>
  </si>
  <si>
    <t>モノクロル酢酸</t>
  </si>
  <si>
    <t>テトラクロロエチレン</t>
  </si>
  <si>
    <t>e-ヒドロキシカプロイックアシッド, アジピン酸副生</t>
  </si>
  <si>
    <t>4-メチルペンテン-1</t>
  </si>
  <si>
    <t>メタクリル酸メチル, イソブチレン法</t>
  </si>
  <si>
    <t>メタクリル酸メチル</t>
  </si>
  <si>
    <t>ジエチレングリコール, EO・EG副生</t>
  </si>
  <si>
    <t>1,4-ブタンジオール, アセチレン</t>
  </si>
  <si>
    <t>1,4-ブタンジオール, ブタジエン</t>
  </si>
  <si>
    <t>発酵法による有機化学工業製品, 4桁</t>
  </si>
  <si>
    <t>エチルアルコール, 95%換算</t>
  </si>
  <si>
    <t>エタノールの燃焼エネルギー</t>
  </si>
  <si>
    <t>その他の発酵製品</t>
  </si>
  <si>
    <t>酪酸, アジピン酸副生</t>
  </si>
  <si>
    <t>くえん酸, 発酵法</t>
  </si>
  <si>
    <t>石こう(硫酸石灰), 出力, リマインダーフロー</t>
  </si>
  <si>
    <t>環式中間物・合成染料・有機顔料, 4桁</t>
  </si>
  <si>
    <t>テレフタル酸とジメチルテレフタレート</t>
  </si>
  <si>
    <t>ジメチルテレフタレート</t>
  </si>
  <si>
    <t>テレフタル酸</t>
  </si>
  <si>
    <t>スチレンモノマー</t>
  </si>
  <si>
    <t>トリレンジイソシアネート(TDI)</t>
  </si>
  <si>
    <t>カプロラクタム</t>
  </si>
  <si>
    <t>シクロヘキサン</t>
  </si>
  <si>
    <t>シクロヘキサン, アジピン酸副生</t>
  </si>
  <si>
    <t>シクロヘキサン, シクロヘキサノールl副生</t>
  </si>
  <si>
    <t>シクロヘキサノン</t>
  </si>
  <si>
    <t>合成フェノール</t>
  </si>
  <si>
    <t>アニリン</t>
  </si>
  <si>
    <t>無水フタル酸</t>
  </si>
  <si>
    <t>無水フタル酸, o-キシレン</t>
  </si>
  <si>
    <t>無水フタル酸, ナフタリン</t>
  </si>
  <si>
    <t>メチレンジフェニルジイソシアナート(MDI)</t>
  </si>
  <si>
    <t>ニトロベンゼン</t>
  </si>
  <si>
    <t>その他の環式中間物</t>
  </si>
  <si>
    <t>トルイジン, トリレンジイソシアネート副生</t>
  </si>
  <si>
    <t>ドデシルベンゼン</t>
  </si>
  <si>
    <t>2,6-ジメチルフェノール</t>
  </si>
  <si>
    <t>ビスフェノールAジグリシジルエーテル</t>
  </si>
  <si>
    <t>o-ジクロルベンゼン</t>
  </si>
  <si>
    <t>p-ジクロルベンゼン</t>
  </si>
  <si>
    <t>p-メチルスチレン</t>
  </si>
  <si>
    <t>イソフタル酸</t>
  </si>
  <si>
    <t>エチルベンゼン</t>
  </si>
  <si>
    <t>クメン</t>
  </si>
  <si>
    <t>クロマンス, ビスフェノールA副生</t>
  </si>
  <si>
    <t>サリチル酸</t>
  </si>
  <si>
    <t>ジ-n-ブチルフタレート</t>
  </si>
  <si>
    <t>シクロヘキサノール</t>
  </si>
  <si>
    <t>シクロヘキサノール, アジピン酸副生</t>
  </si>
  <si>
    <t>ジニトロトルエン</t>
  </si>
  <si>
    <t>ジフェニルカーボネート, 直接反応法</t>
  </si>
  <si>
    <t>ジフェニルカーボネート, 非ホスゲン法</t>
  </si>
  <si>
    <t>デカブロモジフェニルオキサイド</t>
  </si>
  <si>
    <t>トリエンジアミン, TDI副生</t>
  </si>
  <si>
    <t>トリスフェノール, ビスフェノールA副生</t>
  </si>
  <si>
    <t>ノニルフェノール</t>
  </si>
  <si>
    <t>ノニルフェノールエトキシレート</t>
  </si>
  <si>
    <t>ハイドロキノン, 液相空気酸化</t>
  </si>
  <si>
    <t>ハイドロキノン, 過酸化物分解</t>
  </si>
  <si>
    <t>パラ-tert-ブチルフェノール</t>
  </si>
  <si>
    <t>バレリック酸, アジピン酸副生</t>
  </si>
  <si>
    <t>ビスフェノールA</t>
  </si>
  <si>
    <t>ピリジン</t>
  </si>
  <si>
    <t>フタル酸ジオクチル</t>
  </si>
  <si>
    <t>ヘビーアミン, HMDA副生</t>
  </si>
  <si>
    <t>ポリメチレンポリフェニルポリイソシアネート（PMPPI）</t>
  </si>
  <si>
    <t>モノクロルベンゼン</t>
  </si>
  <si>
    <t>安息香酸</t>
  </si>
  <si>
    <t>混合ルチジン, ピリジン副生</t>
  </si>
  <si>
    <t>サリチル酸メチル</t>
  </si>
  <si>
    <t>ポリエチルベンゼン, 出力, リマインダーフロー</t>
  </si>
  <si>
    <t>重油, 出力, リマインダーフロー</t>
  </si>
  <si>
    <t>直接染料</t>
  </si>
  <si>
    <t>分散性染料</t>
  </si>
  <si>
    <t>その他の合成染料</t>
  </si>
  <si>
    <t>ピグメントレジンカラー</t>
  </si>
  <si>
    <t>レーキ</t>
  </si>
  <si>
    <t>プラスチック, 4桁</t>
  </si>
  <si>
    <t>フェノール樹脂</t>
  </si>
  <si>
    <t>ユリア樹脂</t>
  </si>
  <si>
    <t>メラミン樹脂</t>
  </si>
  <si>
    <t>不飽和ポリエステル樹脂</t>
  </si>
  <si>
    <t>アルキド樹脂</t>
  </si>
  <si>
    <t>短油アルキド樹脂</t>
  </si>
  <si>
    <t>ポリエチレン</t>
  </si>
  <si>
    <t>高密度ポリエチレン（HDPE）</t>
  </si>
  <si>
    <t>低密度ポリエチレン</t>
  </si>
  <si>
    <t>ポリスチレン</t>
  </si>
  <si>
    <t>アクリロニトリルスチレン樹脂</t>
  </si>
  <si>
    <t>ポリスチレン, 一般用</t>
  </si>
  <si>
    <t>ポリスチレン, 耐衝撃性</t>
  </si>
  <si>
    <t>ポリスチレン, 難燃性</t>
  </si>
  <si>
    <t>発泡ポリスチレン（EPS）</t>
  </si>
  <si>
    <t>ABS樹脂</t>
  </si>
  <si>
    <t>ABS樹脂, 難燃性</t>
  </si>
  <si>
    <t>ポリプロピレン</t>
  </si>
  <si>
    <t>塩化ビニル樹脂</t>
  </si>
  <si>
    <t>メタクリル樹脂</t>
  </si>
  <si>
    <t>ポリビニルアルコール</t>
  </si>
  <si>
    <t>ポリアミド系樹脂</t>
  </si>
  <si>
    <t>ナイロン6</t>
  </si>
  <si>
    <t>ふっ素樹脂</t>
  </si>
  <si>
    <t>ポリテトラフルオロエチレン</t>
  </si>
  <si>
    <t>ポリエチレンテレフタレート</t>
  </si>
  <si>
    <t>エポキシ樹脂</t>
  </si>
  <si>
    <t>ポリ酢酸ビニル</t>
  </si>
  <si>
    <t>ポリアセタール</t>
  </si>
  <si>
    <t>ポリカーボネート</t>
  </si>
  <si>
    <t>ポリカーボネート, 界面重合法</t>
  </si>
  <si>
    <t>ポリカーボネート, エステル交換法</t>
  </si>
  <si>
    <t>その他のプラスチック</t>
  </si>
  <si>
    <t>イソブチルエーテルメラミン樹脂</t>
  </si>
  <si>
    <t>n-ブチルエーテルメラミン樹脂</t>
  </si>
  <si>
    <t>MBS樹脂</t>
  </si>
  <si>
    <t>アイオノマー樹脂</t>
  </si>
  <si>
    <t>ヘキセンコポリマー</t>
  </si>
  <si>
    <t>ポリイミド</t>
  </si>
  <si>
    <t>ポリブチレンテレフタレート</t>
  </si>
  <si>
    <t>ポリ1-ブテン</t>
  </si>
  <si>
    <t>ポリメチルペンテン</t>
  </si>
  <si>
    <t>塩化ビニリデン樹脂</t>
  </si>
  <si>
    <t>変性ポリフェニレンエーテル樹脂</t>
  </si>
  <si>
    <t>ポリアクリロニトリル</t>
  </si>
  <si>
    <t>ポリフェニレンエーテル樹脂</t>
  </si>
  <si>
    <t>ポリフェニレンサルファイド</t>
  </si>
  <si>
    <t>エチレン酢酸ビニル共重合体</t>
  </si>
  <si>
    <t>ポリジメチルシロキサン</t>
  </si>
  <si>
    <t>シリコーンゴム, コンパウンド</t>
  </si>
  <si>
    <t>合成ゴム(合成ラテックスを含む), 4桁</t>
  </si>
  <si>
    <t>合成ゴム(合成ラテックスを含む)</t>
  </si>
  <si>
    <t>ポリブタジエン</t>
  </si>
  <si>
    <t>ブチルゴム</t>
  </si>
  <si>
    <t>エチレン・プロピレン・ジエンターポリマー</t>
  </si>
  <si>
    <t>クロロプレンゴム, ブタジエン</t>
  </si>
  <si>
    <t>スチレンブタジエンゴム</t>
  </si>
  <si>
    <t>ブタジエンゴムラテックス</t>
  </si>
  <si>
    <t>クロロプレンゴム, アセチレン</t>
  </si>
  <si>
    <t>他に分類されない有機化学工業製品, 4桁</t>
  </si>
  <si>
    <t>ホルマリン</t>
  </si>
  <si>
    <t>クロルフルオルメタン、クロルフルオルエタン(フロン)</t>
  </si>
  <si>
    <t>トリクロロフルオロメタン</t>
  </si>
  <si>
    <t>ジクロロジフルオロメタン, トリクロロフルオロメタン副生</t>
  </si>
  <si>
    <t>1,1,1,2-テトラフルオロエタン</t>
  </si>
  <si>
    <t>1,1-ジクロロ-1-フルオロエタン</t>
  </si>
  <si>
    <t>1,1,1,3,3-ペンタフルオロプロパン</t>
  </si>
  <si>
    <t>クロロジフルオロメタン</t>
  </si>
  <si>
    <t>その他のメタン誘導品</t>
  </si>
  <si>
    <t>メタノール</t>
  </si>
  <si>
    <t>メタノール, PBT副生</t>
  </si>
  <si>
    <t>メタノール, PMPPI副生</t>
  </si>
  <si>
    <t>四塩化炭素</t>
  </si>
  <si>
    <t>塩化メチレン, 四塩化炭素副生</t>
  </si>
  <si>
    <t>塩化メチル, 四塩化炭素副生</t>
  </si>
  <si>
    <t>メタン, シクロヘキサン副生</t>
  </si>
  <si>
    <t>メタン, ビスフェノールA副生</t>
  </si>
  <si>
    <t>メタン,ピッチ系炭素繊維副生</t>
  </si>
  <si>
    <t>メタンリッチガス, ナフサ分解</t>
  </si>
  <si>
    <t>モノメチルアミン</t>
  </si>
  <si>
    <t>ジメチルアミン</t>
  </si>
  <si>
    <t>ジメチルエーテル</t>
  </si>
  <si>
    <t>ジメチルスルホキサイド（DMSO）</t>
  </si>
  <si>
    <t>ジメチルフォルムアミド（DMF）</t>
  </si>
  <si>
    <t>メタノールの燃焼エネルギー</t>
  </si>
  <si>
    <t>ジメチルエーテルの燃焼エネルギー</t>
  </si>
  <si>
    <t>メタンの燃焼エネルギー</t>
  </si>
  <si>
    <t>クレオソート油</t>
  </si>
  <si>
    <t>ピッチ</t>
  </si>
  <si>
    <t>副生硫酸アンモニウム</t>
  </si>
  <si>
    <t>その他のコールタール製品</t>
  </si>
  <si>
    <t>C4ラフィネート, MTBE副生</t>
  </si>
  <si>
    <t>C4混合物バージ, SBA副生</t>
  </si>
  <si>
    <t>C5副生成物, イソブタン副生</t>
  </si>
  <si>
    <t>C6オレフィン, 4-メチルペンテン-1副生</t>
  </si>
  <si>
    <t>C6パラフィン, 石油化学系BTX分離副生</t>
  </si>
  <si>
    <t>C6パラフィン, 石油精製系BTX分離副生</t>
  </si>
  <si>
    <t>C6-C7, シクロヘキサン副生</t>
  </si>
  <si>
    <t>C7パラフィン, 石油化学系BTX分離副生</t>
  </si>
  <si>
    <t>C7パラフィン, 石油精製系BTX分離副生</t>
  </si>
  <si>
    <t>C8パラフィン, 石油化学系BTX分離副生</t>
  </si>
  <si>
    <t>C8パラフィン, 石油精製系BTX分離副生</t>
  </si>
  <si>
    <t>ナフタレン油, オイルコークス副生</t>
  </si>
  <si>
    <t>m-クレゾール</t>
  </si>
  <si>
    <t>p-クレゾール</t>
  </si>
  <si>
    <t>C6, パラキシレン副産物</t>
  </si>
  <si>
    <t>C7, パラキシレン副産物</t>
  </si>
  <si>
    <t>C9, パラキシレン副産物</t>
  </si>
  <si>
    <t>フタル酸系可塑剤</t>
  </si>
  <si>
    <t>その他の可塑剤</t>
  </si>
  <si>
    <t>有機ゴム薬品</t>
  </si>
  <si>
    <t>くえん酸(発酵法以外のもの)</t>
  </si>
  <si>
    <t>その他の他に分類されない有機化学工業製品</t>
  </si>
  <si>
    <t>DL-メチオニン</t>
  </si>
  <si>
    <t>N-メチル-2-ピロリドン（NMP）</t>
  </si>
  <si>
    <t>γ-ブチロラクトン, 脱水環化反応</t>
  </si>
  <si>
    <t>γ-ブチロラクトン, 直接水素化法</t>
  </si>
  <si>
    <t>エチルターシャリーブチルエーテル(ETBE)</t>
  </si>
  <si>
    <t>キレート剤</t>
  </si>
  <si>
    <t>ぎ酸, カルボニル化法</t>
  </si>
  <si>
    <t>ぎ酸メチル, カルボニル化法</t>
  </si>
  <si>
    <t>ぎ酸メチル, 脱水素化法</t>
  </si>
  <si>
    <t>クロトン酸, アルドール縮合反応</t>
  </si>
  <si>
    <t>クロトン酸, 空気酸化反応</t>
  </si>
  <si>
    <t>ヘキサメチレンテトラミン</t>
  </si>
  <si>
    <t>1-ヘキセン</t>
  </si>
  <si>
    <t>ペンタエチレンヘキサミン</t>
  </si>
  <si>
    <t>ポリエーテルポリオール</t>
  </si>
  <si>
    <t>ポリエステルポリオール</t>
  </si>
  <si>
    <t>ポリオール</t>
  </si>
  <si>
    <t>メチル-tert-ブチルエーテル（MTBE）</t>
  </si>
  <si>
    <t>硫化ジメチル, メチルメルカプタン副生</t>
  </si>
  <si>
    <t>ヘビーエンド, HDPE副生</t>
  </si>
  <si>
    <t>重質油, p-メチルスチレン副生</t>
  </si>
  <si>
    <t>重質油, プロピレンテトラマー副生</t>
  </si>
  <si>
    <t>軽質油, プロピレンテトラマー副生</t>
  </si>
  <si>
    <t>副生品（メチルトリクロロシラン等）, 出力, リマインダーフロー</t>
  </si>
  <si>
    <t>エチルターシャリーブチルエーテル(ETBE)の燃焼エネルギー</t>
  </si>
  <si>
    <t>レーヨン・アセテート, 4桁</t>
  </si>
  <si>
    <t>ビスコース製造混液, 入力, リマインダーフロー</t>
  </si>
  <si>
    <t>ビスコース長繊維糸</t>
  </si>
  <si>
    <t>ビスコース短繊維</t>
  </si>
  <si>
    <t>キュプラ長繊維糸・短繊維・アセテート長繊維糸・短繊維</t>
  </si>
  <si>
    <t>合成繊維, 4桁</t>
  </si>
  <si>
    <t>ナイロン長繊維糸・短繊維</t>
  </si>
  <si>
    <t>ナイロンタイヤコｰド</t>
  </si>
  <si>
    <t>ポリエステル長繊維糸</t>
  </si>
  <si>
    <t>ポリエステル短繊維</t>
  </si>
  <si>
    <t>ポリエステルタイヤコｰド</t>
  </si>
  <si>
    <t>アクリル長繊維糸・短繊維</t>
  </si>
  <si>
    <t>ポリアクリロニトリル繊維</t>
  </si>
  <si>
    <t>ビニロン長繊維糸・短繊維</t>
  </si>
  <si>
    <t>ポリプロピレン長繊維糸・短繊維</t>
  </si>
  <si>
    <t>その他の合成繊維</t>
  </si>
  <si>
    <t>脂肪酸・硬化油・グリセリン, 4桁</t>
  </si>
  <si>
    <t>脂肪酸, 直分・硬分</t>
  </si>
  <si>
    <t>脂肪酸, 牛脂</t>
  </si>
  <si>
    <t>合成脂肪酸</t>
  </si>
  <si>
    <t>精製脂肪酸</t>
  </si>
  <si>
    <t>硬化油, 工業用・食料用</t>
  </si>
  <si>
    <t>精製グリセリン</t>
  </si>
  <si>
    <t>高級アルコール, 還元・蒸留</t>
  </si>
  <si>
    <t>高級アルコール, やし油</t>
  </si>
  <si>
    <t>その他の油脂加工製品</t>
  </si>
  <si>
    <t>石けん・合成洗剤, 4桁</t>
  </si>
  <si>
    <t>石けん, エステルけん化法</t>
  </si>
  <si>
    <t>浴用石けん(薬用・液状を含む)</t>
  </si>
  <si>
    <t>洗濯石けん(固型・粉末)</t>
  </si>
  <si>
    <t>その他の石けん</t>
  </si>
  <si>
    <t>ステアリン酸カルシウム</t>
  </si>
  <si>
    <t>ステアリン酸亜鉛</t>
  </si>
  <si>
    <t>洗濯用合成洗剤</t>
  </si>
  <si>
    <t>台所用合成洗剤</t>
  </si>
  <si>
    <t>その他の家庭用合成洗剤</t>
  </si>
  <si>
    <t>液状身体洗浄剤(液状石けんを除く)</t>
  </si>
  <si>
    <t>工業用合成洗剤</t>
  </si>
  <si>
    <t>界面活性剤(石けん・合成洗剤を除く), 4桁</t>
  </si>
  <si>
    <t>陰イオン界面活性剤</t>
  </si>
  <si>
    <t>陽イオン界面活性剤</t>
  </si>
  <si>
    <t>非イオン界面活性剤</t>
  </si>
  <si>
    <t>その他の界面活性剤</t>
  </si>
  <si>
    <t>塗料, 4桁</t>
  </si>
  <si>
    <t>油性塗料</t>
  </si>
  <si>
    <t>建築用アクリル樹脂エナメル, 溶剤系, 白</t>
  </si>
  <si>
    <t>ラッカー</t>
  </si>
  <si>
    <t>電気絶縁塗料</t>
  </si>
  <si>
    <t>溶剤系合成樹脂塗料</t>
  </si>
  <si>
    <t>自動車用上塗塗料, 溶剤系, 白</t>
  </si>
  <si>
    <t>自動車用中塗塗料, 溶剤系</t>
  </si>
  <si>
    <t>自動車用上塗塗料, 溶剤系, シルバー</t>
  </si>
  <si>
    <t>自動車用上塗塗料, 溶剤系, グリーン</t>
  </si>
  <si>
    <t>自動車用上塗塗料, 溶剤系, クリア</t>
  </si>
  <si>
    <t>シアナミド鉛系さび止め塗料, 溶剤系</t>
  </si>
  <si>
    <t>家電用上塗塗料, アルキドメラミン, 溶剤系, 白</t>
  </si>
  <si>
    <t>家電用上塗塗料, アクリルメラミン, 溶剤系, 白</t>
  </si>
  <si>
    <t>家電PCM用下塗塗料, ポリエステル, 溶剤系, 白</t>
  </si>
  <si>
    <t>家電PCM用上塗塗料, ポリエステル, 溶剤系, 白</t>
  </si>
  <si>
    <t>水系合成樹脂塗料</t>
  </si>
  <si>
    <t>自動車用電着塗料, 水系, F-1</t>
  </si>
  <si>
    <t>自動車用電着塗料, 水系, F-2クリア</t>
  </si>
  <si>
    <t>自動車用上塗塗料, 水系, シルバー</t>
  </si>
  <si>
    <t>合成樹脂エマルション塗料, 水系, 白</t>
  </si>
  <si>
    <t>建築用合成樹脂エマルション水系塗料,</t>
  </si>
  <si>
    <t>家電用電着水系塗料, 1コートアクリル, 白</t>
  </si>
  <si>
    <t>無溶剤系合成樹脂塗料</t>
  </si>
  <si>
    <t>自動車用クリア粉体塗料</t>
  </si>
  <si>
    <t>家電用ポリエステル粉体塗料</t>
  </si>
  <si>
    <t>シンナー</t>
  </si>
  <si>
    <t>その他の塗料・同関連製品</t>
  </si>
  <si>
    <t>アルミニウムペースト</t>
  </si>
  <si>
    <t>印刷インキ, 4桁</t>
  </si>
  <si>
    <t>一般インキ</t>
  </si>
  <si>
    <t>新聞インキ</t>
  </si>
  <si>
    <t>印刷インキ用ワニス</t>
  </si>
  <si>
    <t>洗浄剤・磨用剤, 4桁</t>
  </si>
  <si>
    <t>クレンザー</t>
  </si>
  <si>
    <t>ワックス</t>
  </si>
  <si>
    <t>靴クリーム</t>
  </si>
  <si>
    <t>その他の洗浄剤・磨用剤</t>
  </si>
  <si>
    <t>ろうそく, 4桁</t>
  </si>
  <si>
    <t>ろうそく</t>
  </si>
  <si>
    <t>医薬品原薬, 4桁</t>
  </si>
  <si>
    <t>医薬品原末、原液</t>
  </si>
  <si>
    <t>医薬品製剤(医薬部外品製剤を含む), 4桁</t>
  </si>
  <si>
    <t>医薬品製剤(医薬部外品製剤を含む)</t>
  </si>
  <si>
    <t>生物学的製剤, 4桁</t>
  </si>
  <si>
    <t>ワクチン・血清・保存血液</t>
  </si>
  <si>
    <t>生薬・漢方製剤, 4桁</t>
  </si>
  <si>
    <t>生薬・漢方製剤</t>
  </si>
  <si>
    <t>動物用医薬品, 4桁</t>
  </si>
  <si>
    <t>動物用医薬品</t>
  </si>
  <si>
    <t>仕上用・皮膚用化粧品(香水・オーデコロンを含む), 4桁</t>
  </si>
  <si>
    <t>香水・オーデコロン</t>
  </si>
  <si>
    <t>ファンデーション</t>
  </si>
  <si>
    <t>おしろい</t>
  </si>
  <si>
    <t>口紅・ほお紅・アイシャドー</t>
  </si>
  <si>
    <t>クリーム(化粧品)</t>
  </si>
  <si>
    <t>化粧水</t>
  </si>
  <si>
    <t>乳液</t>
  </si>
  <si>
    <t>その他の仕上用・皮膚用化粧品</t>
  </si>
  <si>
    <t>頭髪用化粧品, 4桁</t>
  </si>
  <si>
    <t>シャンプー・ヘアリンス</t>
  </si>
  <si>
    <t>養毛料</t>
  </si>
  <si>
    <t>整髪料</t>
  </si>
  <si>
    <t>その他の頭髪用化粧品</t>
  </si>
  <si>
    <t>その他の化粧品・歯磨・化粧用調整品, 4桁</t>
  </si>
  <si>
    <t>その他の化粧品・調整品</t>
  </si>
  <si>
    <t>歯磨</t>
  </si>
  <si>
    <t>火薬類, 4桁</t>
  </si>
  <si>
    <t>産業用火薬・爆薬</t>
  </si>
  <si>
    <t>その他の火工品</t>
  </si>
  <si>
    <t>武器用火薬類</t>
  </si>
  <si>
    <t>農薬, 4桁</t>
  </si>
  <si>
    <t>殺虫剤</t>
  </si>
  <si>
    <t>殺虫剤, マラチオン, 粉剤</t>
  </si>
  <si>
    <t>殺虫剤, マラチオン, 乳剤</t>
  </si>
  <si>
    <t>殺菌剤</t>
  </si>
  <si>
    <t>殺菌剤, N,N'-エチレンビス(ジチオカルバミン酸)亜鉛（ジネブ）</t>
  </si>
  <si>
    <t>その他の農薬</t>
  </si>
  <si>
    <t>除草剤, 2,4-PA, ソーダ塩</t>
  </si>
  <si>
    <t>香料, 4桁</t>
  </si>
  <si>
    <t>天然香料</t>
  </si>
  <si>
    <t>合成香料</t>
  </si>
  <si>
    <t>調合香料</t>
  </si>
  <si>
    <t>ゼラチン・接着剤, 4桁</t>
  </si>
  <si>
    <t>ゼラチン・にかわ</t>
  </si>
  <si>
    <t>セルロース系接着剤・プラスチック系接着剤</t>
  </si>
  <si>
    <t>フェノール樹脂系接着剤</t>
  </si>
  <si>
    <t>フェノール・レゾルシノール樹脂系接着剤</t>
  </si>
  <si>
    <t>ユリア樹脂系接着剤</t>
  </si>
  <si>
    <t>メラミン・ユリア共重合樹脂系接着剤</t>
  </si>
  <si>
    <t>水性高分子イソシアネート接着剤</t>
  </si>
  <si>
    <t>フェノール系接着剤, 水溶性</t>
  </si>
  <si>
    <t>フェノール系接着剤, 酸硬化型</t>
  </si>
  <si>
    <t>その他の接着剤</t>
  </si>
  <si>
    <t>写真感光材料, 4桁</t>
  </si>
  <si>
    <t>写真フィルム(乾板を含む)</t>
  </si>
  <si>
    <t>レンズ付写真フィルム</t>
  </si>
  <si>
    <t>写真用印画紙</t>
  </si>
  <si>
    <t>感光紙(青写真感光紙・複写感光紙)</t>
  </si>
  <si>
    <t>製版用感光材料</t>
  </si>
  <si>
    <t>写真用化学薬品, 調整・包装されたもの</t>
  </si>
  <si>
    <t>天然樹脂製品・木材化学製品, 4桁</t>
  </si>
  <si>
    <t>天然樹脂製品(天然染料を含む)</t>
  </si>
  <si>
    <t>木材化学製品</t>
  </si>
  <si>
    <t>試薬(診断用試薬を除く), 4桁</t>
  </si>
  <si>
    <t>試薬(診断用試薬を除く)</t>
  </si>
  <si>
    <t>他に分類されない化学工業製品, 4桁</t>
  </si>
  <si>
    <t>デキストリン(可溶性でんぷんを含む)</t>
  </si>
  <si>
    <t>漂白剤</t>
  </si>
  <si>
    <t>その他の他に分類されない化学工業製品</t>
  </si>
  <si>
    <t>蒸留水</t>
  </si>
  <si>
    <t>純水, イオン交換膜法</t>
  </si>
  <si>
    <t>石油精製製品, 4桁</t>
  </si>
  <si>
    <t>ガソリン</t>
  </si>
  <si>
    <t>ガソリン分,ピッチ系炭素繊維副生</t>
  </si>
  <si>
    <t>ガソリンの燃焼エネルギー</t>
  </si>
  <si>
    <t>ナフサ</t>
  </si>
  <si>
    <t>ナフサの燃焼エネルギー</t>
  </si>
  <si>
    <t>ジェット燃料油</t>
  </si>
  <si>
    <t>ジェット燃料油の燃焼エネルギー</t>
  </si>
  <si>
    <t>灯油</t>
  </si>
  <si>
    <t>灯油の燃焼エネルギー</t>
  </si>
  <si>
    <t>灯油の燃焼エネルギー, 内燃機関, ガスタービン（輸送用を除く）</t>
  </si>
  <si>
    <t>軽油</t>
  </si>
  <si>
    <t>軽油の燃焼エネルギー</t>
  </si>
  <si>
    <t>軽油の燃焼エネルギー, 内燃機関, ガスタービン（輸送用を除く）</t>
  </si>
  <si>
    <t>軽油の燃焼エネルギー, 内燃機関, ディーゼル機関（輸送用を除く）</t>
  </si>
  <si>
    <t>A重油</t>
  </si>
  <si>
    <t>重油, スチレンモノマー副生</t>
  </si>
  <si>
    <t>A重油の燃焼エネルギー</t>
  </si>
  <si>
    <t>B重油</t>
  </si>
  <si>
    <t>B重油の燃焼エネルギー</t>
  </si>
  <si>
    <t>C重油</t>
  </si>
  <si>
    <t>C重油の燃焼エネルギー</t>
  </si>
  <si>
    <t>潤滑油(グリースを含む)</t>
  </si>
  <si>
    <t>エンジンオイル</t>
  </si>
  <si>
    <t>パラフィン</t>
  </si>
  <si>
    <t>アスファルト</t>
  </si>
  <si>
    <t>液化石油ガス（LPG）</t>
  </si>
  <si>
    <t>プロパン, 酸化プロピレン副生</t>
  </si>
  <si>
    <t>プロパン, クメン副生</t>
  </si>
  <si>
    <t>液化石油ガス（LPG）の燃焼エネルギー</t>
  </si>
  <si>
    <t>液化石油ガス（LPG）の燃焼エネルギー, 内燃機関, ガスタービン（輸送用を除く）</t>
  </si>
  <si>
    <t>炭化水素油</t>
  </si>
  <si>
    <t>炭化水素油の燃焼エネルギー</t>
  </si>
  <si>
    <t>石油ガス</t>
  </si>
  <si>
    <t>オフガス, オイルコークス副生</t>
  </si>
  <si>
    <t>製油所ガスの燃焼エネルギー</t>
  </si>
  <si>
    <t>石油系炭化水素ガスの燃焼エネルギー</t>
  </si>
  <si>
    <t>オフガス, 入力, リマインダーフロー</t>
  </si>
  <si>
    <t>潤滑油(石油精製によらないもの), 4桁</t>
  </si>
  <si>
    <t>潤滑油(石油精製によらないもの)</t>
  </si>
  <si>
    <t>グリース(石油精製によらないもの), 4桁</t>
  </si>
  <si>
    <t>グリース(石油精製によらないもの)</t>
  </si>
  <si>
    <t>コークス･同副生品, 4桁</t>
  </si>
  <si>
    <t>コークス</t>
  </si>
  <si>
    <t>コークス, 鉄鋼用</t>
  </si>
  <si>
    <t>コークスの燃焼エネルギー</t>
  </si>
  <si>
    <t>コークスの燃焼エネルギー, 鉄鋼用</t>
  </si>
  <si>
    <t>燃料ガス(高炉ガス・コークス炉ガスを含む)</t>
  </si>
  <si>
    <t>コークス炉ガス(COG)の燃焼エネルギー</t>
  </si>
  <si>
    <t>高炉ガス(BFG)の燃焼エネルギー</t>
  </si>
  <si>
    <t>転炉ガス(LDG)の燃焼エネルギー</t>
  </si>
  <si>
    <t>電気炉ガス(EFG)の燃焼エネルギー</t>
  </si>
  <si>
    <t>コークス炉ガス(COG), 入力, リマインダーフロー</t>
  </si>
  <si>
    <t>粗製コールタール</t>
  </si>
  <si>
    <t>タールの燃焼エネルギー</t>
  </si>
  <si>
    <t>ピッチコークス</t>
  </si>
  <si>
    <t>舗装材料, 4桁</t>
  </si>
  <si>
    <t>アスファルト舗装混合材・タール舗装混合材(アスファルトブロック・タールブロックを含む)</t>
  </si>
  <si>
    <t>アスファルト混合物</t>
  </si>
  <si>
    <t>練炭・豆炭, 4桁</t>
  </si>
  <si>
    <t>練炭・豆炭</t>
  </si>
  <si>
    <t>練炭・豆炭の燃焼エネルギー</t>
  </si>
  <si>
    <t>その他の石油製品・石炭製品, 4桁</t>
  </si>
  <si>
    <t>回収硫黄</t>
  </si>
  <si>
    <t>他に分類されない石油製品・石炭製品(回収いおうを除く)</t>
  </si>
  <si>
    <t>オイルコークス</t>
  </si>
  <si>
    <t>アントラセン油, オイルコークス副生</t>
  </si>
  <si>
    <t>燃料ガス, TDI副生</t>
  </si>
  <si>
    <t>燃料ガス, カプロラクタム副生</t>
  </si>
  <si>
    <t>燃料油, 2,6-ジメチルフェノール副生</t>
  </si>
  <si>
    <t>燃料油, シクロヘキサノール副生</t>
  </si>
  <si>
    <t>オイルコークスの燃焼エネルギー</t>
  </si>
  <si>
    <t>プラスチック, 出力, リマインダーフロー</t>
  </si>
  <si>
    <t>プラスチック板・棒, 4桁</t>
  </si>
  <si>
    <t>プラスチック平板, 厚さ0.5mm以上で硬質のもの</t>
  </si>
  <si>
    <t>プラスチック板, 塩化ビニル</t>
  </si>
  <si>
    <t>プラスチック波板, 厚さ0.5mm以上で硬質のもの</t>
  </si>
  <si>
    <t>プラスチック積層品</t>
  </si>
  <si>
    <t>プラスチック化粧板</t>
  </si>
  <si>
    <t>プラスチック棒</t>
  </si>
  <si>
    <t>プラスチック管, 4桁</t>
  </si>
  <si>
    <t>プラスチック硬質管</t>
  </si>
  <si>
    <t>プラスチック管, 塩化ビニル</t>
  </si>
  <si>
    <t>プラスチックホース</t>
  </si>
  <si>
    <t>プラスチック継手(バルブ・コックを含む), 4桁</t>
  </si>
  <si>
    <t>プラスチック継手(バルブ・コックを含む)</t>
  </si>
  <si>
    <t>プラスチック異形押出製品, 4桁</t>
  </si>
  <si>
    <t>プラスチック雨どい・同附属品</t>
  </si>
  <si>
    <t>その他のプラスチック異形押出製品</t>
  </si>
  <si>
    <t>塩化ビニル形材, 断熱サッシ用</t>
  </si>
  <si>
    <t>プラスチック板・棒・管・継手・異形押出製品加工品, 4桁</t>
  </si>
  <si>
    <t>プラスチック板・棒・管・継手・異形押出製品加工品(切断・接合・塗装・蒸着めっき・バフ加工等)</t>
  </si>
  <si>
    <t>プラスチックフィルム, 4桁</t>
  </si>
  <si>
    <t>ラミネート用PSフィルム</t>
  </si>
  <si>
    <t>包装用軟質プラスチックフィルム, 厚さ0.2mm未満で軟質のもの</t>
  </si>
  <si>
    <t>その他の軟質プラスチックフィルム, 厚さ0.2mm未満で軟質のもの</t>
  </si>
  <si>
    <t>農業用塩化ビニルフィルム</t>
  </si>
  <si>
    <t>硬質プラスチックフィルム, 厚さ0.5mm未満で硬質のもの</t>
  </si>
  <si>
    <t>プラ成形加工サービス, 二軸延伸ﾌｨﾙﾑ</t>
  </si>
  <si>
    <t>プラスチックシート, 厚さ0.2mm以上で軟質のもの, 4桁</t>
  </si>
  <si>
    <t>プラスチックシート, 厚さ0.2mm以上で軟質のもの</t>
  </si>
  <si>
    <t>プラスチック床材, 4桁</t>
  </si>
  <si>
    <t>プラスチックタイル</t>
  </si>
  <si>
    <t>その他のプラスチック床材</t>
  </si>
  <si>
    <t>合成皮革, 4桁</t>
  </si>
  <si>
    <t>合成皮革</t>
  </si>
  <si>
    <t>プラスチックフィルム・シート・床材・合成皮革製品加工品, 4桁</t>
  </si>
  <si>
    <t>プラスチックフィルム・シート・床材・合成皮革製品加工品(切断・接合・塗装・蒸着めっき・バフ加工等)</t>
  </si>
  <si>
    <t>梱包資材, HDPE袋</t>
  </si>
  <si>
    <t>梱包資材, LDPE</t>
  </si>
  <si>
    <t>アルミ蒸着プラスチックフィルム</t>
  </si>
  <si>
    <t>プラ成形加工サービス, インフレーションフィルム, 規格袋</t>
  </si>
  <si>
    <t>工業用プラスチック製品(加工品を除く), 4桁</t>
  </si>
  <si>
    <t>自動車用プラスチック製品</t>
  </si>
  <si>
    <t>輸送機械用プラスチック製品(自動車用を除く)</t>
  </si>
  <si>
    <t>電気機械器具用プラスチック製品</t>
  </si>
  <si>
    <t>その他の工業用プラスチック製品</t>
  </si>
  <si>
    <t>工業用プラスチック製品加工品, 4桁</t>
  </si>
  <si>
    <t>工業用プラスチック製品加工品(切断・接合・塗装・蒸着めっき・バフ加工等)</t>
  </si>
  <si>
    <t>軟質プラスチック発泡製品(半硬質性を含む), 4桁</t>
  </si>
  <si>
    <t>軟質プラスチック発泡製品(半硬質性を含む)</t>
  </si>
  <si>
    <t>ポリウレタン, 軟質</t>
  </si>
  <si>
    <t>ポリウレタン, 発泡</t>
  </si>
  <si>
    <t>硬質プラスチック発泡製品, 4桁</t>
  </si>
  <si>
    <t>ポリウレタン, 硬質ウレタンボード</t>
  </si>
  <si>
    <t>硬質ウレタンフォーム</t>
  </si>
  <si>
    <t>硬質プラスチック発泡製品, 厚板, 厚さ3mm以上</t>
  </si>
  <si>
    <t>硬質プラスチック発泡製品, 薄板, 厚さ3mm未満のもの</t>
  </si>
  <si>
    <t>ポリスチレンペーパー(PSP)</t>
  </si>
  <si>
    <t>その他の硬質プラスチック発泡製品</t>
  </si>
  <si>
    <t>強化プラスチック製板・棒・管・継手, 4桁</t>
  </si>
  <si>
    <t>強化プラスチック製板・棒・管・継手</t>
  </si>
  <si>
    <t>強化プラスチック製品, 4桁</t>
  </si>
  <si>
    <t>強化プラスチック製容器・浴槽・浄化槽</t>
  </si>
  <si>
    <t>工業用強化プラスチック製品</t>
  </si>
  <si>
    <t>その他の強化プラスチック製品</t>
  </si>
  <si>
    <t>発泡・強化プラスチック製品の加工品, 4桁</t>
  </si>
  <si>
    <t>発泡・強化プラスチック製品の加工品(切断・接合・塗装・蒸着めっき・バフ加工等)</t>
  </si>
  <si>
    <t>PSPトレイ</t>
  </si>
  <si>
    <t>トレイ成形加工サービス</t>
  </si>
  <si>
    <t>プラスチック成形材料(再生プラスチックを含む), 4桁</t>
  </si>
  <si>
    <t>プラスチック成形材料</t>
  </si>
  <si>
    <t>再生プラスチック成形材料</t>
  </si>
  <si>
    <t>再生PETフレーク</t>
  </si>
  <si>
    <t>再生PET樹脂, ボトル用</t>
  </si>
  <si>
    <t>再生PET樹脂, 繊維用</t>
  </si>
  <si>
    <t>再生POフラフ</t>
  </si>
  <si>
    <t>再生POペレット</t>
  </si>
  <si>
    <t>再生PVC粉砕品, 粗粉砕</t>
  </si>
  <si>
    <t>再生PVC粉砕品, 微粉砕</t>
  </si>
  <si>
    <t>再生プラスチックペレット</t>
  </si>
  <si>
    <t>再生PS樹脂, ペレット</t>
  </si>
  <si>
    <t>再生使用済農業用塩化ビニルフィルム, グラッシュ</t>
  </si>
  <si>
    <t>廃プラスチック製品, 4桁</t>
  </si>
  <si>
    <t>廃プラスチック製品</t>
  </si>
  <si>
    <t>再生物流パレット</t>
  </si>
  <si>
    <t>再生合板パネル</t>
  </si>
  <si>
    <t>再生白色PSPトレイ</t>
  </si>
  <si>
    <t>再生PSPトレイ, ラミネート処理</t>
  </si>
  <si>
    <t>再生塩ビ管</t>
  </si>
  <si>
    <t>再生塩ビ床材</t>
  </si>
  <si>
    <t>パレット成形加工サービス</t>
  </si>
  <si>
    <t>プラスチック製日用雑貨・食卓用品, 4桁</t>
  </si>
  <si>
    <t>プラスチック製日用雑貨・台所用品・食卓用品・浴室用品</t>
  </si>
  <si>
    <t>プラスチック製容器, 4桁</t>
  </si>
  <si>
    <t>プラスチック製中空成形容器</t>
  </si>
  <si>
    <t>飲料用プラスチックボトル</t>
  </si>
  <si>
    <t>その他のプラスチック製容器</t>
  </si>
  <si>
    <t>他に分類されないプラスチック製品, 4桁</t>
  </si>
  <si>
    <t>医療・衛生用プラスチック製品</t>
  </si>
  <si>
    <t>他に分類されないプラスチック製品(医療･衛生用を除く)</t>
  </si>
  <si>
    <t>他に分類されないプラスチック製品の加工品, 4桁</t>
  </si>
  <si>
    <t>他に分類されないプラスチック製品の加工品(切断・接合・塗装・蒸着めっき・バフ加工等)</t>
  </si>
  <si>
    <t>自動車用タイヤ・チューブ, 4桁</t>
  </si>
  <si>
    <t>トラック・バス用タイヤ</t>
  </si>
  <si>
    <t>小型トラック用タイヤ</t>
  </si>
  <si>
    <t>乗用車用タイヤ</t>
  </si>
  <si>
    <t>二輪自動車用タイヤ</t>
  </si>
  <si>
    <t>特殊車両用・航空機用タイヤ</t>
  </si>
  <si>
    <t>自動車用・特殊車両用・航空機用チューブ</t>
  </si>
  <si>
    <t>自転車用等タイヤ・チューブ, 4桁</t>
  </si>
  <si>
    <t>自転車用タイヤ・チューブ</t>
  </si>
  <si>
    <t>その他のタイヤ・チューブ</t>
  </si>
  <si>
    <t>ゴム製履物・同附属品, 4桁</t>
  </si>
  <si>
    <t>地下足袋</t>
  </si>
  <si>
    <t>ゴム底布靴</t>
  </si>
  <si>
    <t>総ゴム靴</t>
  </si>
  <si>
    <t>ゴム草履・スリッパ(スポンジ製のものを含む)</t>
  </si>
  <si>
    <t>ゴム製履物用品</t>
  </si>
  <si>
    <t>プラスチック製履物・同附属品, 4桁</t>
  </si>
  <si>
    <t>プラスチック製靴</t>
  </si>
  <si>
    <t>プラスチック製サンダル</t>
  </si>
  <si>
    <t>プラスチック製スリッパ</t>
  </si>
  <si>
    <t>その他のプラスチック製履物・同附属品</t>
  </si>
  <si>
    <t>ゴムベルト, 4桁</t>
  </si>
  <si>
    <t>コンベヤゴムベルト</t>
  </si>
  <si>
    <t>cm</t>
  </si>
  <si>
    <t>平ゴムベルト</t>
  </si>
  <si>
    <t>Ｖベルト(ファンベルトを含む)</t>
  </si>
  <si>
    <t>m</t>
  </si>
  <si>
    <t>その他のゴムベルト</t>
  </si>
  <si>
    <t>ゴムホース, 4桁</t>
  </si>
  <si>
    <t>ゴムホース</t>
  </si>
  <si>
    <t>工業用ゴム製品, 4桁</t>
  </si>
  <si>
    <t>防振ゴム</t>
  </si>
  <si>
    <t>ゴムロール</t>
  </si>
  <si>
    <t>ゴム製パッキン類</t>
  </si>
  <si>
    <t>ゴム管</t>
  </si>
  <si>
    <t>ゴムライニング</t>
  </si>
  <si>
    <t>工業用ゴム板</t>
  </si>
  <si>
    <t>防げん材</t>
  </si>
  <si>
    <t>工業用スポンジ製品</t>
  </si>
  <si>
    <t>その他の工業用ゴム製品</t>
  </si>
  <si>
    <t>ゴム引布・同製品, 4桁</t>
  </si>
  <si>
    <t>衣料用・雑貨用ゴム引布</t>
  </si>
  <si>
    <t>その他のゴム引布</t>
  </si>
  <si>
    <t>ゴム引布製品</t>
  </si>
  <si>
    <t>医療・衛生用ゴム製品, 4桁</t>
  </si>
  <si>
    <t>医療・衛生用ゴム製品</t>
  </si>
  <si>
    <t>ゴム練生地, 4桁</t>
  </si>
  <si>
    <t>更生タイヤ用練生地</t>
  </si>
  <si>
    <t>その他のゴム練生地</t>
  </si>
  <si>
    <t>更生タイヤ, 4桁</t>
  </si>
  <si>
    <t>更生タイヤ</t>
  </si>
  <si>
    <t>再生ゴム, 4桁</t>
  </si>
  <si>
    <t>再生ゴム</t>
  </si>
  <si>
    <t>他に分類されないゴム製品, 4桁</t>
  </si>
  <si>
    <t>ゴム手袋</t>
  </si>
  <si>
    <t>その他のゴム製品</t>
  </si>
  <si>
    <t>なめし革, 4桁</t>
  </si>
  <si>
    <t>成牛甲革</t>
  </si>
  <si>
    <t>中小牛甲革</t>
  </si>
  <si>
    <t>牛底革(クローム底革を含む)</t>
  </si>
  <si>
    <t>牛ぬめ革(茶利革を含む)</t>
  </si>
  <si>
    <t>その他の牛革</t>
  </si>
  <si>
    <t>馬革</t>
  </si>
  <si>
    <t>豚革</t>
  </si>
  <si>
    <t>山羊・めん羊革</t>
  </si>
  <si>
    <t>その他のなめし革</t>
  </si>
  <si>
    <t>工業用革製品, 4桁</t>
  </si>
  <si>
    <t>工業用革製品</t>
  </si>
  <si>
    <t>革製履物用材料・同附属品, 4桁</t>
  </si>
  <si>
    <t>革製履物用材料・同附属品</t>
  </si>
  <si>
    <t>革製履物, 4桁</t>
  </si>
  <si>
    <t>紳士用革靴, 23cm以上</t>
  </si>
  <si>
    <t>婦人用・子供用革靴</t>
  </si>
  <si>
    <t>運動用革靴</t>
  </si>
  <si>
    <t>作業用革靴</t>
  </si>
  <si>
    <t>その他の革製靴</t>
  </si>
  <si>
    <t>その他の革製履物</t>
  </si>
  <si>
    <t>革製手袋(合成皮革製を含む), 4桁</t>
  </si>
  <si>
    <t>衣服用革手袋(合成皮革製を含む)</t>
  </si>
  <si>
    <t>作業用革手袋(合成皮革製を含む)</t>
  </si>
  <si>
    <t>スポーツ用革手袋(合成皮革製を含む)</t>
  </si>
  <si>
    <t>かばん, 4桁</t>
  </si>
  <si>
    <t>なめし革製旅行かばん</t>
  </si>
  <si>
    <t>なめし革製書類入かばん・学生かばん・ランドセル</t>
  </si>
  <si>
    <t>革製ケース</t>
  </si>
  <si>
    <t>その他のなめし革製かばん類</t>
  </si>
  <si>
    <t>プラスチック製かばん</t>
  </si>
  <si>
    <t>合成皮革製ケース</t>
  </si>
  <si>
    <t>その他のかばん類</t>
  </si>
  <si>
    <t>袋物, 4桁</t>
  </si>
  <si>
    <t>袋物</t>
  </si>
  <si>
    <t>ハンドバッグ, 4桁</t>
  </si>
  <si>
    <t>なめし革製ハンドバッグ</t>
  </si>
  <si>
    <t>プラスチック製ハンドバッグ</t>
  </si>
  <si>
    <t>その他のハンドバッグ</t>
  </si>
  <si>
    <t>毛皮(調整済で完成品ではないもの), 4桁</t>
  </si>
  <si>
    <t>毛皮(調整済で完成品ではないもの)</t>
  </si>
  <si>
    <t>その他のなめし革製品, 4桁</t>
  </si>
  <si>
    <t>服装用革ベルト</t>
  </si>
  <si>
    <t>他に分類されないなめし革製品</t>
  </si>
  <si>
    <t>ガラスくず, 入力, リマインダーフロー</t>
  </si>
  <si>
    <t>板ガラス, 4桁</t>
  </si>
  <si>
    <t>普通板ガラス</t>
  </si>
  <si>
    <t>変り板ガラス</t>
  </si>
  <si>
    <t>磨き板ガラス</t>
  </si>
  <si>
    <t>板ガラス加工品, 4桁</t>
  </si>
  <si>
    <t>合わせガラス</t>
  </si>
  <si>
    <t>強化ガラス</t>
  </si>
  <si>
    <t>その他の板ガラス</t>
  </si>
  <si>
    <t>鏡</t>
  </si>
  <si>
    <t>ガラス製加工素材, 4桁</t>
  </si>
  <si>
    <t>光学ガラス素地（眼鏡用を含む）</t>
  </si>
  <si>
    <t>電球類用ガラスバルブ（管、棒を含む）</t>
  </si>
  <si>
    <t>電子管用ガラスバルブ（管、棒を含む）</t>
  </si>
  <si>
    <t>ガラス管・棒・球（電気用を除く）</t>
  </si>
  <si>
    <t>その他のガラス製加工素材</t>
  </si>
  <si>
    <t>溶融Eガラス, 低アルカリガラス</t>
  </si>
  <si>
    <t>ガラス容器, 4桁</t>
  </si>
  <si>
    <t>ガラスびん</t>
  </si>
  <si>
    <t>ガラス製飲料用容器</t>
  </si>
  <si>
    <t>ガラス製食料用・調味料用容器</t>
  </si>
  <si>
    <t>その他のガラス製容器</t>
  </si>
  <si>
    <t>理化学用・医療用ガラス器具, 4桁</t>
  </si>
  <si>
    <t>理化学用・医療用ガラス器具(アンプル･薬瓶を除く)</t>
  </si>
  <si>
    <t>アンプル</t>
  </si>
  <si>
    <t>薬瓶</t>
  </si>
  <si>
    <t>卓上用・ちゅう房用ガラス器具, 4桁</t>
  </si>
  <si>
    <t>卓上用ガラス器具</t>
  </si>
  <si>
    <t>ガラス製台所用品・食卓用品</t>
  </si>
  <si>
    <t>ガラス繊維・同製品, 4桁</t>
  </si>
  <si>
    <t>ガラス短繊維・同製品</t>
  </si>
  <si>
    <t>ガラス繊維（チョップドストランドマット）</t>
  </si>
  <si>
    <t>ガラス長繊維・同製品</t>
  </si>
  <si>
    <t>ガラス繊維（ダイレクトロービング）</t>
  </si>
  <si>
    <t>光ファイバ素線</t>
  </si>
  <si>
    <t>他に分類されないガラス・同製品, 4桁</t>
  </si>
  <si>
    <t>魔法瓶用ガラス製中瓶</t>
  </si>
  <si>
    <t>照明用・信号用ガラス製品</t>
  </si>
  <si>
    <t>その他の他に分類されないガラス・同製品</t>
  </si>
  <si>
    <t>セメント, 4桁</t>
  </si>
  <si>
    <t>ポルトランドセメント</t>
  </si>
  <si>
    <t>セメントクリンカ</t>
  </si>
  <si>
    <t>その他の水硬性セメント</t>
  </si>
  <si>
    <t>高炉セメント, B種</t>
  </si>
  <si>
    <t>フライアッシュセメント, B種</t>
  </si>
  <si>
    <t>生コンクリート, 4桁</t>
  </si>
  <si>
    <t>生コンクリート</t>
  </si>
  <si>
    <t>コンクリート製品, 4桁</t>
  </si>
  <si>
    <t>鉄筋コンクリート製品</t>
  </si>
  <si>
    <t>遠心力鉄筋コンクリート管（ヒューム管）</t>
  </si>
  <si>
    <t>遠心力鉄筋コンクリート柱（ポール）</t>
  </si>
  <si>
    <t>遠心力鉄筋コンクリートくい（パイル）</t>
  </si>
  <si>
    <t>PCパイル</t>
  </si>
  <si>
    <t>普通コンクリート管</t>
  </si>
  <si>
    <t>空洞コンクリートブロック</t>
  </si>
  <si>
    <t>建築用コンクリートブロック</t>
  </si>
  <si>
    <t>土木用コンクリートブロック</t>
  </si>
  <si>
    <t>道路用コンクリート製品</t>
  </si>
  <si>
    <t>プレストレストコンクリート製品</t>
  </si>
  <si>
    <t>コンクリート製枕木</t>
  </si>
  <si>
    <t>その他のコンクリート製品</t>
  </si>
  <si>
    <t>コンクリート成形パネル</t>
  </si>
  <si>
    <t>コンクリート軽量成形パネル</t>
  </si>
  <si>
    <t>テラゾー製品</t>
  </si>
  <si>
    <t>コンクリート系プレハブ住宅</t>
  </si>
  <si>
    <t>他に分類されないセメント製品, 4桁</t>
  </si>
  <si>
    <t>厚形スレート</t>
  </si>
  <si>
    <t>波型セメントスレート</t>
  </si>
  <si>
    <t>平板フレキシブルセメントスレート</t>
  </si>
  <si>
    <t>木材セメント製品(パルプセメント板、木片セメント板を含む)</t>
  </si>
  <si>
    <t>気泡コンクリート製品</t>
  </si>
  <si>
    <t>ALCパネル</t>
  </si>
  <si>
    <t>その他の他に分類されないセメント製品</t>
  </si>
  <si>
    <t>モルタル</t>
  </si>
  <si>
    <t>粘土かわら, 4桁</t>
  </si>
  <si>
    <t>いぶしかわら</t>
  </si>
  <si>
    <t>うわ薬かわら、塩焼かわら</t>
  </si>
  <si>
    <t>普通れんが, 4桁</t>
  </si>
  <si>
    <t>普通れんが</t>
  </si>
  <si>
    <t>陶管(土管を含む), 4桁</t>
  </si>
  <si>
    <t>陶管(土管を含む)</t>
  </si>
  <si>
    <t>その他の建設用粘土製品, 4桁</t>
  </si>
  <si>
    <t>その他の建設用粘土製品</t>
  </si>
  <si>
    <t>衛生陶器, 4桁</t>
  </si>
  <si>
    <t>衛生陶器</t>
  </si>
  <si>
    <t>食卓用・ちゅう房用陶磁器, 4桁</t>
  </si>
  <si>
    <t>陶磁器製和飲食器</t>
  </si>
  <si>
    <t>陶磁器製洋飲食器</t>
  </si>
  <si>
    <t>陶磁器製台所・調理用品</t>
  </si>
  <si>
    <t>陶磁器製置物, 4桁</t>
  </si>
  <si>
    <t>陶磁器製置物</t>
  </si>
  <si>
    <t>電気用陶磁器, 4桁</t>
  </si>
  <si>
    <t>がい子、がい管</t>
  </si>
  <si>
    <t>電気用特殊陶磁器</t>
  </si>
  <si>
    <t>ファインセラミック製ＩＣ基板、ファインセラミック製ＩＣパッケージ(焼結し放しのもの)</t>
  </si>
  <si>
    <t>その他の電気用陶磁器</t>
  </si>
  <si>
    <t>アルミナセラミックス</t>
  </si>
  <si>
    <t>ジルコニアセラミックス</t>
  </si>
  <si>
    <t>窒化ケイ素セラミックス</t>
  </si>
  <si>
    <t>理化学用・工業用陶磁器, 4桁</t>
  </si>
  <si>
    <t>理化学用・工業用陶磁器(工業用ファインセラミックスを除く)</t>
  </si>
  <si>
    <t>理化学用・工業用ファインセラミックス(焼結し放しのもの)</t>
  </si>
  <si>
    <t>磁器製ハニカム</t>
  </si>
  <si>
    <t>陶磁器製タイル, 4桁</t>
  </si>
  <si>
    <t>モザイクタイル</t>
  </si>
  <si>
    <t>内装タイル</t>
  </si>
  <si>
    <t>その他のタイル</t>
  </si>
  <si>
    <t>陶磁器用はい(坏)土, 4桁</t>
  </si>
  <si>
    <t>陶磁器用はい(坏)土</t>
  </si>
  <si>
    <t>その他の陶磁器・同関連製品, 4桁</t>
  </si>
  <si>
    <t>その他の陶磁器・同関連製品</t>
  </si>
  <si>
    <t>耐火れんが, 4桁</t>
  </si>
  <si>
    <t>粘土質耐火れんが</t>
  </si>
  <si>
    <t>その他の耐火れんが</t>
  </si>
  <si>
    <t>けい石れんが</t>
  </si>
  <si>
    <t>不定形耐火物, 4桁</t>
  </si>
  <si>
    <t>耐火モルタル</t>
  </si>
  <si>
    <t>キャスタブル耐火物</t>
  </si>
  <si>
    <t>その他の不定形耐火物</t>
  </si>
  <si>
    <t>その他の耐火物, 4桁</t>
  </si>
  <si>
    <t>人造耐火材</t>
  </si>
  <si>
    <t>マグネシアクリンカ, 海水原料</t>
  </si>
  <si>
    <t>マグネシアクリンカ, マグネサイト原料</t>
  </si>
  <si>
    <t>その他の耐火物(人造耐火物を除く)</t>
  </si>
  <si>
    <t>炭素質電極, 4桁</t>
  </si>
  <si>
    <t>人造黒鉛電極</t>
  </si>
  <si>
    <t>その他の炭素質電極</t>
  </si>
  <si>
    <t>炭素電極</t>
  </si>
  <si>
    <t>炭素繊維, 4桁</t>
  </si>
  <si>
    <t>炭素繊維</t>
  </si>
  <si>
    <t>炭素繊維, PAN系</t>
  </si>
  <si>
    <t>炭素繊維, ピッチ系</t>
  </si>
  <si>
    <t>他に分類されない炭素・黒鉛製品, 4桁</t>
  </si>
  <si>
    <t>炭素棒</t>
  </si>
  <si>
    <t>炭素・黒鉛質ブラシ</t>
  </si>
  <si>
    <t>特殊炭素製品</t>
  </si>
  <si>
    <t>その他の他に分類されない炭素・黒鉛製品</t>
  </si>
  <si>
    <t>研磨材, 4桁</t>
  </si>
  <si>
    <t>天然研磨材、人造研削材</t>
  </si>
  <si>
    <t>炭化けい素,Cグレード</t>
  </si>
  <si>
    <t>炭化けい素,GCグレード</t>
  </si>
  <si>
    <t>溶融アルミナ</t>
  </si>
  <si>
    <t>研削と石, 4桁</t>
  </si>
  <si>
    <t>ビトリファイド研削と石(シリケート研削と石を含む)</t>
  </si>
  <si>
    <t>レジノイド研削と石</t>
  </si>
  <si>
    <t>その他の研削と石</t>
  </si>
  <si>
    <t>研磨布紙, 4桁</t>
  </si>
  <si>
    <t>研磨布紙</t>
  </si>
  <si>
    <t>その他の研磨材・同製品, 4桁</t>
  </si>
  <si>
    <t>その他の研磨材、同製品</t>
  </si>
  <si>
    <t>砕石, 4桁</t>
  </si>
  <si>
    <t>砕石</t>
  </si>
  <si>
    <t>再生骨材（路盤材用）</t>
  </si>
  <si>
    <t>人工骨材, 4桁</t>
  </si>
  <si>
    <t>人工骨材</t>
  </si>
  <si>
    <t>石工品, 4桁</t>
  </si>
  <si>
    <t>石工品</t>
  </si>
  <si>
    <t>けいそう土・同製品, 4桁</t>
  </si>
  <si>
    <t>けいそう土・同製品</t>
  </si>
  <si>
    <t>鉱物・土石粉砕等処理品, 4桁</t>
  </si>
  <si>
    <t>鉱物・土石粉砕、その他の処理品</t>
  </si>
  <si>
    <t>ほうろう鉄器, 4桁</t>
  </si>
  <si>
    <t>台所・食卓用ほうろう鉄器</t>
  </si>
  <si>
    <t>ほうろう製衛生用品</t>
  </si>
  <si>
    <t>その他のほうろう鉄器</t>
  </si>
  <si>
    <t>七宝製品, 4桁</t>
  </si>
  <si>
    <t>七宝製品</t>
  </si>
  <si>
    <t>人造宝石, 4桁</t>
  </si>
  <si>
    <t>人造宝石(合成宝石、模造宝石、人造真珠、人造水晶を含む)</t>
  </si>
  <si>
    <t>ロックウール・同製品, 4桁</t>
  </si>
  <si>
    <t>ロックウール・同製品</t>
  </si>
  <si>
    <t>石綿製品, 4桁</t>
  </si>
  <si>
    <t>石綿製品</t>
  </si>
  <si>
    <t>石こう(膏)製品, 4桁</t>
  </si>
  <si>
    <t>焼石こう</t>
  </si>
  <si>
    <t>石こうボード・同製品</t>
  </si>
  <si>
    <t>石こうプラスタ製品</t>
  </si>
  <si>
    <t>その他の石こう製品</t>
  </si>
  <si>
    <t>石灰, 4桁</t>
  </si>
  <si>
    <t>生石灰</t>
  </si>
  <si>
    <t>消石灰</t>
  </si>
  <si>
    <t>軽質炭酸カルシウム</t>
  </si>
  <si>
    <t>その他の石灰製品</t>
  </si>
  <si>
    <t>焼成ドロマイト</t>
  </si>
  <si>
    <t>鋳型(中子を含む), 4桁</t>
  </si>
  <si>
    <t>鋳型(中子を含む)</t>
  </si>
  <si>
    <t>他に分類されない窯業・土石製品, 4桁</t>
  </si>
  <si>
    <t>うわ薬</t>
  </si>
  <si>
    <t>雲母板</t>
  </si>
  <si>
    <t>その他の他に分類されない窯業・土石製品</t>
  </si>
  <si>
    <t>けい酸カルシウム保温材</t>
  </si>
  <si>
    <t>鉄くず（特定せず）, 出力, リマインダーフロー</t>
  </si>
  <si>
    <t>銑くず, 出力, リマインダーフロー</t>
  </si>
  <si>
    <t>鋼くず, 出力, リマインダーフロー</t>
  </si>
  <si>
    <t>電気炉ガス(EFG), 出力, リマインダーフロー</t>
  </si>
  <si>
    <t>熱間圧延加工サービス（一貫製造を除く, 鉄鋼）</t>
  </si>
  <si>
    <t>冷間圧延加工サービス（一貫製造を除く, 鉄鋼）</t>
  </si>
  <si>
    <t>鋼管製造加工サービス</t>
  </si>
  <si>
    <t>溶融亜鉛めっき加工サービス</t>
  </si>
  <si>
    <t>表面処理加工サービス</t>
  </si>
  <si>
    <t>溶解サービス（鉄鋳物）</t>
  </si>
  <si>
    <t>鋳造サービス（鉄鋳物）</t>
  </si>
  <si>
    <t>鍛造サービス（鉄鋼）</t>
  </si>
  <si>
    <t>鋳鍛鋼加工サービス</t>
  </si>
  <si>
    <t>電気亜鉛めっき加工サービス</t>
  </si>
  <si>
    <t>鉄くず（特定せず）, 入力, リマインダーフロー</t>
  </si>
  <si>
    <t>銑くず, 入力, リマインダーフロー</t>
  </si>
  <si>
    <t>鋼くず, 入力, リマインダーフロー</t>
  </si>
  <si>
    <t>電気炉ガス(EFG), 入力, リマインダーフロー</t>
  </si>
  <si>
    <t>ミルスケール, 入力, リマインダーフロー</t>
  </si>
  <si>
    <t>製鉄原料・中間製品, 4桁</t>
  </si>
  <si>
    <t>焼結鉱</t>
  </si>
  <si>
    <t>鉄ペレット</t>
  </si>
  <si>
    <t>高炉銑（製鋼用銑）</t>
  </si>
  <si>
    <t>高炉銑</t>
  </si>
  <si>
    <t>高炉ガス(BFG), 出力, リマインダーフロー</t>
  </si>
  <si>
    <t>高炉ガス(BFG), 入力, リマインダーフロー</t>
  </si>
  <si>
    <t>転炉ガ(LDG)ス, 入力, リマインダーフロー</t>
  </si>
  <si>
    <t>鋳物用銑（高炉）</t>
  </si>
  <si>
    <t>粗鋼</t>
  </si>
  <si>
    <t>粗鋼（転炉法）</t>
  </si>
  <si>
    <t>粗鋼（電炉法）</t>
  </si>
  <si>
    <t>転炉ガス(LDG), 出力, リマインダーフロー</t>
  </si>
  <si>
    <t>フェロアロイ, 4桁</t>
  </si>
  <si>
    <t>フェロマンガン</t>
  </si>
  <si>
    <t>シリコマンガン</t>
  </si>
  <si>
    <t>フェロシリコン</t>
  </si>
  <si>
    <t>フェロクロム</t>
  </si>
  <si>
    <t>フェロニッケル</t>
  </si>
  <si>
    <t>フェロモリブデン</t>
  </si>
  <si>
    <t>フェロバナジウム</t>
  </si>
  <si>
    <t>フェロタングステン</t>
  </si>
  <si>
    <t>その他のフェロアロイ</t>
  </si>
  <si>
    <t>普通鋼(最終鋼材), 4桁</t>
  </si>
  <si>
    <t>普通鋼形鋼</t>
  </si>
  <si>
    <t>普通鋼棒鋼</t>
  </si>
  <si>
    <t>普通鋼線材</t>
  </si>
  <si>
    <t>普通鋼厚中板</t>
  </si>
  <si>
    <t>普通鋼中厚板</t>
  </si>
  <si>
    <t>普通鋼熱延鋼板</t>
  </si>
  <si>
    <t>普通鋼冷延鋼板</t>
  </si>
  <si>
    <t>普通鋼冷間圧延鋼板</t>
  </si>
  <si>
    <t>冷延電気鋼板</t>
  </si>
  <si>
    <t>けい素鋼板</t>
  </si>
  <si>
    <t>表面処理鋼板</t>
  </si>
  <si>
    <t>普通鋼鋼管</t>
  </si>
  <si>
    <t>錫めっき鋼板(ブリキ)</t>
  </si>
  <si>
    <t>ティンフリースチール</t>
  </si>
  <si>
    <t>亜鉛めっき鋼板</t>
  </si>
  <si>
    <t>電気亜鉛めっき鋼板</t>
  </si>
  <si>
    <t>溶融亜鉛めっき鋼板</t>
  </si>
  <si>
    <t>普通鋼線</t>
  </si>
  <si>
    <t>特殊鋼(最終鋼材), 4桁</t>
  </si>
  <si>
    <t>特殊鋼形鋼</t>
  </si>
  <si>
    <t>特殊鋼棒鋼</t>
  </si>
  <si>
    <t>特殊鋼線材</t>
  </si>
  <si>
    <t>特殊鋼厚中板</t>
  </si>
  <si>
    <t>特殊鋼熱延鋼板</t>
  </si>
  <si>
    <t>特殊鋼冷延鋼板</t>
  </si>
  <si>
    <t>特殊鋼鋼管</t>
  </si>
  <si>
    <t>工具鋼</t>
  </si>
  <si>
    <t>機械構造用炭素鋼</t>
  </si>
  <si>
    <t>構造用合金鋼</t>
  </si>
  <si>
    <t>ばね鋼、軸受鋼</t>
  </si>
  <si>
    <t>快削鋼</t>
  </si>
  <si>
    <t>高抗張力鋼</t>
  </si>
  <si>
    <t>特殊鋼線</t>
  </si>
  <si>
    <t>ステンレス鋼材(耐熱鋼を含む), 4桁</t>
  </si>
  <si>
    <t>ステンレス鋼形鋼</t>
  </si>
  <si>
    <t>ステンレス鋼棒鋼</t>
  </si>
  <si>
    <t>ステンレス鋼線材</t>
  </si>
  <si>
    <t>ステンレス鋼中厚板</t>
  </si>
  <si>
    <t>ステンレス鋼熱延鋼板</t>
  </si>
  <si>
    <t>ステンレス鋼(オーステナイト系)熱延鋼板</t>
  </si>
  <si>
    <t>ステンレス鋼(フェライト系)熱延鋼板</t>
  </si>
  <si>
    <t>ステンレス鋼冷延鋼板</t>
  </si>
  <si>
    <t>ステンレス鋼(オーステナイト系)冷延鋼板</t>
  </si>
  <si>
    <t>ステンレス鋼(フェライト系)冷延鋼板</t>
  </si>
  <si>
    <t>ステンレス鋼鋼管</t>
  </si>
  <si>
    <t>銑鉄鋳物(鋳鉄管、可鍛鋳鉄を除く), 4桁</t>
  </si>
  <si>
    <t>機械用銑鉄鋳物</t>
  </si>
  <si>
    <t>その他の銑鉄鋳物</t>
  </si>
  <si>
    <t>可鍛鋳鉄, 4桁</t>
  </si>
  <si>
    <t>機械用可鍛鋳鉄鋳物</t>
  </si>
  <si>
    <t>可鍛鋳鉄製鉄管継手(フランジ形を含む)</t>
  </si>
  <si>
    <t>その他の可鍛鋳鉄鋳物</t>
  </si>
  <si>
    <t>鋳鋼, 4桁</t>
  </si>
  <si>
    <t>普通鋼鋳鋼(鋳放しのもの, 鋳鋼管を含む)</t>
  </si>
  <si>
    <t>特殊鋼鋳鋼(鋳放しのもの, 鋳鋼管を含む)</t>
  </si>
  <si>
    <t>鍛工品（鉄鋼）, 4桁</t>
  </si>
  <si>
    <t>鍛工品（鉄鋼）</t>
  </si>
  <si>
    <t>鍛鋼, 4桁</t>
  </si>
  <si>
    <t>普通鋼鍛鋼(打ち放しのもの)</t>
  </si>
  <si>
    <t>特殊鋼鍛鋼(打ち放しのもの)</t>
  </si>
  <si>
    <t>鉄鋼シャースリット, 4桁</t>
  </si>
  <si>
    <t>鉄鋼切断品(溶断を含む)</t>
  </si>
  <si>
    <t>鉄鋼シャースリット加工サービス</t>
  </si>
  <si>
    <t>鉄スクラップ加工サービス</t>
  </si>
  <si>
    <t>鋳鉄管, 4桁</t>
  </si>
  <si>
    <t>鋳鉄管</t>
  </si>
  <si>
    <t>他に分類されない鉄鋼品, 4桁</t>
  </si>
  <si>
    <t>鉄粉</t>
  </si>
  <si>
    <t>他に分類されない鉄鋼品</t>
  </si>
  <si>
    <t>電解鉄</t>
  </si>
  <si>
    <t>非鉄くず（特定せず）, 出力, リマインダーフロー</t>
  </si>
  <si>
    <t>銅くず, 出力, リマインダーフロー</t>
  </si>
  <si>
    <t>アルミニウムくず, 出力, リマインダーフロー</t>
  </si>
  <si>
    <t>その他の非鉄金属くず, 出力, リマインダーフロー</t>
  </si>
  <si>
    <t>銅くず, 入力, リマインダーフロー</t>
  </si>
  <si>
    <t>アルミニウムくず, 入力, リマインダーフロー</t>
  </si>
  <si>
    <t>その他の非鉄金属くず, 入力, リマインダーフロー</t>
  </si>
  <si>
    <t>二酸化硫黄（蒸留亜鉛用酸化亜鉛副生）(純分質量基準)</t>
  </si>
  <si>
    <t>二酸化硫黄（電気亜鉛用酸化亜鉛副生）(純分質量基準)</t>
  </si>
  <si>
    <t>銅一次製錬・精製品, 4桁</t>
  </si>
  <si>
    <t>粗銅</t>
  </si>
  <si>
    <t>電気銅, 電解, 純分質量基準</t>
  </si>
  <si>
    <t>銅スライム, 電気銅副生, 純分質量基準</t>
  </si>
  <si>
    <t>銀含有スクラップ（Ag含有量）, 入力, リマインダーフロー</t>
  </si>
  <si>
    <t>亜鉛一次製錬・精製品, 4桁</t>
  </si>
  <si>
    <t>酸化亜鉛,蒸留亜鉛用(純分質量基準)</t>
  </si>
  <si>
    <t>酸化亜鉛（電気亜鉛用）(純分質量基準)</t>
  </si>
  <si>
    <t>亜鉛酸化焙焼鉱,蒸留亜鉛用</t>
  </si>
  <si>
    <t>亜鉛酸化焙焼鉱,電気亜鉛用</t>
  </si>
  <si>
    <t>二酸化硫黄（再生利用品）, 出力, リマインダーフロー</t>
  </si>
  <si>
    <t>亜鉛地金(市場価格基準)</t>
  </si>
  <si>
    <t>蒸留亜鉛</t>
  </si>
  <si>
    <t>精留亜鉛</t>
  </si>
  <si>
    <t>電気亜鉛</t>
  </si>
  <si>
    <t>亜鉛電解スライム（Au含有量）(市場価格基準)</t>
  </si>
  <si>
    <t>亜鉛電解スライム（Aｇ含有量）(市場価格基準)</t>
  </si>
  <si>
    <t>アルミニウム第１次製錬・精製品, 4桁</t>
  </si>
  <si>
    <t>酸化アルミニウム(アルミナ)</t>
  </si>
  <si>
    <t>水酸化アルミニウム</t>
  </si>
  <si>
    <t>アルミニウム一次地金</t>
  </si>
  <si>
    <t>高純度アルミニウム地金</t>
  </si>
  <si>
    <t>その他の非鉄金属第１次製錬・精製品, 4桁</t>
  </si>
  <si>
    <t>PbCl2, 出力, リマインダーフロー</t>
  </si>
  <si>
    <t>鉛地金(市場価格基準)</t>
  </si>
  <si>
    <t>鉛酸化焙焼鉱</t>
  </si>
  <si>
    <t>粗鉛</t>
  </si>
  <si>
    <t>電気鉛</t>
  </si>
  <si>
    <t>ダスト処理品（銅製錬電気集塵機）</t>
  </si>
  <si>
    <t>電気鉛,銅製錬副生(純分質量基準)</t>
  </si>
  <si>
    <t>鉛スライム,銅製錬副生(純分質量基準)</t>
  </si>
  <si>
    <t>鉛電解スライム中金（Au)含有量(市場価格基準)</t>
  </si>
  <si>
    <t>鉛電解スライム中銀（Ag)含有量(市場価格基準)</t>
  </si>
  <si>
    <t>スラグ、ガス等, 出力, リマインダーフロー</t>
  </si>
  <si>
    <t>金地金（金鉱石原料）</t>
  </si>
  <si>
    <t>金(Cuスライム処理)（純分質量基準配分）</t>
  </si>
  <si>
    <t>金（電解）</t>
  </si>
  <si>
    <t>パーチング後スライム(銀電解副生)(純分質量基準)</t>
  </si>
  <si>
    <t>電解残さ(スライム), 出力, リマインダーフロー</t>
  </si>
  <si>
    <t>AgCll, 出力, リマインダーフロー</t>
  </si>
  <si>
    <t>銀地金</t>
  </si>
  <si>
    <t>粗銀,鉛スライム処理</t>
  </si>
  <si>
    <t>銀アノード(銅スライム処理)（純分質量基準配分）</t>
  </si>
  <si>
    <t>銀,電解(純分質量基準)</t>
  </si>
  <si>
    <t>その他の非鉄金属(一次製錬・精製によるもの)</t>
  </si>
  <si>
    <t>金属シリコン</t>
  </si>
  <si>
    <t>金属リチウム</t>
  </si>
  <si>
    <t>金属バナジウム</t>
  </si>
  <si>
    <t>金属モリブデン,焼結ビレット</t>
  </si>
  <si>
    <t>塩化希土溶液</t>
  </si>
  <si>
    <t>酸化プラセオジム</t>
  </si>
  <si>
    <t>酸化ネオジム</t>
  </si>
  <si>
    <t>酸化ランタン</t>
  </si>
  <si>
    <t>酸化サマリウム</t>
  </si>
  <si>
    <t>酸化ガドリニウム</t>
  </si>
  <si>
    <t>ビスマス密陀（鉛スライム処理）</t>
  </si>
  <si>
    <t>三酸化アンチモン,鉛電解スライム処理</t>
  </si>
  <si>
    <t>ビスマス（電解）</t>
  </si>
  <si>
    <t>金属クロム</t>
  </si>
  <si>
    <t>金属マンガン</t>
  </si>
  <si>
    <t>金属ガリウム</t>
  </si>
  <si>
    <t>金属リチウム,かん水法</t>
  </si>
  <si>
    <t>金属リチウム, 溶媒抽出, 硫酸法</t>
  </si>
  <si>
    <t>金属ナトリウム, ダウンズ法</t>
  </si>
  <si>
    <t>金属マグネシウム</t>
  </si>
  <si>
    <t>金属ジルコニウム, スポンジ</t>
  </si>
  <si>
    <t>金属カドミウム（焙焼なし）</t>
  </si>
  <si>
    <t>金属カドミウム（焙焼あり）</t>
  </si>
  <si>
    <t>金属インジウム</t>
  </si>
  <si>
    <t>電気錫</t>
  </si>
  <si>
    <t>金属アンチモン</t>
  </si>
  <si>
    <t>三酸化アンチモン</t>
  </si>
  <si>
    <t>金属タングステン,焼結品</t>
  </si>
  <si>
    <t>酸化ニッケル</t>
  </si>
  <si>
    <t>金属タンタル,インゴット</t>
  </si>
  <si>
    <t>金属ニオブ</t>
  </si>
  <si>
    <t>ウラン精鉱(イエローケーキ)</t>
  </si>
  <si>
    <t>六フッ化ウラン,水素吹込み法</t>
  </si>
  <si>
    <t>六フッ化ウラン,アンモニア吹込み法</t>
  </si>
  <si>
    <t>二酸化ウラン,粉末</t>
  </si>
  <si>
    <t>電気ニッケル,MCLE法</t>
  </si>
  <si>
    <t>電気コバルト,MCLE法</t>
  </si>
  <si>
    <t>ニッケルマット, ラテライト鉱原料</t>
  </si>
  <si>
    <t>Ni,Co混合硫化物, ラテライト鉱原料</t>
  </si>
  <si>
    <t>ニッケルマット</t>
  </si>
  <si>
    <t>金属ニッケル</t>
  </si>
  <si>
    <t>スポンジチタン</t>
  </si>
  <si>
    <t>金属チタン</t>
  </si>
  <si>
    <t>ミッシュメタル</t>
  </si>
  <si>
    <t>粗セレン(銅スライム処理)（純分質量基準配分）</t>
  </si>
  <si>
    <t>粗テルル(銅スライム処理)（純分質量基準配分）</t>
  </si>
  <si>
    <t>粗白金(銅スライム処理)（純分質量基準配分）</t>
  </si>
  <si>
    <t>金属セレン(純分質量基準)</t>
  </si>
  <si>
    <t>金属テルル(純分質量基準)</t>
  </si>
  <si>
    <t>(NH4)2PtCl6(銀電解副生)(純分質量基準)</t>
  </si>
  <si>
    <t>白金,スポンジ(純分質量基準)</t>
  </si>
  <si>
    <t>固形廃棄物(岩石、覆土）, 出力, リマインダーフロー</t>
  </si>
  <si>
    <t>固形廃棄物(残さ等), 出力, リマインダーフロー</t>
  </si>
  <si>
    <t>スラグ, 出力, リマインダーフロー</t>
  </si>
  <si>
    <t>MgCl2, 出力, リマインダーフロー</t>
  </si>
  <si>
    <t>Mg(OH)2, 出力, リマインダーフロー</t>
  </si>
  <si>
    <t>鉛二次製錬・精製品(鉛合金を含む), 4桁</t>
  </si>
  <si>
    <t>鉛再生地金(活字合金を含む)</t>
  </si>
  <si>
    <t>はんだ、減摩合金</t>
  </si>
  <si>
    <t>鉛スクラップ, 蓄電池回収</t>
  </si>
  <si>
    <t>亜鉛二次製錬・精製品(亜鉛合金を含む), 4桁</t>
  </si>
  <si>
    <t>亜鉛再生地金、亜鉛合金</t>
  </si>
  <si>
    <t>酸化亜鉛（電炉ダストからの回収）</t>
  </si>
  <si>
    <t>アルミニウム二次製錬・精製品(アルミニウム合金を含む), 4桁</t>
  </si>
  <si>
    <t>アルミニウム再生地金、アルミニウム合金</t>
  </si>
  <si>
    <t>アルミニウム再生地金, 展伸用</t>
  </si>
  <si>
    <t>アルミニウム用添加合金, 圧延材用</t>
  </si>
  <si>
    <t>アルミニウム用添加合金, 押出材用</t>
  </si>
  <si>
    <t>その他の非鉄金属二次製錬・精製品(非鉄金属合金を含む), 4桁</t>
  </si>
  <si>
    <t>金再生地金、金合金</t>
  </si>
  <si>
    <t>銀再生地金、銀合金</t>
  </si>
  <si>
    <t>銀ろう</t>
  </si>
  <si>
    <t>銅再生地金、銅合金</t>
  </si>
  <si>
    <t>その他の非鉄金属再生地金、同合金</t>
  </si>
  <si>
    <t>鋳鉄用球状化剤</t>
  </si>
  <si>
    <t>硫酸鉛ペースト（鉛蓄電池からの回収）</t>
  </si>
  <si>
    <t>伸銅品, 4桁</t>
  </si>
  <si>
    <t>銅伸銅品</t>
  </si>
  <si>
    <t>黄銅伸銅品</t>
  </si>
  <si>
    <t>青銅伸銅品</t>
  </si>
  <si>
    <t>その他の伸銅品(洋白伸銅品を含む)</t>
  </si>
  <si>
    <t>アルミニウム・同合金圧延品(抽伸、押出し品を含む), 4桁</t>
  </si>
  <si>
    <t>自動車用アルミニウム材料</t>
  </si>
  <si>
    <t>アルミニウム圧延品</t>
  </si>
  <si>
    <t>アルミニウム板材, 缶ボディ用</t>
  </si>
  <si>
    <t>アルミニウム板材, 缶エンド用</t>
  </si>
  <si>
    <t>アルミニウム板材, 箔地用</t>
  </si>
  <si>
    <t>アルミニウム板材, 印刷板用</t>
  </si>
  <si>
    <t>アルミニウム板材, 建材用</t>
  </si>
  <si>
    <t>アルミニウム板材, フィン用</t>
  </si>
  <si>
    <t>アルミニウム板材, 汎用</t>
  </si>
  <si>
    <t>アルミニウム板材, 自動車パネル用, 5000系</t>
  </si>
  <si>
    <t>アルミニウム板材, 自動車パネル用, 6000系</t>
  </si>
  <si>
    <t>アルミニウム押出品(抽伸品を含む)</t>
  </si>
  <si>
    <t>アルミニウム押出品, 熱交換機用（多穴）</t>
  </si>
  <si>
    <t>アルミニウム押出品, 大型</t>
  </si>
  <si>
    <t>アルミニウム押出品, 小型</t>
  </si>
  <si>
    <t>アルミニウム棒材</t>
  </si>
  <si>
    <t>アルミニウム管材</t>
  </si>
  <si>
    <t>アルミニウム押出品, リム材</t>
  </si>
  <si>
    <t>アルミニウムはく</t>
  </si>
  <si>
    <t>アルミニウム箔, 7μm</t>
  </si>
  <si>
    <t>アルミニウム箔, 80μm</t>
  </si>
  <si>
    <t>その他の非鉄金属・同合金圧延品(抽伸、押出し品を含む), 4桁</t>
  </si>
  <si>
    <t>溶解鋳造サービス(特殊金属)</t>
  </si>
  <si>
    <t>鉛管、板</t>
  </si>
  <si>
    <t>亜鉛・同合金展伸材(亜鉛板、亜鉛合金板を含む)</t>
  </si>
  <si>
    <t>金・同合金展伸材</t>
  </si>
  <si>
    <t>銀・同合金展伸材</t>
  </si>
  <si>
    <t>白金・同合金展伸材</t>
  </si>
  <si>
    <t>ニッケル・同合金展伸材</t>
  </si>
  <si>
    <t>その他の非鉄金属・同合金展伸材</t>
  </si>
  <si>
    <t>モリブデン展伸材</t>
  </si>
  <si>
    <t>チタン展伸材</t>
  </si>
  <si>
    <t>電線・ケーブル(光ファイバケーブルを除く), 4桁</t>
  </si>
  <si>
    <t>銅荒引線</t>
  </si>
  <si>
    <t>銅裸線</t>
  </si>
  <si>
    <t>銅被覆線</t>
  </si>
  <si>
    <t>巻線</t>
  </si>
  <si>
    <t>電力ケーブル</t>
  </si>
  <si>
    <t>通信ケーブル</t>
  </si>
  <si>
    <t>アルミニウム荒引線</t>
  </si>
  <si>
    <t>アルミニウム線(アルミニウム荒引線を除く)</t>
  </si>
  <si>
    <t>光ファイバケーブル(通信複合ケーブルを含む), 4桁</t>
  </si>
  <si>
    <t>光ファイバコード(心線を含む)</t>
  </si>
  <si>
    <t>光ファイバケーブル(複合ケーブルを含む)</t>
  </si>
  <si>
    <t>銅・同合金鋳物(ダイカストを除く), 4桁</t>
  </si>
  <si>
    <t>銅・同合金鋳物(ダイカストを除く)</t>
  </si>
  <si>
    <t>非鉄金属鋳物(銅・同合金鋳物及びダイカストを除く), 4桁</t>
  </si>
  <si>
    <t>アルミニウム・同合金鋳物</t>
  </si>
  <si>
    <t>その他の非鉄金属鋳物</t>
  </si>
  <si>
    <t>アルミニウム・同合金ダイカスト, 4桁</t>
  </si>
  <si>
    <t>アルミニウム・同合金ダイカスト</t>
  </si>
  <si>
    <t>ダイカスト・鋳造加工サービス</t>
  </si>
  <si>
    <t>ダイカスト加工サービス</t>
  </si>
  <si>
    <t>非鉄金属ダイカスト(アルミニウム・同合金ダイカストを除く), 4桁</t>
  </si>
  <si>
    <t>亜鉛ダイカスト</t>
  </si>
  <si>
    <t>その他の非鉄金属ダイカスト</t>
  </si>
  <si>
    <t>非鉄金属鍛造品, 4桁</t>
  </si>
  <si>
    <t>非鉄金属鍛造品</t>
  </si>
  <si>
    <t>核燃料, 4桁</t>
  </si>
  <si>
    <t>核燃料</t>
  </si>
  <si>
    <t>核燃料, BWR</t>
  </si>
  <si>
    <t>核燃料, PWR</t>
  </si>
  <si>
    <t>他に分類されない非鉄金属, 4桁</t>
  </si>
  <si>
    <t>銅・同合金粉</t>
  </si>
  <si>
    <t>アルミニウム・同合金粉</t>
  </si>
  <si>
    <t>その他の非鉄金属・同合金粉</t>
  </si>
  <si>
    <t>金属モリブデン, 粉末</t>
  </si>
  <si>
    <t>金属タングステン, 粉末</t>
  </si>
  <si>
    <t>その他の他に分類されない非鉄金属製品</t>
  </si>
  <si>
    <t>ブリキ缶・その他のめっき板等製品, 4桁</t>
  </si>
  <si>
    <t>１８リットル缶</t>
  </si>
  <si>
    <t>食缶(缶詰用缶)</t>
  </si>
  <si>
    <t>その他のめっき板製容器</t>
  </si>
  <si>
    <t>その他のめっき板製品</t>
  </si>
  <si>
    <t>洋食器, 4桁</t>
  </si>
  <si>
    <t>食卓用ナイフ・フォーク・スプーン(めっき製を含む)</t>
  </si>
  <si>
    <t>その他の洋食器</t>
  </si>
  <si>
    <t>機械刃物, 4桁</t>
  </si>
  <si>
    <t>鋼板せん断用刃物</t>
  </si>
  <si>
    <t>合板・木材加工機械用刃物</t>
  </si>
  <si>
    <t>その他の機械刃物</t>
  </si>
  <si>
    <t>利器工匠具・手道具(やすり、のこぎり、食卓用刃物を除く), 4桁</t>
  </si>
  <si>
    <t>理髪用刃物</t>
  </si>
  <si>
    <t>ほう丁</t>
  </si>
  <si>
    <t>ナイフ類</t>
  </si>
  <si>
    <t>はさみ</t>
  </si>
  <si>
    <t>工匠具</t>
  </si>
  <si>
    <t>つるはし・ハンマ・ショベル・スコップ・バール(園芸用を含む)</t>
  </si>
  <si>
    <t>その他の利器工匠具・手道具</t>
  </si>
  <si>
    <t>作業工具(やすりを除く), 4桁</t>
  </si>
  <si>
    <t>作業工具(やすりを除く)</t>
  </si>
  <si>
    <t>やすり, 4桁</t>
  </si>
  <si>
    <t>やすり</t>
  </si>
  <si>
    <t>手引のこぎり・のこ刃, 4桁</t>
  </si>
  <si>
    <t>手引のこぎり</t>
  </si>
  <si>
    <t>金切のこ刃</t>
  </si>
  <si>
    <t>その他ののこ刃</t>
  </si>
  <si>
    <t>農業用器具(農業用機械を除く), 4桁</t>
  </si>
  <si>
    <t>農業用器具</t>
  </si>
  <si>
    <t>農業用器具部分品</t>
  </si>
  <si>
    <t>その他の金物類, 4桁</t>
  </si>
  <si>
    <t>錠、かぎ</t>
  </si>
  <si>
    <t>建築用金物</t>
  </si>
  <si>
    <t>架線金物</t>
  </si>
  <si>
    <t>その他の金物類</t>
  </si>
  <si>
    <t>配管工事用附属品(バルブ、コックを除く), 4桁</t>
  </si>
  <si>
    <t>金属製管継手</t>
  </si>
  <si>
    <t>金属製衛生器具</t>
  </si>
  <si>
    <t>配管工事用附属品</t>
  </si>
  <si>
    <t>ガス機器・石油機器, 4桁</t>
  </si>
  <si>
    <t>ガスこんろ</t>
  </si>
  <si>
    <t>ガス風呂釜(バーナ付の一体のものを含む)</t>
  </si>
  <si>
    <t>ガス湯沸器</t>
  </si>
  <si>
    <t>ガス炊飯器</t>
  </si>
  <si>
    <t>その他のガス機器(温風暖房機を除く)</t>
  </si>
  <si>
    <t>石油ストーブ</t>
  </si>
  <si>
    <t>その他の石油機器(温風暖房機を除く)</t>
  </si>
  <si>
    <t>温風・温水暖房装置, 4桁</t>
  </si>
  <si>
    <t>温風暖房機(熱交換式のもの)</t>
  </si>
  <si>
    <t>温水ボイラ</t>
  </si>
  <si>
    <t>放熱器・ユニットヒータ</t>
  </si>
  <si>
    <t>その他の暖房・調理装置(電気機械器具、ガス・石油機器を除く), 4桁</t>
  </si>
  <si>
    <t>暖房用・調理用器具</t>
  </si>
  <si>
    <t>太陽熱利用機器</t>
  </si>
  <si>
    <t>建設用金属製品, 4桁</t>
  </si>
  <si>
    <t>鉄骨</t>
  </si>
  <si>
    <t>軽量鉄骨</t>
  </si>
  <si>
    <t>橋りょう</t>
  </si>
  <si>
    <t>鉄塔</t>
  </si>
  <si>
    <t>水門</t>
  </si>
  <si>
    <t>その他の建設用金属製品</t>
  </si>
  <si>
    <t>建築用金属製品, 4桁</t>
  </si>
  <si>
    <t>住宅用アルミニウム製サッシ</t>
  </si>
  <si>
    <t>ビル用アルミニウム製サッシ</t>
  </si>
  <si>
    <t>その他のアルミニウム製サッシ</t>
  </si>
  <si>
    <t>アルミニウム製ドア</t>
  </si>
  <si>
    <t>金属製サッシ・ドア</t>
  </si>
  <si>
    <t>シャッタ</t>
  </si>
  <si>
    <t>メタルラス</t>
  </si>
  <si>
    <t>建築用板金製品</t>
  </si>
  <si>
    <t>鉄骨系プレハブ住宅</t>
  </si>
  <si>
    <t>ユニットハウス</t>
  </si>
  <si>
    <t>その他の建築用金属製品</t>
  </si>
  <si>
    <t>製缶・板金製品, 4桁</t>
  </si>
  <si>
    <t>板金製タンク</t>
  </si>
  <si>
    <t>高圧容器(ボンベ)</t>
  </si>
  <si>
    <t>ドラム缶</t>
  </si>
  <si>
    <t>コンテナ</t>
  </si>
  <si>
    <t>その他の製缶板金製品</t>
  </si>
  <si>
    <t>プレス加工サービス</t>
  </si>
  <si>
    <t>アルミニウム・同合金プレス製品, 4桁</t>
  </si>
  <si>
    <t>アルミニウム製機械部分品(機械仕上げをしないもの)</t>
  </si>
  <si>
    <t>アルミニウム製台所・食卓用品</t>
  </si>
  <si>
    <t>アルミニウム製飲料用缶</t>
  </si>
  <si>
    <t>その他のアルミニウム・同合金製打抜・プレス加工品</t>
  </si>
  <si>
    <t>金属プレス製品(アルミニウム・同合金を除く), 4桁</t>
  </si>
  <si>
    <t>打抜・プレス機械部分品(機械仕上げをしないもの)</t>
  </si>
  <si>
    <t>王冠</t>
  </si>
  <si>
    <t>その他の打抜・プレス金属製品</t>
  </si>
  <si>
    <t>粉末や金製品, 4桁</t>
  </si>
  <si>
    <t>粉末や金製品</t>
  </si>
  <si>
    <t>その他の金属表面処理加工サービス</t>
  </si>
  <si>
    <t>くぎ, 4桁</t>
  </si>
  <si>
    <t>鉄丸くぎ</t>
  </si>
  <si>
    <t>鉄特殊くぎ</t>
  </si>
  <si>
    <t>その他のくぎ</t>
  </si>
  <si>
    <t>その他の金属線製品, 4桁</t>
  </si>
  <si>
    <t>鉄製金網(溶接金網、じゃかごを含む)</t>
  </si>
  <si>
    <t>非鉄金属製金網</t>
  </si>
  <si>
    <t>鋼索(鋼より線を含む)</t>
  </si>
  <si>
    <t>PC鋼より線</t>
  </si>
  <si>
    <t>溶接棒</t>
  </si>
  <si>
    <t>その他の線材製品</t>
  </si>
  <si>
    <t>ボルト・ナット・リベット・小ねじ・木ねじ等, 4桁</t>
  </si>
  <si>
    <t>ボルト・ナット</t>
  </si>
  <si>
    <t>リベット</t>
  </si>
  <si>
    <t>座金(ワッシャ)</t>
  </si>
  <si>
    <t>木ねじ・小ねじ・押しねじ</t>
  </si>
  <si>
    <t>その他のボルト・ナット等関連製品</t>
  </si>
  <si>
    <t>金庫, 4桁</t>
  </si>
  <si>
    <t>金庫</t>
  </si>
  <si>
    <t>金属製スプリング, 4桁</t>
  </si>
  <si>
    <t>かさね板ばね</t>
  </si>
  <si>
    <t>つるまきばね</t>
  </si>
  <si>
    <t>線ばね</t>
  </si>
  <si>
    <t>うす板ばね</t>
  </si>
  <si>
    <t>その他のばね</t>
  </si>
  <si>
    <t>他に分類されない金属製品, 4桁</t>
  </si>
  <si>
    <t>金属製パッキン・ガスケット(非金属併用を含む)</t>
  </si>
  <si>
    <t>金属板ネームプレート</t>
  </si>
  <si>
    <t>フレキシブルチューブ</t>
  </si>
  <si>
    <t>金属製押出しチューブ</t>
  </si>
  <si>
    <t>金属はく, 打はく</t>
  </si>
  <si>
    <t>その他の他に分類されない金属製品</t>
  </si>
  <si>
    <t>梱包資材, スチールバンド等</t>
  </si>
  <si>
    <t>ボイラ, 4桁</t>
  </si>
  <si>
    <t>煙管ボイラ</t>
  </si>
  <si>
    <t>水管ボイラ</t>
  </si>
  <si>
    <t>その他のボイラ(温水ボイラを除く)</t>
  </si>
  <si>
    <t>蒸気機関・タービン・水力タービン(舶用を除く), 4桁</t>
  </si>
  <si>
    <t>蒸気タービン</t>
  </si>
  <si>
    <t>その他のタービン</t>
  </si>
  <si>
    <t>汎用内燃機関, 4桁</t>
  </si>
  <si>
    <t>汎用ガソリン・石油機関(汎用ガス機関を含む)</t>
  </si>
  <si>
    <t>小型汎用ガソリン機関</t>
  </si>
  <si>
    <t>はん用ディーゼル機関</t>
  </si>
  <si>
    <t>その他の原動機, 4桁</t>
  </si>
  <si>
    <t>原子動力炉、同部分品・取付具・附属品</t>
  </si>
  <si>
    <t>その他の原動機(原子動力炉、同部品等を除く)</t>
  </si>
  <si>
    <t>農業用機械(農業用器具を除く), 4桁</t>
  </si>
  <si>
    <t>動力耕うん機・歩行用トラクタ(エンジンなしのもの及びガーデントラクタを含む)</t>
  </si>
  <si>
    <t>農業用トラクタ</t>
  </si>
  <si>
    <t>その他の整地用機器</t>
  </si>
  <si>
    <t>噴霧機、散粉機</t>
  </si>
  <si>
    <t>田植機</t>
  </si>
  <si>
    <t>その他の栽培用・管理用機器</t>
  </si>
  <si>
    <t>農業用乾燥機</t>
  </si>
  <si>
    <t>コンバイン</t>
  </si>
  <si>
    <t>その他の収穫調整用機器</t>
  </si>
  <si>
    <t>飼料機器</t>
  </si>
  <si>
    <t>その他の農業用機械</t>
  </si>
  <si>
    <t>建設機械・鉱山機械, 4桁</t>
  </si>
  <si>
    <t>ショベル系掘さく機</t>
  </si>
  <si>
    <t>掘さく機(ショベル系を除く)</t>
  </si>
  <si>
    <t>建設用クレーン</t>
  </si>
  <si>
    <t>整地機械</t>
  </si>
  <si>
    <t>アスファルト舗装機械</t>
  </si>
  <si>
    <t>コンクリート機械</t>
  </si>
  <si>
    <t>基礎工事用機械</t>
  </si>
  <si>
    <t>せん孔機</t>
  </si>
  <si>
    <t>建設用トラクタ</t>
  </si>
  <si>
    <t>ショベルトラック</t>
  </si>
  <si>
    <t>さく岩機</t>
  </si>
  <si>
    <t>破砕機</t>
  </si>
  <si>
    <t>摩砕機、選別機</t>
  </si>
  <si>
    <t>破砕機・摩砕機・選別機の補助機</t>
  </si>
  <si>
    <t>その他の建設機械・鉱山機械</t>
  </si>
  <si>
    <t>金属工作機械, 4桁</t>
  </si>
  <si>
    <t>数値制御旋盤</t>
  </si>
  <si>
    <t>その他の旋盤</t>
  </si>
  <si>
    <t>ボール盤</t>
  </si>
  <si>
    <t>中ぐり盤</t>
  </si>
  <si>
    <t>フライス盤</t>
  </si>
  <si>
    <t>研削盤</t>
  </si>
  <si>
    <t>歯切り盤、歯車仕上機械</t>
  </si>
  <si>
    <t>専用機,工作機械</t>
  </si>
  <si>
    <t>マシニングセンタ</t>
  </si>
  <si>
    <t>その他の金属工作機械</t>
  </si>
  <si>
    <t>金属加工機械(金属工作機械を除く), 4桁</t>
  </si>
  <si>
    <t>圧延機械、同附属装置</t>
  </si>
  <si>
    <t>精整仕上装置</t>
  </si>
  <si>
    <t>ベンディングマシン</t>
  </si>
  <si>
    <t>液圧プレス</t>
  </si>
  <si>
    <t>機械プレス</t>
  </si>
  <si>
    <t>せん断機(シャーリングマシン)</t>
  </si>
  <si>
    <t>鍛造機械</t>
  </si>
  <si>
    <t>ワイヤフォーミングマシン</t>
  </si>
  <si>
    <t>ガス溶接・溶断機</t>
  </si>
  <si>
    <t>その他の金属加工機械</t>
  </si>
  <si>
    <t>金属工作機械用・金属加工機械用部分品・附属品, 4桁</t>
  </si>
  <si>
    <t>金属工作機械の部分品・取付具・附属品</t>
  </si>
  <si>
    <t>金属圧延用ロール</t>
  </si>
  <si>
    <t>金属加工機械の部分品・取付具・附属品</t>
  </si>
  <si>
    <t>機械工具(粉末や金製を除く), 4桁</t>
  </si>
  <si>
    <t>特殊鋼切削工具</t>
  </si>
  <si>
    <t>超硬工具(粉末や金製を除く)</t>
  </si>
  <si>
    <t>ダイヤモンド工具</t>
  </si>
  <si>
    <t>空気動工具</t>
  </si>
  <si>
    <t>電動工具</t>
  </si>
  <si>
    <t>治具・金属加工用附属品</t>
  </si>
  <si>
    <t>その他の機械工具</t>
  </si>
  <si>
    <t>化学繊維機械・紡績機械, 4桁</t>
  </si>
  <si>
    <t>化学繊維機械</t>
  </si>
  <si>
    <t>精紡機</t>
  </si>
  <si>
    <t>その他の紡績関連機械</t>
  </si>
  <si>
    <t>製織機械・編組機械, 4桁</t>
  </si>
  <si>
    <t>エアジェットルーム織機・ウォータージェットルーム織機</t>
  </si>
  <si>
    <t>その他の織機</t>
  </si>
  <si>
    <t>ニット機械</t>
  </si>
  <si>
    <t>その他の編組機械</t>
  </si>
  <si>
    <t>織物用準備機</t>
  </si>
  <si>
    <t>染色整理仕上機械, 4桁</t>
  </si>
  <si>
    <t>染色機・なっ染機</t>
  </si>
  <si>
    <t>仕上機械</t>
  </si>
  <si>
    <t>その他の染色整理仕上機械</t>
  </si>
  <si>
    <t>繊維機械部分品・取付具・附属品, 4桁</t>
  </si>
  <si>
    <t>化学繊維機械・紡績機械の部分品・取付具・附属品</t>
  </si>
  <si>
    <t>製織機械・編組機械の部分品・取付具・附属品</t>
  </si>
  <si>
    <t>染色整理仕上機械の部分品・取付具・附属品</t>
  </si>
  <si>
    <t>縫製機械, 4桁</t>
  </si>
  <si>
    <t>家庭用ミシン</t>
  </si>
  <si>
    <t>工業用ミシン</t>
  </si>
  <si>
    <t>その他の縫製機械</t>
  </si>
  <si>
    <t>食品機械・同装置, 4桁</t>
  </si>
  <si>
    <t>穀物処理機械・同装置</t>
  </si>
  <si>
    <t>製パン・製菓機械、同装置</t>
  </si>
  <si>
    <t>醸造用機械</t>
  </si>
  <si>
    <t>牛乳加工・乳製品製造機械、同装置</t>
  </si>
  <si>
    <t>肉製品・水産製品製造機械</t>
  </si>
  <si>
    <t>その他の食料品加工機械</t>
  </si>
  <si>
    <t>木材加工機械, 4桁</t>
  </si>
  <si>
    <t>製材機械</t>
  </si>
  <si>
    <t>木工機械</t>
  </si>
  <si>
    <t>合板機械(繊維板機械を含む)</t>
  </si>
  <si>
    <t>パルプ装置・製紙機械, 4桁</t>
  </si>
  <si>
    <t>パルプ製造機械・同装置</t>
  </si>
  <si>
    <t>抄紙機</t>
  </si>
  <si>
    <t>その他の製紙機械</t>
  </si>
  <si>
    <t>印刷・製本・紙工機械, 4桁</t>
  </si>
  <si>
    <t>印刷機械</t>
  </si>
  <si>
    <t>製本機械</t>
  </si>
  <si>
    <t>紙工機械</t>
  </si>
  <si>
    <t>製版機械(活字鋳造機を含む)</t>
  </si>
  <si>
    <t>鋳造装置, 4桁</t>
  </si>
  <si>
    <t>ダイカストマシン</t>
  </si>
  <si>
    <t>その他の鋳造装置</t>
  </si>
  <si>
    <t>鋳型・鋳型定盤(製鉄・製鋼用に限る)</t>
  </si>
  <si>
    <t>プラスチック加工機械・同附属装置, 4桁</t>
  </si>
  <si>
    <t>射出成形機</t>
  </si>
  <si>
    <t>押出成形機</t>
  </si>
  <si>
    <t>その他のプラスチック加工機械・同附属装置(手動式を含む)</t>
  </si>
  <si>
    <t>半導体製造装置, 4桁</t>
  </si>
  <si>
    <t>ウェーハプロセス(電子回路形成)用処理装置</t>
  </si>
  <si>
    <t>組立用装置</t>
  </si>
  <si>
    <t>その他の半導体製造装置</t>
  </si>
  <si>
    <t>フラットパネル・ディスプレイ製造装置</t>
  </si>
  <si>
    <t>真空装置・真空機器, 4桁</t>
  </si>
  <si>
    <t>真空ポンプ</t>
  </si>
  <si>
    <t>真空装置・真空機器(真空ポンプを除く)</t>
  </si>
  <si>
    <t>その他の特殊産業用機械, 4桁</t>
  </si>
  <si>
    <t>ゴム工業用機械器具</t>
  </si>
  <si>
    <t>ガラス工業用特殊機械</t>
  </si>
  <si>
    <t>その他の特殊産業用機械器具(ゴム工業用、ガラス工業用を除く)</t>
  </si>
  <si>
    <t>ポンプ・同装置(消防用ポンプ、舶用ポンプを含む), 4桁</t>
  </si>
  <si>
    <t>単段式うず巻ポンプ(タービン形を含む)</t>
  </si>
  <si>
    <t>単段式うず巻ポンプ, 汎用, 5.5kW</t>
  </si>
  <si>
    <t>多段式うず巻ポンプ(タービン形を含む)</t>
  </si>
  <si>
    <t>耐しょく性ポンプ(化学工業用特殊ポンプ)</t>
  </si>
  <si>
    <t>家庭用電気ポンプ</t>
  </si>
  <si>
    <t>その他のポンプ</t>
  </si>
  <si>
    <t>空気圧縮機・ガス圧縮機・送風機, 4桁</t>
  </si>
  <si>
    <t>往復圧縮機</t>
  </si>
  <si>
    <t>回転圧縮機</t>
  </si>
  <si>
    <t>遠心圧縮機、軸流圧縮機</t>
  </si>
  <si>
    <t>遠心送風機</t>
  </si>
  <si>
    <t>遠心送風機, 汎用, 2.2kW</t>
  </si>
  <si>
    <t>軸流送風機</t>
  </si>
  <si>
    <t>その他の送風機</t>
  </si>
  <si>
    <t>エレベータ・エスカレータ, 4桁</t>
  </si>
  <si>
    <t>エレベータ</t>
  </si>
  <si>
    <t>エスカレータ</t>
  </si>
  <si>
    <t>荷役運搬設備, 4桁</t>
  </si>
  <si>
    <t>天井走行クレーン</t>
  </si>
  <si>
    <t>その他のクレーン</t>
  </si>
  <si>
    <t>巻上機</t>
  </si>
  <si>
    <t>コンベヤ</t>
  </si>
  <si>
    <t>その他の荷役運搬設備</t>
  </si>
  <si>
    <t>動力伝導装置(玉軸受、ころ軸受を除く), 4桁</t>
  </si>
  <si>
    <t>変速機</t>
  </si>
  <si>
    <t>歯車(プラスチック製を含む)</t>
  </si>
  <si>
    <t>ローラチェーン</t>
  </si>
  <si>
    <t>その他の動力伝導装置</t>
  </si>
  <si>
    <t>工業窯炉, 4桁</t>
  </si>
  <si>
    <t>工業窯炉</t>
  </si>
  <si>
    <t>油圧・空圧機器, 4桁</t>
  </si>
  <si>
    <t>油圧ポンプ</t>
  </si>
  <si>
    <t>油圧モータ</t>
  </si>
  <si>
    <t>油圧シリンダ</t>
  </si>
  <si>
    <t>油圧バルブ</t>
  </si>
  <si>
    <t>その他の油圧機器</t>
  </si>
  <si>
    <t>空気圧機器(空気圧ユニット機器を含む)</t>
  </si>
  <si>
    <t>化学機械・同装置, 4桁</t>
  </si>
  <si>
    <t>ろ過機器</t>
  </si>
  <si>
    <t>分離機器</t>
  </si>
  <si>
    <t>熱交換器(分縮機、熱換器を含む)</t>
  </si>
  <si>
    <t>混合機、かくはん機、ねつ和機、溶解機、造粒機、乳化機、粉砕機</t>
  </si>
  <si>
    <t>反応機、発生炉、乾留炉、電解槽</t>
  </si>
  <si>
    <t>蒸発機器、蒸留機器、蒸煮機器、晶出機器</t>
  </si>
  <si>
    <t>乾燥機器</t>
  </si>
  <si>
    <t>集じん機器</t>
  </si>
  <si>
    <t>化学装置用タンク</t>
  </si>
  <si>
    <t>化学装置用タンク, 従来型</t>
  </si>
  <si>
    <t>化学装置用タンク, 軽量型</t>
  </si>
  <si>
    <t>環境装置(化学的処理を行うもの)</t>
  </si>
  <si>
    <t>その他の化学機械、同装置</t>
  </si>
  <si>
    <t>その他の一般産業用機械・装置, 4桁</t>
  </si>
  <si>
    <t>重油・ガス燃焼装置(軽油を含む)</t>
  </si>
  <si>
    <t>その他の一般産業用機械、同装置（重油･ガス燃焼装置を除く)</t>
  </si>
  <si>
    <t>事務用機械器具(電子式を含む), 4桁</t>
  </si>
  <si>
    <t>静電間接式複写機</t>
  </si>
  <si>
    <t>デジタル式複写機</t>
  </si>
  <si>
    <t>フルカラー複写機</t>
  </si>
  <si>
    <t>金銭登録機(レジスタ)</t>
  </si>
  <si>
    <t>その他の事務用機械器具</t>
  </si>
  <si>
    <t>冷凍機・温湿調整装置, 4桁</t>
  </si>
  <si>
    <t>冷凍機</t>
  </si>
  <si>
    <t>冷凍・冷蔵用ショーケース(冷凍陳列棚を含む)</t>
  </si>
  <si>
    <t>エアコンディショナ(ウインド形、セパレート形を除く)</t>
  </si>
  <si>
    <t>その他の冷凍機応用製品</t>
  </si>
  <si>
    <t>冷却塔</t>
  </si>
  <si>
    <t>冷凍装置</t>
  </si>
  <si>
    <t>娯楽機械, 4桁</t>
  </si>
  <si>
    <t>パチンコ、スロットマシン</t>
  </si>
  <si>
    <t>ゲームセンター用娯楽機器</t>
  </si>
  <si>
    <t>遊園地用娯楽機器</t>
  </si>
  <si>
    <t>その他の娯楽機器</t>
  </si>
  <si>
    <t>自動販売機, 4桁</t>
  </si>
  <si>
    <t>自動販売機</t>
  </si>
  <si>
    <t>サービス用機械器具, 4桁</t>
  </si>
  <si>
    <t>業務用洗濯装置</t>
  </si>
  <si>
    <t>自動車整備・サービス機器</t>
  </si>
  <si>
    <t>その他のサービス用機械器具</t>
  </si>
  <si>
    <t>消火器具・消火装置, 4桁</t>
  </si>
  <si>
    <t>消火器具・消火装置</t>
  </si>
  <si>
    <t>弁・同附属品, 4桁</t>
  </si>
  <si>
    <t>高温・高圧バルブ</t>
  </si>
  <si>
    <t>自動調整バルブ</t>
  </si>
  <si>
    <t>給排水用バルブ・コック</t>
  </si>
  <si>
    <t>一般用バルブ・コック</t>
  </si>
  <si>
    <t>パイプ加工品・パイプ附属品, 4桁</t>
  </si>
  <si>
    <t>切断、屈曲、ねじ切等パイプ加工品(機械用金属製パイプ加工品)</t>
  </si>
  <si>
    <t>玉軸受・ころ軸受(プラスチック製を含む), 4桁</t>
  </si>
  <si>
    <t>ラジアル玉軸受(軸受ユニット用を除く)</t>
  </si>
  <si>
    <t>その他の玉軸受(軸受ユニット用を除く)</t>
  </si>
  <si>
    <t>ころ軸受(軸受ユニット用を除く)</t>
  </si>
  <si>
    <t>軸受ユニット</t>
  </si>
  <si>
    <t>玉軸受・ころ軸受の部分品</t>
  </si>
  <si>
    <t>ピストンリング, 4桁</t>
  </si>
  <si>
    <t>ピストンリング</t>
  </si>
  <si>
    <t>金型・同部分品・附属品, 4桁</t>
  </si>
  <si>
    <t>プレス用金型</t>
  </si>
  <si>
    <t>鍛造用金型</t>
  </si>
  <si>
    <t>鋳造用金型(ダイカスト用を含む)</t>
  </si>
  <si>
    <t>プラスチック用金型</t>
  </si>
  <si>
    <t>ゴム・ガラス用金型</t>
  </si>
  <si>
    <t>その他の金型・同部分品・附属品</t>
  </si>
  <si>
    <t>包装・荷造機械, 4桁</t>
  </si>
  <si>
    <t>個装・内装機械</t>
  </si>
  <si>
    <t>外装・荷造機械</t>
  </si>
  <si>
    <t>産業用ロボット, 4桁</t>
  </si>
  <si>
    <t>数値制御ロボット</t>
  </si>
  <si>
    <t>その他の産業用ロボット</t>
  </si>
  <si>
    <t>他に分類されない各種機械・同部分品, 4桁</t>
  </si>
  <si>
    <t>他に分類されない各種機械・同部分品</t>
  </si>
  <si>
    <t>発電機・電動機・その他の回転電気機械, 4桁</t>
  </si>
  <si>
    <t>発電機,160-200MVA級</t>
  </si>
  <si>
    <t>タービン発電機,交流</t>
  </si>
  <si>
    <t>エンジン発電機,交流</t>
  </si>
  <si>
    <t>直流電動機, 70W以上</t>
  </si>
  <si>
    <t>単相誘導電動機,70W以上</t>
  </si>
  <si>
    <t>三相誘導電動機,70W以上</t>
  </si>
  <si>
    <t>その他の交流電動機,70W以上</t>
  </si>
  <si>
    <t>直流・交流小形電動機,3W以上70W未満</t>
  </si>
  <si>
    <t>その他の小形電動機,3W以上70W未満</t>
  </si>
  <si>
    <t>その他の発電機</t>
  </si>
  <si>
    <t>その他の回転電気機械</t>
  </si>
  <si>
    <t>変圧器類(電子機器用を除く), 4桁</t>
  </si>
  <si>
    <t>変圧器,3φ200MVA電力用</t>
  </si>
  <si>
    <t>標準変圧器</t>
  </si>
  <si>
    <t>非標準変圧器</t>
  </si>
  <si>
    <t>特殊用途変圧器</t>
  </si>
  <si>
    <t>計器用変成器</t>
  </si>
  <si>
    <t>リアクトル, 誘導電圧調整器</t>
  </si>
  <si>
    <t>開閉装置・配電盤・電力制御装置, 4桁</t>
  </si>
  <si>
    <t>電力制御装置</t>
  </si>
  <si>
    <t>配電盤</t>
  </si>
  <si>
    <t>監視制御装置</t>
  </si>
  <si>
    <t>分電盤</t>
  </si>
  <si>
    <t>継電器</t>
  </si>
  <si>
    <t>遮断器</t>
  </si>
  <si>
    <t>開閉器</t>
  </si>
  <si>
    <t>ガス開閉装置</t>
  </si>
  <si>
    <t>プログラマブルコントローラ</t>
  </si>
  <si>
    <t>その他の配電制御装置</t>
  </si>
  <si>
    <t>配線器具・配線附属品, 4桁</t>
  </si>
  <si>
    <t>小形開閉器</t>
  </si>
  <si>
    <t>点滅器</t>
  </si>
  <si>
    <t>接続器</t>
  </si>
  <si>
    <t>その他の配線器具・配線附属品</t>
  </si>
  <si>
    <t>電気溶接機, 4桁</t>
  </si>
  <si>
    <t>アーク溶接機</t>
  </si>
  <si>
    <t>抵抗溶接機</t>
  </si>
  <si>
    <t>内燃機関電装品(ワイヤーハーネスを含む), 4桁</t>
  </si>
  <si>
    <t>充電発電機</t>
  </si>
  <si>
    <t>始動電動機</t>
  </si>
  <si>
    <t>磁石発電機</t>
  </si>
  <si>
    <t>その他の内燃機関電装品</t>
  </si>
  <si>
    <t>その他の産業用電気機械器具(車両用、船舶用を含む), 4桁</t>
  </si>
  <si>
    <t>コンデンサ(蓄電器)</t>
  </si>
  <si>
    <t>電気炉</t>
  </si>
  <si>
    <t>産業用電熱装置</t>
  </si>
  <si>
    <t>電力変換装置</t>
  </si>
  <si>
    <t>シリコン・セレン整流器</t>
  </si>
  <si>
    <t>その他の整流器</t>
  </si>
  <si>
    <t>その他の産業用電気機械器具の部分品・取付具・附属品</t>
  </si>
  <si>
    <t>ちゅう房機器, 4桁</t>
  </si>
  <si>
    <t>電気がま</t>
  </si>
  <si>
    <t>電子レンジ</t>
  </si>
  <si>
    <t>電気冷蔵庫</t>
  </si>
  <si>
    <t>その他のちゅう房機器</t>
  </si>
  <si>
    <t>空調・住宅関連機器, 4桁</t>
  </si>
  <si>
    <t>扇風機</t>
  </si>
  <si>
    <t>換気扇</t>
  </si>
  <si>
    <t>エアコンディショナ</t>
  </si>
  <si>
    <t>その他の空調・住宅関連機器</t>
  </si>
  <si>
    <t>衣料衛生関連機器, 4桁</t>
  </si>
  <si>
    <t>電気アイロン</t>
  </si>
  <si>
    <t>電気洗濯機</t>
  </si>
  <si>
    <t>電気掃除機</t>
  </si>
  <si>
    <t>電気温水洗浄便座(暖房便座を含む)</t>
  </si>
  <si>
    <t>その他の衣料衛生関連機器</t>
  </si>
  <si>
    <t>その他の民生用電気機械器具, 4桁</t>
  </si>
  <si>
    <t>電気こたつ</t>
  </si>
  <si>
    <t>理容用電気器具</t>
  </si>
  <si>
    <t>その他の民生用電気機械器具(電気こたつ、理容用電気器具を除く）</t>
  </si>
  <si>
    <t>電球, 4桁</t>
  </si>
  <si>
    <t>一般照明用電球</t>
  </si>
  <si>
    <t>豆電球、クリスマスツリー用電球</t>
  </si>
  <si>
    <t>自動車用電球</t>
  </si>
  <si>
    <t>その他の電球</t>
  </si>
  <si>
    <t>蛍光ランプ</t>
  </si>
  <si>
    <t>その他の放電ランプ</t>
  </si>
  <si>
    <t>電気照明器具, 4桁</t>
  </si>
  <si>
    <t>白熱電灯器具</t>
  </si>
  <si>
    <t>直管蛍光灯器具</t>
  </si>
  <si>
    <t>環形管蛍光灯器具</t>
  </si>
  <si>
    <t>蛍光灯器具(直管、環形管を除く)</t>
  </si>
  <si>
    <t>水銀灯器具</t>
  </si>
  <si>
    <t>その他の電気照明器具</t>
  </si>
  <si>
    <t>電気照明器具の部分品・取付具・附属品</t>
  </si>
  <si>
    <t>Ｘ線装置, 4桁</t>
  </si>
  <si>
    <t>医療用Ｘ線装置</t>
  </si>
  <si>
    <t>産業用Ｘ線装置</t>
  </si>
  <si>
    <t>ビデオ機器, 4桁</t>
  </si>
  <si>
    <t>磁気録画・再生装置</t>
  </si>
  <si>
    <t>ビデオカメラ(放送用を除く)</t>
  </si>
  <si>
    <t>デジタルカメラ</t>
  </si>
  <si>
    <t>医療用電子応用装置, 4桁</t>
  </si>
  <si>
    <t>医療用電子応用装置</t>
  </si>
  <si>
    <t>その他の電子応用装置, 4桁</t>
  </si>
  <si>
    <t>超音波応用装置</t>
  </si>
  <si>
    <t>高周波電力応用装置</t>
  </si>
  <si>
    <t>電子顕微鏡</t>
  </si>
  <si>
    <t>数値制御装置</t>
  </si>
  <si>
    <t>他に分類されない電子応用装置</t>
  </si>
  <si>
    <t>電気計測器, 4桁</t>
  </si>
  <si>
    <t>電気計器</t>
  </si>
  <si>
    <t>電気測定器</t>
  </si>
  <si>
    <t>半導体・ＩＣ測定器</t>
  </si>
  <si>
    <t>その他の電気計測器</t>
  </si>
  <si>
    <t>工業計器, 4桁</t>
  </si>
  <si>
    <t>工業計器</t>
  </si>
  <si>
    <t>医療用計測器, 4桁</t>
  </si>
  <si>
    <t>医療用計測器</t>
  </si>
  <si>
    <t>蓄電池, 4桁</t>
  </si>
  <si>
    <t>鉛蓄電池</t>
  </si>
  <si>
    <t>アルカリ蓄電池</t>
  </si>
  <si>
    <t>リチウムイオン電池</t>
  </si>
  <si>
    <t>蓄電池の部分品・取付具・附属品</t>
  </si>
  <si>
    <t>一次電池, 4桁</t>
  </si>
  <si>
    <t>その他の一次電池</t>
  </si>
  <si>
    <t>磁気テープ・磁気ディスク, 4桁</t>
  </si>
  <si>
    <t>磁気テープ</t>
  </si>
  <si>
    <t>ビデオテープ, VHS</t>
  </si>
  <si>
    <t>磁気ディスク</t>
  </si>
  <si>
    <t>CD-R</t>
  </si>
  <si>
    <t>DVD-R</t>
  </si>
  <si>
    <t>他に分類されない電気機械器具, 4桁</t>
  </si>
  <si>
    <t>導入線</t>
  </si>
  <si>
    <t>シリコンウェハ, 半導体用</t>
  </si>
  <si>
    <t>シリコンウェハ, 太陽電池用</t>
  </si>
  <si>
    <t>その他の他に分類されない電気機械器具</t>
  </si>
  <si>
    <t>有線通信機械器具, 4桁</t>
  </si>
  <si>
    <t>電話機</t>
  </si>
  <si>
    <t>電話自動交換装置</t>
  </si>
  <si>
    <t>電話交換装置の附属装置</t>
  </si>
  <si>
    <t>その他の電話(有線)装置</t>
  </si>
  <si>
    <t>高速(超高速を含む)ファクシミリ</t>
  </si>
  <si>
    <t>ファクシミリ(高速を除く)</t>
  </si>
  <si>
    <t>その他の電信・画像(有線)装置</t>
  </si>
  <si>
    <t>デジタル伝送装置</t>
  </si>
  <si>
    <t>搬送装置(デジタル伝送装置を除く)</t>
  </si>
  <si>
    <t>無線通信機械器具, 4桁</t>
  </si>
  <si>
    <t>ラジオ放送装置・テレビジョン放送装置</t>
  </si>
  <si>
    <t>固定局通信装置</t>
  </si>
  <si>
    <t>携帯電話機・ＰＨＳ電話機</t>
  </si>
  <si>
    <t>その他の移動局通信装置</t>
  </si>
  <si>
    <t>携帯用通信装置(可搬用を含む)</t>
  </si>
  <si>
    <t>無線応用装置</t>
  </si>
  <si>
    <t>その他の無線通信装置</t>
  </si>
  <si>
    <t>ラジオ受信機・テレビジョン受信機, 4桁</t>
  </si>
  <si>
    <t>ラジオ受信機</t>
  </si>
  <si>
    <t>テレビジョン受信機(液晶式を除く)</t>
  </si>
  <si>
    <t>液晶テレビジョン受信機</t>
  </si>
  <si>
    <t>電気音響機械器具, 4桁</t>
  </si>
  <si>
    <t>ステレオセット</t>
  </si>
  <si>
    <t>カーステレオ</t>
  </si>
  <si>
    <t>テープレコーダ</t>
  </si>
  <si>
    <t>デジタルオーディオディスクプレーヤ</t>
  </si>
  <si>
    <t>ハイファイ用アンプ</t>
  </si>
  <si>
    <t>ハイファイ用・自動車用スピーカシステム</t>
  </si>
  <si>
    <t>補聴器</t>
  </si>
  <si>
    <t>その他の電気音響機械器具</t>
  </si>
  <si>
    <t>スピーカシステム、マイクロホン、イヤホン、音響用ピックアップ類等(完成品)</t>
  </si>
  <si>
    <t>交通信号保安装置, 4桁</t>
  </si>
  <si>
    <t>交通信号保安装置</t>
  </si>
  <si>
    <t>その他の通信機械器具・同関連機械器具, 4桁</t>
  </si>
  <si>
    <t>火災報知設備</t>
  </si>
  <si>
    <t>その他の通信関連機械器具</t>
  </si>
  <si>
    <t>電子計算機(パーソナルコンピュータを除く), 4桁</t>
  </si>
  <si>
    <t>汎用コンピュータ</t>
  </si>
  <si>
    <t>ミッドレンジコンピュータ</t>
  </si>
  <si>
    <t>パーソナルコンピュータ, 4桁</t>
  </si>
  <si>
    <t>パーソナルコンピュータ</t>
  </si>
  <si>
    <t>記憶装置, 4桁</t>
  </si>
  <si>
    <t>磁気ディスク装置</t>
  </si>
  <si>
    <t>光ディスク装置</t>
  </si>
  <si>
    <t>フレキシブルディスク装置</t>
  </si>
  <si>
    <t>その他の外部記憶装置</t>
  </si>
  <si>
    <t>印刷装置, 4桁</t>
  </si>
  <si>
    <t>印刷装置</t>
  </si>
  <si>
    <t>その他の附属装置, 4桁</t>
  </si>
  <si>
    <t>表示装置</t>
  </si>
  <si>
    <t>その他の入出力装置</t>
  </si>
  <si>
    <t>金融用端末装置</t>
  </si>
  <si>
    <t>その他の端末装置</t>
  </si>
  <si>
    <t>その他の附属装置(表示・入出力・端末装置を除く)</t>
  </si>
  <si>
    <t>電子管, 4桁</t>
  </si>
  <si>
    <t>マイクロ波管</t>
  </si>
  <si>
    <t>ブラウン管</t>
  </si>
  <si>
    <t>その他の電子管</t>
  </si>
  <si>
    <t>半導体素子, 4桁</t>
  </si>
  <si>
    <t>ダイオード</t>
  </si>
  <si>
    <t>整流素子,１００ミリアンペア以上</t>
  </si>
  <si>
    <t>シリコントランジスタ</t>
  </si>
  <si>
    <t>トランジスタ(シリコントランジスタを除く)</t>
  </si>
  <si>
    <t>光電変換素子</t>
  </si>
  <si>
    <t>発光ダイオード</t>
  </si>
  <si>
    <t>その他の半導体素子</t>
  </si>
  <si>
    <t>集積回路, 4桁</t>
  </si>
  <si>
    <t>バイポーラ型ＩＣ</t>
  </si>
  <si>
    <t>モス型ＩＣ</t>
  </si>
  <si>
    <t>DRAM</t>
  </si>
  <si>
    <t>線形回路</t>
  </si>
  <si>
    <t>その他の半導体集積回路</t>
  </si>
  <si>
    <t>厚膜集積回路</t>
  </si>
  <si>
    <t>その他の混成集積回路</t>
  </si>
  <si>
    <t>その他の集積回路</t>
  </si>
  <si>
    <t>抵抗器・コンデンサ・変成器・複合部品, 4桁</t>
  </si>
  <si>
    <t>抵抗器</t>
  </si>
  <si>
    <t>固定コンデンサ</t>
  </si>
  <si>
    <t>タンタルコンデンサ</t>
  </si>
  <si>
    <t>コンデンサ(固定コンデンサを除く)</t>
  </si>
  <si>
    <t>変成器</t>
  </si>
  <si>
    <t>電子複合部品</t>
  </si>
  <si>
    <t>音響部品・磁気ヘッド・小型モータ, 4桁</t>
  </si>
  <si>
    <t>音響部品</t>
  </si>
  <si>
    <t>磁気ヘッド</t>
  </si>
  <si>
    <t>小形モータ, 3W未満のもの</t>
  </si>
  <si>
    <t>コネクタ・スイッチ・リレー, 4桁</t>
  </si>
  <si>
    <t>プリント配線板用コネクタ</t>
  </si>
  <si>
    <t>コネクタ(プリント配線板用コネクタを除く)</t>
  </si>
  <si>
    <t>スイッチ</t>
  </si>
  <si>
    <t>リレー</t>
  </si>
  <si>
    <t>スイッチング電源・高周波組立部品・コントロールユニット, 4桁</t>
  </si>
  <si>
    <t>スイッチング電源</t>
  </si>
  <si>
    <t>テレビジョン用チューナ(ビデオ用を含む)</t>
  </si>
  <si>
    <t>その他の高周波組立部品</t>
  </si>
  <si>
    <t>コントロールユニット</t>
  </si>
  <si>
    <t>プリント回路, 4桁</t>
  </si>
  <si>
    <t>リジット配線板</t>
  </si>
  <si>
    <t>その他のプリント配線板</t>
  </si>
  <si>
    <t>プリント回路板</t>
  </si>
  <si>
    <t>プリント回路板, ノートPC用</t>
  </si>
  <si>
    <t>他に分類されない電子部品, 4桁</t>
  </si>
  <si>
    <t>磁性材部品(粉末や金によるもの)</t>
  </si>
  <si>
    <t>等方性Ba-フェライト磁石, 乾式法</t>
  </si>
  <si>
    <t>異方性Ba-フェライト磁石,湿式法</t>
  </si>
  <si>
    <t>異方性Sr-フェライト磁石,湿式法</t>
  </si>
  <si>
    <t>ネオジム(NdFeB)磁石</t>
  </si>
  <si>
    <t>水晶振動子(時計用を除く)</t>
  </si>
  <si>
    <t>液晶素子</t>
  </si>
  <si>
    <t>他に分類されない通信機械器具の部分品・附属品</t>
  </si>
  <si>
    <t>その他の他に分類されない電子部品</t>
  </si>
  <si>
    <t>自動車(二輪自動車を含む), 4桁</t>
  </si>
  <si>
    <t>軽・小型乗用車,気筒容量2000ml以下, シャシーを含む</t>
  </si>
  <si>
    <t>普通乗用車,気筒容量2000mlを超えるもの, シャシーを含む</t>
  </si>
  <si>
    <t>バス</t>
  </si>
  <si>
    <t>トラック(けん引車を含む)</t>
  </si>
  <si>
    <t>特別用途車</t>
  </si>
  <si>
    <t>バス・トラックシャシー</t>
  </si>
  <si>
    <t>二輪自動車(原動機付自転車、モータスクータを含む)(125ml以下のもの)</t>
  </si>
  <si>
    <t>二輪自動車(側車付、モータスクータを含む)(125mlを超えるもの)</t>
  </si>
  <si>
    <t>自動車車体・附随車, 4桁</t>
  </si>
  <si>
    <t>乗用車ボデー</t>
  </si>
  <si>
    <t>バスボデー</t>
  </si>
  <si>
    <t>トラックボデー</t>
  </si>
  <si>
    <t>特別用途車ボデー</t>
  </si>
  <si>
    <t>トレーラ(トレーラシャシー、ボデーを含む)</t>
  </si>
  <si>
    <t>自動車部分品・附属品, 4桁</t>
  </si>
  <si>
    <t>自動車用ガソリン機関</t>
  </si>
  <si>
    <t>自動車用ディーゼル機関</t>
  </si>
  <si>
    <t>二輪自動車・モータスクータ用内燃機関</t>
  </si>
  <si>
    <t>自動車用内燃機関の部分品・取付具・附属品</t>
  </si>
  <si>
    <t>駆動・伝導・操縦装置部品</t>
  </si>
  <si>
    <t>懸架・制動装置部品</t>
  </si>
  <si>
    <t>シャシー部品・車体部品</t>
  </si>
  <si>
    <t>カーエアコン</t>
  </si>
  <si>
    <t>カーヒータ</t>
  </si>
  <si>
    <t>座席(完成品に限る), 自動車用</t>
  </si>
  <si>
    <t>その他の自動車部品(二輪自動車部品を含む)</t>
  </si>
  <si>
    <t>KDセット(乗用車、バス、トラック)</t>
  </si>
  <si>
    <t>KDセット(二輪自動車)</t>
  </si>
  <si>
    <t>鉄道車両, 4桁</t>
  </si>
  <si>
    <t>機関車</t>
  </si>
  <si>
    <t>鉄道用電車(動力付)</t>
  </si>
  <si>
    <t>内燃動車</t>
  </si>
  <si>
    <t>鉄道用被けん引客車・電車</t>
  </si>
  <si>
    <t>鉄道用貨車</t>
  </si>
  <si>
    <t>その他の鉄道車両</t>
  </si>
  <si>
    <t>鉄道車両用部分品, 4桁</t>
  </si>
  <si>
    <t>機関車の部分品・取付具・附属品</t>
  </si>
  <si>
    <t>電車・客貨車の部分品・取付具・附属品</t>
  </si>
  <si>
    <t>船舶（修理した船舶を含む）, 4桁</t>
  </si>
  <si>
    <t>鋼製客船,新造,20総ｔ以上の動力船</t>
  </si>
  <si>
    <t>t</t>
  </si>
  <si>
    <t>鋼製貨客船, 新造, 20総ｔ以上の動力船</t>
  </si>
  <si>
    <t>鋼製貨物船, 新造, 20総ｔ以上の動力船</t>
  </si>
  <si>
    <t>鋼製油そう船, 新造, 20総ｔ以上の動力船</t>
  </si>
  <si>
    <t>鋼製漁船, 新造, 20総ｔ以上の動力船</t>
  </si>
  <si>
    <t>特殊用途鋼製船舶, 新造, 20総ｔ以上の動力船</t>
  </si>
  <si>
    <t>軍艦, 新造</t>
  </si>
  <si>
    <t>鋼製無動力船, 新造</t>
  </si>
  <si>
    <t>鋼製動力船, 新造, 20総ｔ未満</t>
  </si>
  <si>
    <t>鋼製船舶の船体</t>
  </si>
  <si>
    <t>木造船舶, 新造・改造・修理, 20総ｔ以上</t>
  </si>
  <si>
    <t>船体ブロック, 4桁</t>
  </si>
  <si>
    <t>船体ブロック</t>
  </si>
  <si>
    <t>舟艇,新造・改造・修理, 4桁</t>
  </si>
  <si>
    <t>木製・金属製舟艇(鋼船を除く), 新造</t>
  </si>
  <si>
    <t>プラスチック製舟艇, 新造</t>
  </si>
  <si>
    <t>舶用機関, 4桁</t>
  </si>
  <si>
    <t>舶用ディーゼル機関</t>
  </si>
  <si>
    <t>その他の舶用機関</t>
  </si>
  <si>
    <t>航空機, 4桁</t>
  </si>
  <si>
    <t>飛行機</t>
  </si>
  <si>
    <t>ヘリコプター</t>
  </si>
  <si>
    <t>航空機用エンジン, 4桁</t>
  </si>
  <si>
    <t>航空機用エンジン</t>
  </si>
  <si>
    <t>その他の航空機部分品・補助装置, 4桁</t>
  </si>
  <si>
    <t>その他の航空機部分品・補助装置</t>
  </si>
  <si>
    <t>フォークリフトトラック（部分品・取付具・附属品を含む）, 4桁</t>
  </si>
  <si>
    <t>フォークリフトトラック</t>
  </si>
  <si>
    <t>その他の産業用運搬車両・同部分品・附属品, 4桁</t>
  </si>
  <si>
    <t>構内運搬車(けん引車を含む)</t>
  </si>
  <si>
    <t>その他の産業用運搬車両</t>
  </si>
  <si>
    <t>自転車・同部分品, 4桁</t>
  </si>
  <si>
    <t>軽快車・ミニサイクル・マウンテンバイク</t>
  </si>
  <si>
    <t>子供車,車輪の呼び径12～24インチのもの</t>
  </si>
  <si>
    <t>特殊車(スポーツ・実用車を含む)</t>
  </si>
  <si>
    <t>車いす, 手動式</t>
  </si>
  <si>
    <t>自転車用フレーム(完成品に限る)</t>
  </si>
  <si>
    <t>自転車の部分品・取付具・附属品</t>
  </si>
  <si>
    <t>他に分類されない輸送用機械器具, 4桁</t>
  </si>
  <si>
    <t>飛しょう体</t>
  </si>
  <si>
    <t>他に分類されない輸送用機械器具(飛しょう体を除く)</t>
  </si>
  <si>
    <t>一般長さ計, 4桁</t>
  </si>
  <si>
    <t>一般長さ計</t>
  </si>
  <si>
    <t>体積計, 4桁</t>
  </si>
  <si>
    <t>積算体積計</t>
  </si>
  <si>
    <t>その他の体積計</t>
  </si>
  <si>
    <t>はかり, 4桁</t>
  </si>
  <si>
    <t>はかり</t>
  </si>
  <si>
    <t>圧力計・流量計・液面計等, 4桁</t>
  </si>
  <si>
    <t>圧力計</t>
  </si>
  <si>
    <t>金属温度計</t>
  </si>
  <si>
    <t>流量計</t>
  </si>
  <si>
    <t>液面計(レベル計)</t>
  </si>
  <si>
    <t>精密測定器, 4桁</t>
  </si>
  <si>
    <t>工業用長さ計</t>
  </si>
  <si>
    <t>精密測定器(工業用長さ計を除く)</t>
  </si>
  <si>
    <t>分析機器, 4桁</t>
  </si>
  <si>
    <t>光分析装置</t>
  </si>
  <si>
    <t>その他の分析装置</t>
  </si>
  <si>
    <t>試験機, 4桁</t>
  </si>
  <si>
    <t>材料試験機</t>
  </si>
  <si>
    <t>その他の試験機</t>
  </si>
  <si>
    <t>その他の計量器・測定器・分析機器・試験機, 4桁</t>
  </si>
  <si>
    <t>光度計、光束計、照度計、屈折度計</t>
  </si>
  <si>
    <t>公害計測器</t>
  </si>
  <si>
    <t>その他の計量器・測定器</t>
  </si>
  <si>
    <t>温度計(ガラス製に限る)</t>
  </si>
  <si>
    <t>測量機械器具, 4桁</t>
  </si>
  <si>
    <t>ジャイロ計器・磁気コンパス</t>
  </si>
  <si>
    <t>その他の測量機械器具</t>
  </si>
  <si>
    <t>医療用機械器具, 4桁</t>
  </si>
  <si>
    <t>医療用機械器具・同装置</t>
  </si>
  <si>
    <t>病院用器具・同装置</t>
  </si>
  <si>
    <t>歯科用機械器具, 4桁</t>
  </si>
  <si>
    <t>歯科用機械器具、同装置</t>
  </si>
  <si>
    <t>動物用医療機械器具, 4桁</t>
  </si>
  <si>
    <t>動物用医療機械器具</t>
  </si>
  <si>
    <t>医療用品, 4桁</t>
  </si>
  <si>
    <t>医療用品</t>
  </si>
  <si>
    <t>歯科材料, 4桁</t>
  </si>
  <si>
    <t>歯科材料</t>
  </si>
  <si>
    <t>理化学機械器具, 4桁</t>
  </si>
  <si>
    <t>理化学機械器具</t>
  </si>
  <si>
    <t>顕微鏡・望遠鏡等, 4桁</t>
  </si>
  <si>
    <t>望遠鏡</t>
  </si>
  <si>
    <t>双眼鏡</t>
  </si>
  <si>
    <t>顕微鏡・拡大鏡</t>
  </si>
  <si>
    <t>写真機・同附属品, 4桁</t>
  </si>
  <si>
    <t>35ミリカメラ</t>
  </si>
  <si>
    <t>35ミリカメラ以外のカメラ</t>
  </si>
  <si>
    <t>写真装置・同関連器具</t>
  </si>
  <si>
    <t>カメラ・写真装置の部分品・取付具・附属品</t>
  </si>
  <si>
    <t>映画用機械器具, 4桁</t>
  </si>
  <si>
    <t>映画用機械器具</t>
  </si>
  <si>
    <t>光学機械用レンズ・プリズム, 4桁</t>
  </si>
  <si>
    <t>カメラ用レンズ</t>
  </si>
  <si>
    <t>カメラ用交換レンズ</t>
  </si>
  <si>
    <t>光学レンズ</t>
  </si>
  <si>
    <t>プリズム</t>
  </si>
  <si>
    <t>眼鏡(枠を含む), 4桁</t>
  </si>
  <si>
    <t>眼鏡</t>
  </si>
  <si>
    <t>眼鏡枠</t>
  </si>
  <si>
    <t>眼鏡レンズ(コンタクトレンズを含む)</t>
  </si>
  <si>
    <t>眼鏡の部分品</t>
  </si>
  <si>
    <t>時計・同部分品(時計側を除く), 4桁</t>
  </si>
  <si>
    <t>ウォッチ(ムーブメントを含む)</t>
  </si>
  <si>
    <t>クロック(ムーブメントを含む)</t>
  </si>
  <si>
    <t>その他の時計</t>
  </si>
  <si>
    <t>時計の部分品</t>
  </si>
  <si>
    <t>時計側, 4桁</t>
  </si>
  <si>
    <t>携帯時計側</t>
  </si>
  <si>
    <t>その他の時計側</t>
  </si>
  <si>
    <t>貴金属・宝石製装身具(ジュエリー)製品, 4桁</t>
  </si>
  <si>
    <t>貴金属製装身具(宝石、象牙、亀甲を含む)</t>
  </si>
  <si>
    <t>天然・養殖真珠装身具(購入真珠によるもの)</t>
  </si>
  <si>
    <t>貴金属・宝石製装身具附属品、同材料加工品、同細工品, 4桁</t>
  </si>
  <si>
    <t>貴金属・宝石製装身具附属品、同材料加工品、同細工品</t>
  </si>
  <si>
    <t>その他の貴金属・宝石製品(装身具を除く), 4桁</t>
  </si>
  <si>
    <t>その他の貴金属・宝石製品(装身具を除く)</t>
  </si>
  <si>
    <t>ピアノ, 4桁</t>
  </si>
  <si>
    <t>ピアノ</t>
  </si>
  <si>
    <t>ギター(電気ギターを含む), 4桁</t>
  </si>
  <si>
    <t>ギター(電気ギターを含む)</t>
  </si>
  <si>
    <t>その他の楽器・楽器部品・同材料, 4桁</t>
  </si>
  <si>
    <t>電子楽器</t>
  </si>
  <si>
    <t>その他の洋楽器、和楽器</t>
  </si>
  <si>
    <t>娯楽用具・がん具(人形・児童乗物を除く), 4桁</t>
  </si>
  <si>
    <t>かるた・すごろく・トランプ・花札・囲碁・将棋・チェス・麻雀ぱい・ゲーム盤等</t>
  </si>
  <si>
    <t>電子応用がん具</t>
  </si>
  <si>
    <t>金属製がん具</t>
  </si>
  <si>
    <t>プラスチック製がん具</t>
  </si>
  <si>
    <t>その他の娯楽用具・がん具</t>
  </si>
  <si>
    <t>人形, 4桁</t>
  </si>
  <si>
    <t>人形</t>
  </si>
  <si>
    <t>児童乗物（部分品・附属品を含む）, 4桁</t>
  </si>
  <si>
    <t>児童乗物（部分品・附属品を含む）</t>
  </si>
  <si>
    <t>運動用具, 4桁</t>
  </si>
  <si>
    <t>運動用具</t>
  </si>
  <si>
    <t>万年筆・シャープペンシル・ペン先, 4桁</t>
  </si>
  <si>
    <t>万年筆・シャープペンシル・ペン先</t>
  </si>
  <si>
    <t>ボールペン・マーキングペン, 4桁</t>
  </si>
  <si>
    <t>ボールペン・マーキングペン</t>
  </si>
  <si>
    <t>鉛筆, 4桁</t>
  </si>
  <si>
    <t>鉛筆</t>
  </si>
  <si>
    <t>毛筆・絵画用品(鉛筆を除く), 4桁</t>
  </si>
  <si>
    <t>毛筆・絵画用品(鉛筆を除く)</t>
  </si>
  <si>
    <t>他に分類されない事務用品, 4桁</t>
  </si>
  <si>
    <t>他に分類されない事務用品</t>
  </si>
  <si>
    <t>装身具・装飾品(貴金属・宝石製を除く), 4桁</t>
  </si>
  <si>
    <t>装身具・装飾品(貴金属・宝石製を除く)</t>
  </si>
  <si>
    <t>造花・装飾用羽毛, 4桁</t>
  </si>
  <si>
    <t>造花・装飾用羽毛</t>
  </si>
  <si>
    <t>ボタン, 4桁</t>
  </si>
  <si>
    <t>ボタン</t>
  </si>
  <si>
    <t>針・ピン・ホック・スナップ・同関連品, 4桁</t>
  </si>
  <si>
    <t>針・ピン・ホック・スナップ・同関連品</t>
  </si>
  <si>
    <t>その他の装身具・装飾品, 4桁</t>
  </si>
  <si>
    <t>かつら、かもじ(人形の髪を含む)</t>
  </si>
  <si>
    <t>漆器, 4桁</t>
  </si>
  <si>
    <t>漆器</t>
  </si>
  <si>
    <t>麦わら・パナマ類帽子・わら工品, 4桁</t>
  </si>
  <si>
    <t>麦わら・パナマ類帽子・わら工品</t>
  </si>
  <si>
    <t>畳, 4桁</t>
  </si>
  <si>
    <t>畳</t>
  </si>
  <si>
    <t>うちわ・扇子・ちょうちん, 4桁</t>
  </si>
  <si>
    <t>うちわ・扇子・ちょうちん</t>
  </si>
  <si>
    <t>ほうき・ブラシ, 4桁</t>
  </si>
  <si>
    <t>ほうき・ブラシ</t>
  </si>
  <si>
    <t>傘・同部分品, 4桁</t>
  </si>
  <si>
    <t>傘・同部分品</t>
  </si>
  <si>
    <t>マッチ(軸木・箱を含む), 4桁</t>
  </si>
  <si>
    <t>マッチ(軸木・箱を含む)</t>
  </si>
  <si>
    <t>喫煙用具, 4桁</t>
  </si>
  <si>
    <t>喫煙用具</t>
  </si>
  <si>
    <t>魔法瓶, 4桁</t>
  </si>
  <si>
    <t>魔法瓶</t>
  </si>
  <si>
    <t>武器, 4桁</t>
  </si>
  <si>
    <t>武器</t>
  </si>
  <si>
    <t>煙火(がん具を含む), 4桁</t>
  </si>
  <si>
    <t>煙火(がん具を含む)</t>
  </si>
  <si>
    <t>看板・標識等, 4桁</t>
  </si>
  <si>
    <t>看板、標識、展示装置</t>
  </si>
  <si>
    <t>パレット, 4桁</t>
  </si>
  <si>
    <t>パレット</t>
  </si>
  <si>
    <t>モデル・模型, 4桁</t>
  </si>
  <si>
    <t>モデル・模型</t>
  </si>
  <si>
    <t>工業用模型(木型を含む), 4桁</t>
  </si>
  <si>
    <t>工業用模型(木型を含む)</t>
  </si>
  <si>
    <t>情報記録物(新聞、書籍等の印刷物を除く), 4桁</t>
  </si>
  <si>
    <t>情報記録物(新聞、書籍等の印刷物を除く)</t>
  </si>
  <si>
    <t>CD-ROM</t>
  </si>
  <si>
    <t>DVD-ROM</t>
  </si>
  <si>
    <t>他に分類されないその他の製品, 4桁</t>
  </si>
  <si>
    <t>ユニット住宅・ルームユニット</t>
  </si>
  <si>
    <t>階段ユニット, 木製</t>
  </si>
  <si>
    <t>玄関収納ユニット</t>
  </si>
  <si>
    <t>洗面化粧台ユニット</t>
  </si>
  <si>
    <t>その他の他に分類されないその他の製品(ユニット住宅、ルームユニットを除く）</t>
  </si>
  <si>
    <t>電力, 一般電気事業者10社平均, 2004年度</t>
  </si>
  <si>
    <t>kWh</t>
  </si>
  <si>
    <t>電力, 一般電気事業者10社平均, 2005年度</t>
  </si>
  <si>
    <t>電力, 一般電気事業者10社平均, 2006年度</t>
  </si>
  <si>
    <t>電力, 一般電気事業者10社平均, 2007年度</t>
  </si>
  <si>
    <t>電力, 一般電気事業者10社平均, 2008年度</t>
  </si>
  <si>
    <t>電力, 一般電気事業者10社平均, 2009年度</t>
  </si>
  <si>
    <t>電力, 一般電気事業者10社平均, 2010年度</t>
  </si>
  <si>
    <t>電力, 一般電気事業者10社平均, 2011年度</t>
  </si>
  <si>
    <t>電力, 一般電気事業者10社平均, 2012年度</t>
  </si>
  <si>
    <t>電力, 一般電気事業者10社平均, 2013年度</t>
  </si>
  <si>
    <t>電力, 一般電気事業者10社平均, 2014年度</t>
  </si>
  <si>
    <t>電力, 一般電気事業者10社平均, 2015年度</t>
  </si>
  <si>
    <t>電力, 日本平均, 2016年度</t>
  </si>
  <si>
    <t>電力, 日本平均, 2017年度</t>
  </si>
  <si>
    <t>電力, 北海道電力, 2004年度</t>
  </si>
  <si>
    <t>電力, 北海道電力, 2005年度</t>
  </si>
  <si>
    <t>電力, 北海道電力, 2006年度</t>
  </si>
  <si>
    <t>電力, 北海道電力, 2007年度</t>
  </si>
  <si>
    <t>電力, 北海道電力, 2008年度</t>
  </si>
  <si>
    <t>電力, 北海道電力, 2009年度</t>
  </si>
  <si>
    <t>電力, 北海道電力, 2010年度</t>
  </si>
  <si>
    <t>電力, 北海道電力, 2011年度</t>
  </si>
  <si>
    <t>電力, 北海道電力, 2012年度</t>
  </si>
  <si>
    <t>電力, 北海道電力, 2013年度</t>
  </si>
  <si>
    <t>電力, 北海道電力, 2014年度</t>
  </si>
  <si>
    <t>電力, 北海道電力, 2015年度</t>
  </si>
  <si>
    <t>電力, 東北電力, 2004年度</t>
  </si>
  <si>
    <t>電力, 東北電力, 2005年度</t>
  </si>
  <si>
    <t>電力, 東北電力, 2006年度</t>
  </si>
  <si>
    <t>電力, 東北電力, 2007年度</t>
  </si>
  <si>
    <t>電力, 東北電力, 2008年度</t>
  </si>
  <si>
    <t>電力, 東北電力, 2009年度</t>
  </si>
  <si>
    <t>電力, 東北電力, 2010年度</t>
  </si>
  <si>
    <t>電力, 東北電力, 2011年度</t>
  </si>
  <si>
    <t>電力, 東北電力, 2012年度</t>
  </si>
  <si>
    <t>電力, 東北電力, 2013年度</t>
  </si>
  <si>
    <t>電力, 東北電力, 2014年度</t>
  </si>
  <si>
    <t>電力, 東北電力, 2015年度</t>
  </si>
  <si>
    <t>電力, 東京電力, 2004年度</t>
  </si>
  <si>
    <t>電力, 東京電力, 2005年度</t>
  </si>
  <si>
    <t>電力, 東京電力, 2006年度</t>
  </si>
  <si>
    <t>電力, 東京電力, 2007年度</t>
  </si>
  <si>
    <t>電力, 東京電力, 2008年度</t>
  </si>
  <si>
    <t>電力, 東京電力, 2009年度</t>
  </si>
  <si>
    <t>電力, 東京電力, 2010年度</t>
  </si>
  <si>
    <t>電力, 東京電力, 2011年度</t>
  </si>
  <si>
    <t>電力, 東京電力, 2012年度</t>
  </si>
  <si>
    <t>電力, 東京電力, 2013年度</t>
  </si>
  <si>
    <t>電力, 東京電力, 2014年度</t>
  </si>
  <si>
    <t>電力, 東京電力, 2015年度</t>
  </si>
  <si>
    <t>電力, 中部電力, 2004年度</t>
  </si>
  <si>
    <t>電力, 中部電力, 2005年度</t>
  </si>
  <si>
    <t>電力, 中部電力, 2006年度</t>
  </si>
  <si>
    <t>電力, 中部電力, 2007年度</t>
  </si>
  <si>
    <t>電力, 中部電力, 2008年度</t>
  </si>
  <si>
    <t>電力, 中部電力, 2009年度</t>
  </si>
  <si>
    <t>電力, 中部電力, 2010年度</t>
  </si>
  <si>
    <t>電力, 中部電力, 2011年度</t>
  </si>
  <si>
    <t>電力, 中部電力, 2012年度</t>
  </si>
  <si>
    <t>電力, 中部電力, 2013年度</t>
  </si>
  <si>
    <t>電力, 中部電力, 2014年度</t>
  </si>
  <si>
    <t>電力, 中部電力, 2015年度</t>
  </si>
  <si>
    <t>電力, 北陸電力, 2004年度</t>
  </si>
  <si>
    <t>電力, 北陸電力, 2005年度</t>
  </si>
  <si>
    <t>電力, 北陸電力, 2006年度</t>
  </si>
  <si>
    <t>電力, 北陸電力, 2007年度</t>
  </si>
  <si>
    <t>電力, 北陸電力, 2008年度</t>
  </si>
  <si>
    <t>電力, 北陸電力, 2009年度</t>
  </si>
  <si>
    <t>電力, 北陸電力, 2010年度</t>
  </si>
  <si>
    <t>電力, 北陸電力, 2011年度</t>
  </si>
  <si>
    <t>電力, 北陸電力, 2012年度</t>
  </si>
  <si>
    <t>電力, 北陸電力, 2013年度</t>
  </si>
  <si>
    <t>電力, 北陸電力, 2014年度</t>
  </si>
  <si>
    <t>電力, 北陸電力, 2015年度</t>
  </si>
  <si>
    <t>電力, 関西電力, 2004年度</t>
  </si>
  <si>
    <t>電力, 関西電力, 2005年度</t>
  </si>
  <si>
    <t>電力, 関西電力, 2006年度</t>
  </si>
  <si>
    <t>電力, 関西電力, 2007年度</t>
  </si>
  <si>
    <t>電力, 関西電力, 2008年度</t>
  </si>
  <si>
    <t>電力, 関西電力, 2009年度</t>
  </si>
  <si>
    <t>電力, 関西電力, 2010年度</t>
  </si>
  <si>
    <t>電力, 関西電力, 2011年度</t>
  </si>
  <si>
    <t>電力, 関西電力, 2012年度</t>
  </si>
  <si>
    <t>電力, 関西電力, 2013年度</t>
  </si>
  <si>
    <t>電力, 関西電力, 2014年度</t>
  </si>
  <si>
    <t>電力, 関西電力, 2015年度</t>
  </si>
  <si>
    <t>電力, 中国電力, 2004年度</t>
  </si>
  <si>
    <t>電力, 中国電力, 2005年度</t>
  </si>
  <si>
    <t>電力, 中国電力, 2006年度</t>
  </si>
  <si>
    <t>電力, 中国電力, 2007年度</t>
  </si>
  <si>
    <t>電力, 中国電力, 2008年度</t>
  </si>
  <si>
    <t>電力, 中国電力, 2009年度</t>
  </si>
  <si>
    <t>電力, 中国電力, 2010年度</t>
  </si>
  <si>
    <t>電力, 中国電力, 2011年度</t>
  </si>
  <si>
    <t>電力, 中国電力, 2012年度</t>
  </si>
  <si>
    <t>電力, 中国電力, 2013年度</t>
  </si>
  <si>
    <t>電力, 中国電力, 2014年度</t>
  </si>
  <si>
    <t>電力, 中国電力, 2015年度</t>
  </si>
  <si>
    <t>電力, 四国電力, 2004年度</t>
  </si>
  <si>
    <t>電力, 四国電力, 2005年度</t>
  </si>
  <si>
    <t>電力, 四国電力, 2006年度</t>
  </si>
  <si>
    <t>電力, 四国電力, 2007年度</t>
  </si>
  <si>
    <t>電力, 四国電力, 2008年度</t>
  </si>
  <si>
    <t>電力, 四国電力, 2009年度</t>
  </si>
  <si>
    <t>電力, 四国電力, 2010年度</t>
  </si>
  <si>
    <t>電力, 四国電力, 2011年度</t>
  </si>
  <si>
    <t>電力, 四国電力, 2012年度</t>
  </si>
  <si>
    <t>電力, 四国電力, 2013年度</t>
  </si>
  <si>
    <t>電力, 四国電力, 2014年度</t>
  </si>
  <si>
    <t>電力, 四国電力, 2015年度</t>
  </si>
  <si>
    <t>電力, 九州電力, 2004年度</t>
  </si>
  <si>
    <t>電力, 九州電力, 2005年度</t>
  </si>
  <si>
    <t>電力, 九州電力, 2006年度</t>
  </si>
  <si>
    <t>電力, 九州電力, 2007年度</t>
  </si>
  <si>
    <t>電力, 九州電力, 2008年度</t>
  </si>
  <si>
    <t>電力, 九州電力, 2009年度</t>
  </si>
  <si>
    <t>電力, 九州電力, 2010年度</t>
  </si>
  <si>
    <t>電力, 九州電力, 2011年度</t>
  </si>
  <si>
    <t>電力, 九州電力, 2012年度</t>
  </si>
  <si>
    <t>電力, 九州電力, 2013年度</t>
  </si>
  <si>
    <t>電力, 九州電力, 2014年度</t>
  </si>
  <si>
    <t>電力, 九州電力, 2015年度</t>
  </si>
  <si>
    <t>電力, 沖縄電力, 2004年度</t>
  </si>
  <si>
    <t>電力, 沖縄電力, 2005年度</t>
  </si>
  <si>
    <t>電力, 沖縄電力, 2006年度</t>
  </si>
  <si>
    <t>電力, 沖縄電力, 2007年度</t>
  </si>
  <si>
    <t>電力, 沖縄電力, 2008年度</t>
  </si>
  <si>
    <t>電力, 沖縄電力, 2009年度</t>
  </si>
  <si>
    <t>電力, 沖縄電力, 2010年度</t>
  </si>
  <si>
    <t>電力, 沖縄電力, 2011年度</t>
  </si>
  <si>
    <t>電力, 沖縄電力, 2012年度</t>
  </si>
  <si>
    <t>電力, 沖縄電力, 2013年度</t>
  </si>
  <si>
    <t>電力, 沖縄電力, 2014年度</t>
  </si>
  <si>
    <t>電力, 沖縄電力, 2015年度</t>
  </si>
  <si>
    <t>公共電力, アルバニア, IEA, 2015</t>
  </si>
  <si>
    <t>AL</t>
  </si>
  <si>
    <t>公共電力, アルジェリア, IEA, 2015</t>
  </si>
  <si>
    <t>公共電力, アンゴラ, IEA, 2015</t>
  </si>
  <si>
    <t>公共電力, アルゼンチン, IEA, 2015</t>
  </si>
  <si>
    <t>公共電力, アルメニア, IEA, 2015</t>
  </si>
  <si>
    <t>AM</t>
  </si>
  <si>
    <t>公共電力, オーストラリア, IEA, 2015</t>
  </si>
  <si>
    <t>公共電力, オーストリア, IEA, 2015</t>
  </si>
  <si>
    <t>AT</t>
  </si>
  <si>
    <t>公共電力, アゼルバイジャン, IEA, 2015</t>
  </si>
  <si>
    <t>公共電力, バーレーン, IEA, 2015</t>
  </si>
  <si>
    <t>公共電力, バングラディシュ, IEA, 2015</t>
  </si>
  <si>
    <t>BD</t>
  </si>
  <si>
    <t>公共電力, ベラルーシ, IEA, 2015</t>
  </si>
  <si>
    <t>BY</t>
  </si>
  <si>
    <t>公共電力, ベルギー, IEA, 2015</t>
  </si>
  <si>
    <t>BE</t>
  </si>
  <si>
    <t>公共電力, ベナン, IEA, 2015</t>
  </si>
  <si>
    <t>BJ</t>
  </si>
  <si>
    <t>公共電力, ボリビア, IEA, 2015</t>
  </si>
  <si>
    <t>公共電力, ボスニアヘルツェゴビナ, IEA, 2015</t>
  </si>
  <si>
    <t>BA</t>
  </si>
  <si>
    <t>公共電力, ボツワナ, IEA, 2015</t>
  </si>
  <si>
    <t>BW</t>
  </si>
  <si>
    <t>公共電力, ブラジル, IEA, 2015</t>
  </si>
  <si>
    <t>公共電力, ブルネイ, IEA, 2015</t>
  </si>
  <si>
    <t>公共電力, ブルガリア, IEA, 2015</t>
  </si>
  <si>
    <t>BG</t>
  </si>
  <si>
    <t>公共電力, カンボジア, IEA, 2015</t>
  </si>
  <si>
    <t>KH</t>
  </si>
  <si>
    <t>公共電力, カメルーン, IEA, 2015</t>
  </si>
  <si>
    <t>CM</t>
  </si>
  <si>
    <t>公共電力, カナダ, IEA, 2015</t>
  </si>
  <si>
    <t>公共電力, チリ, IEA, 2015</t>
  </si>
  <si>
    <t>公共電力, 台湾, IEA, 2015</t>
  </si>
  <si>
    <t>公共電力, コロンビア, IEA, 2015</t>
  </si>
  <si>
    <t>公共電力, コンゴ共和国, IEA, 2015</t>
  </si>
  <si>
    <t>CG</t>
  </si>
  <si>
    <t>公共電力, コスタリカ, IEA, 2015</t>
  </si>
  <si>
    <t>CR</t>
  </si>
  <si>
    <t>公共電力, コートジボワール, IEA, 2015</t>
  </si>
  <si>
    <t>CI</t>
  </si>
  <si>
    <t>公共電力, クロアチア, IEA, 2015</t>
  </si>
  <si>
    <t>HR</t>
  </si>
  <si>
    <t>公共電力, キューバ, IEA, 2015</t>
  </si>
  <si>
    <t>CU</t>
  </si>
  <si>
    <t>公共電力, キプロス, IEA, 2015</t>
  </si>
  <si>
    <t>CY</t>
  </si>
  <si>
    <t>公共電力, チェコ, IEA, 2015</t>
  </si>
  <si>
    <t>CZ</t>
  </si>
  <si>
    <t>公共電力, デンマーク, IEA, 2015</t>
  </si>
  <si>
    <t>公共電力, ドミニカ, IEA, 2015</t>
  </si>
  <si>
    <t>DO</t>
  </si>
  <si>
    <t>公共電力, 北朝鮮, IEA, 2015</t>
  </si>
  <si>
    <t>KP</t>
  </si>
  <si>
    <t>公共電力, コンゴ民主共和国, IEA, 2015</t>
  </si>
  <si>
    <t>CD</t>
  </si>
  <si>
    <t>公共電力, エクアドル, IEA, 2015</t>
  </si>
  <si>
    <t>公共電力, エジプト, IEA, 2015</t>
  </si>
  <si>
    <t>公共電力, エルサルバドル, IEA, 2015</t>
  </si>
  <si>
    <t>SV</t>
  </si>
  <si>
    <t>公共電力, エリトリア, IEA, 2015</t>
  </si>
  <si>
    <t>ER</t>
  </si>
  <si>
    <t>公共電力, エストニア, IEA, 2015</t>
  </si>
  <si>
    <t>公共電力, エチオピア, IEA, 2015</t>
  </si>
  <si>
    <t>ET</t>
  </si>
  <si>
    <t>公共電力, マケドニア, IEA, 2015</t>
  </si>
  <si>
    <t>MK</t>
  </si>
  <si>
    <t>公共電力, フィンランド, IEA, 2015</t>
  </si>
  <si>
    <t>公共電力, フランス, IEA, 2015</t>
  </si>
  <si>
    <t>FR</t>
  </si>
  <si>
    <t>公共電力, ガボン, IEA, 2015</t>
  </si>
  <si>
    <t>GA</t>
  </si>
  <si>
    <t>公共電力, グルジア, IEA, 2015</t>
  </si>
  <si>
    <t>GE</t>
  </si>
  <si>
    <t>公共電力, ドイツ, IEA, 2015</t>
  </si>
  <si>
    <t>公共電力, ガーナ, IEA, 2015</t>
  </si>
  <si>
    <t>GH</t>
  </si>
  <si>
    <t>公共電力, ジブラルタル, IEA, 2015</t>
  </si>
  <si>
    <t>GI</t>
  </si>
  <si>
    <t>公共電力, ギリシャ, IEA, 2015</t>
  </si>
  <si>
    <t>GR</t>
  </si>
  <si>
    <t>公共電力, グアテマラ, IEA, 2015</t>
  </si>
  <si>
    <t>GT</t>
  </si>
  <si>
    <t>公共電力, ハイチ, IEA, 2015</t>
  </si>
  <si>
    <t>HT</t>
  </si>
  <si>
    <t>公共電力, ホンジュラス, IEA, 2015</t>
  </si>
  <si>
    <t>HN</t>
  </si>
  <si>
    <t>公共電力, 香港, IEA, 2015</t>
  </si>
  <si>
    <t>HK</t>
  </si>
  <si>
    <t>公共電力, ハンガリー, IEA, 2015</t>
  </si>
  <si>
    <t>HU</t>
  </si>
  <si>
    <t>公共電力, アイスランド, IEA, 2015</t>
  </si>
  <si>
    <t>IS</t>
  </si>
  <si>
    <t>公共電力, インド, IEA, 2015</t>
  </si>
  <si>
    <t>公共電力, インドネシア, IEA, 2015</t>
  </si>
  <si>
    <t>公共電力, イラン, IEA, 2015</t>
  </si>
  <si>
    <t>公共電力, イラク, IEA, 2015</t>
  </si>
  <si>
    <t>公共電力, アイルランド, IEA, 2015</t>
  </si>
  <si>
    <t>公共電力, イスラエル, IEA, 2015</t>
  </si>
  <si>
    <t>公共電力, イタリア, IEA, 2015</t>
  </si>
  <si>
    <t>IT</t>
  </si>
  <si>
    <t>公共電力, ジャマイカ, IEA, 2015</t>
  </si>
  <si>
    <t>JM</t>
  </si>
  <si>
    <t>公共電力, 日本, IEA, 2015</t>
  </si>
  <si>
    <t>公共電力, ヨルダン, IEA, 2015</t>
  </si>
  <si>
    <t>公共電力, カザフスタン, IEA, 2015</t>
  </si>
  <si>
    <t>KZ</t>
  </si>
  <si>
    <t>公共電力, ケニア, IEA, 2015</t>
  </si>
  <si>
    <t>KE</t>
  </si>
  <si>
    <t>公共電力, 韓国, IEA, 2015</t>
  </si>
  <si>
    <t>公共電力, コソボ, IEA, 2015</t>
  </si>
  <si>
    <t>KOSOVO</t>
  </si>
  <si>
    <t>公共電力, クウェート, IEA, 2015</t>
  </si>
  <si>
    <t>公共電力, キルギスタン, IEA, 2015</t>
  </si>
  <si>
    <t>KG</t>
  </si>
  <si>
    <t>公共電力, ラトビア, IEA, 2015</t>
  </si>
  <si>
    <t>公共電力, レバノン, IEA, 2015</t>
  </si>
  <si>
    <t>LB</t>
  </si>
  <si>
    <t>公共電力, リビア, IEA, 2015</t>
  </si>
  <si>
    <t>LY</t>
  </si>
  <si>
    <t>公共電力, リトアニア, IEA, 2015</t>
  </si>
  <si>
    <t>公共電力, ルクセンブルク, IEA, 2015</t>
  </si>
  <si>
    <t>LU</t>
  </si>
  <si>
    <t>公共電力, マレーシア, IEA, 2015</t>
  </si>
  <si>
    <t>公共電力, マルタ, IEA, 2015</t>
  </si>
  <si>
    <t>MT</t>
  </si>
  <si>
    <t>公共電力, メキシコ, IEA, 2015</t>
  </si>
  <si>
    <t>公共電力, モンゴル, IEA, 2015</t>
  </si>
  <si>
    <t>公共電力, モンテネグロ, IEA, 2015</t>
  </si>
  <si>
    <t>MNE</t>
  </si>
  <si>
    <t>公共電力, モロッコ, IEA, 2015</t>
  </si>
  <si>
    <t>公共電力, モザンビーク, IEA, 2015</t>
  </si>
  <si>
    <t>公共電力, ミヤンマー, IEA, 2015</t>
  </si>
  <si>
    <t>MM</t>
  </si>
  <si>
    <t>公共電力, ナミビア, IEA, 2015</t>
  </si>
  <si>
    <t>NA</t>
  </si>
  <si>
    <t>公共電力, ネパール, IEA, 2015</t>
  </si>
  <si>
    <t>NP</t>
  </si>
  <si>
    <t>公共電力, オランダ, IEA, 2015</t>
  </si>
  <si>
    <t>公共電力, ニュージーランド, IEA, 2015</t>
  </si>
  <si>
    <t>公共電力, ニカラグア, IEA, 2015</t>
  </si>
  <si>
    <t>NI</t>
  </si>
  <si>
    <t>公共電力, ナイジェリア, IEA, 2015</t>
  </si>
  <si>
    <t>公共電力, ノルウェー, IEA, 2015</t>
  </si>
  <si>
    <t>公共電力, オマーン, IEA, 2015</t>
  </si>
  <si>
    <t>公共電力, 他のアフリカ, IEA, 2015</t>
  </si>
  <si>
    <t>OTHERAFRIC</t>
  </si>
  <si>
    <t>公共電力, 他のアジアの国, IEA, 2015</t>
  </si>
  <si>
    <t>OTHERASIA</t>
  </si>
  <si>
    <t>公共電力, 他のOECD以外のアメリカ大陸の国, IEA, 2015</t>
  </si>
  <si>
    <t>OTHERLATIN</t>
  </si>
  <si>
    <t>公共電力, パキスタン, IEA, 2015</t>
  </si>
  <si>
    <t>PK</t>
  </si>
  <si>
    <t>公共電力, パナマ, IEA, 2015</t>
  </si>
  <si>
    <t>PA</t>
  </si>
  <si>
    <t>公共電力, パラグアイ, IEA, 2015</t>
  </si>
  <si>
    <t>PY</t>
  </si>
  <si>
    <t>公共電力, ペルー, IEA, 2015</t>
  </si>
  <si>
    <t>公共電力, フィリピン, IEA, 2015</t>
  </si>
  <si>
    <t>公共電力, ポーランド, IEA, 2015</t>
  </si>
  <si>
    <t>PL</t>
  </si>
  <si>
    <t>公共電力, ポルトガル, IEA, 2015</t>
  </si>
  <si>
    <t>PT</t>
  </si>
  <si>
    <t>公共電力, 中国, IEA, 2015</t>
  </si>
  <si>
    <t>公共電力, カタール, IEA, 2015</t>
  </si>
  <si>
    <t>公共電力, モルドバ, IEA, 2015</t>
  </si>
  <si>
    <t>MD</t>
  </si>
  <si>
    <t>公共電力, ルーマニア, IEA, 2015</t>
  </si>
  <si>
    <t>ROU</t>
  </si>
  <si>
    <t>公共電力, ロシア, IEA, 2015</t>
  </si>
  <si>
    <t>公共電力, サウジアラビア, IEA, 2015</t>
  </si>
  <si>
    <t>公共電力, セネガル, IEA, 2015</t>
  </si>
  <si>
    <t>SN</t>
  </si>
  <si>
    <t>公共電力, セルビア, IEA, 2015</t>
  </si>
  <si>
    <t>RS</t>
  </si>
  <si>
    <t>公共電力, シンガポール, IEA, 2015</t>
  </si>
  <si>
    <t>SG</t>
  </si>
  <si>
    <t>公共電力, スロバキア, IEA, 2015</t>
  </si>
  <si>
    <t>SK</t>
  </si>
  <si>
    <t>公共電力, スロベニア, IEA, 2015</t>
  </si>
  <si>
    <t>SI</t>
  </si>
  <si>
    <t>公共電力, 南アフリカ, IEA, 2015</t>
  </si>
  <si>
    <t>公共電力, スペイン, IEA, 2015</t>
  </si>
  <si>
    <t>ES</t>
  </si>
  <si>
    <t>公共電力, スリランカ, IEA, 2015</t>
  </si>
  <si>
    <t>公共電力, スーダン, IEA, 2015</t>
  </si>
  <si>
    <t>公共電力, スウェーデン, IEA, 2015</t>
  </si>
  <si>
    <t>公共電力, スイス, IEA, 2015</t>
  </si>
  <si>
    <t>CH</t>
  </si>
  <si>
    <t>公共電力, シリア, IEA, 2015</t>
  </si>
  <si>
    <t>SY</t>
  </si>
  <si>
    <t>公共電力, タジキスタン, IEA, 2015</t>
  </si>
  <si>
    <t>TJ</t>
  </si>
  <si>
    <t>公共電力, トルコ, IEA, 2015</t>
  </si>
  <si>
    <t>公共電力, タイ, IEA, 2015</t>
  </si>
  <si>
    <t>公共電力, トーゴ, IEA, 2015</t>
  </si>
  <si>
    <t>TG</t>
  </si>
  <si>
    <t>公共電力, トリニダードトバゴ, IEA, 2015</t>
  </si>
  <si>
    <t>公共電力, チュニジア, IEA, 2015</t>
  </si>
  <si>
    <t>TN</t>
  </si>
  <si>
    <t>公共電力, アラブ首長国連邦, IEA, 2015</t>
  </si>
  <si>
    <t>公共電力, ウクライナ, IEA, 2015</t>
  </si>
  <si>
    <t>UA</t>
  </si>
  <si>
    <t>公共電力, イギリス, IEA, 2015</t>
  </si>
  <si>
    <t>公共電力, アメリカ, IEA, 2015</t>
  </si>
  <si>
    <t>公共電力, タンザニア, IEA, 2015</t>
  </si>
  <si>
    <t>公共電力, ウルグアイ, IEA, 2015</t>
  </si>
  <si>
    <t>UY</t>
  </si>
  <si>
    <t>公共電力, ウズベキスタン, IEA, 2015</t>
  </si>
  <si>
    <t>UZ</t>
  </si>
  <si>
    <t>公共電力, ベネズエラ, IEA, 2015</t>
  </si>
  <si>
    <t>VE</t>
  </si>
  <si>
    <t>公共電力, ベトナム, IEA, 2015</t>
  </si>
  <si>
    <t>公共電力, イエメン, IEA, 2015</t>
  </si>
  <si>
    <t>公共電力, ザンビア, IEA, 2015</t>
  </si>
  <si>
    <t>ZM</t>
  </si>
  <si>
    <t>公共電力, ジンバブエ, IEA, 2015</t>
  </si>
  <si>
    <t>ZW</t>
  </si>
  <si>
    <t>電力,亜鉛製造用</t>
  </si>
  <si>
    <t>電力,粗鉛製造用</t>
  </si>
  <si>
    <t>電力,電気鉛製造用</t>
  </si>
  <si>
    <t>電力,鉄鋼用</t>
  </si>
  <si>
    <t>自家発電力,鉄鋼用</t>
  </si>
  <si>
    <t>自家発電力,亜鉛製造用</t>
  </si>
  <si>
    <t>自家発電力,粗鉛製造用,火力</t>
  </si>
  <si>
    <t>自家発電力,鉄道</t>
  </si>
  <si>
    <t>自家発電力,鉱業</t>
  </si>
  <si>
    <t>自家発電力, 化学工業用水力</t>
  </si>
  <si>
    <t>発電用エネルギー, COG火力, 日本</t>
  </si>
  <si>
    <t>発電用エネルギー, LNG火力, 日本</t>
  </si>
  <si>
    <t>発電用エネルギー, LPG火力, 日本</t>
  </si>
  <si>
    <t>発電用エネルギー, 軽油火力, 日本</t>
  </si>
  <si>
    <t>発電用エネルギー, 原油火力, 日本</t>
  </si>
  <si>
    <t>発電用エネルギー, 重油火力, 日本</t>
  </si>
  <si>
    <t>発電用エネルギー, 石炭火力, 日本</t>
  </si>
  <si>
    <t>発電用エネルギー, 水力, 日本平均</t>
  </si>
  <si>
    <t>発電用エネルギー, 原子力, 日本</t>
  </si>
  <si>
    <t>発電用エネルギー, ごみ焼却</t>
  </si>
  <si>
    <t>発電用エネルギー, 地熱, 日本</t>
  </si>
  <si>
    <t>発電用エネルギー, 太陽光, 日本</t>
  </si>
  <si>
    <t>発電用エネルギー, 風力, 日本</t>
  </si>
  <si>
    <t>回収電力</t>
  </si>
  <si>
    <t>発電用エネルギー, A重油火力, 日本</t>
  </si>
  <si>
    <t>発電用エネルギー, 天然ガス液(NGL)火力, 日本</t>
  </si>
  <si>
    <t>発電用エネルギー, 灯油火力, 日本</t>
  </si>
  <si>
    <t>発電用エネルギー, バイオマス, 日本</t>
  </si>
  <si>
    <t>発電用エネルギー, 廃油(食用油)火力, 日本</t>
  </si>
  <si>
    <t>発電用エネルギー, 天然ガス火力, 日本</t>
  </si>
  <si>
    <t>発電用エネルギー, 高炉ガス(BFG)火力, 日本</t>
  </si>
  <si>
    <t>発電用エネルギー, 転炉ガス(LDG)火力, 日本</t>
  </si>
  <si>
    <t>発電用エネルギー, 製油所ガス火力, 日本</t>
  </si>
  <si>
    <t>発電用エネルギー, 都市ガス13A火力, 日本</t>
  </si>
  <si>
    <t>発電用エネルギー, 無煙炭火力, 海外</t>
  </si>
  <si>
    <t>発電用エネルギー, 瀝青炭火力, 海外</t>
  </si>
  <si>
    <t>発電用エネルギー, 亜瀝青炭火力, 海外</t>
  </si>
  <si>
    <t>発電用エネルギー, 亜炭火力, 海外</t>
  </si>
  <si>
    <t>発電用エネルギー, 原油火力, 海外</t>
  </si>
  <si>
    <t>発電用エネルギー, 天然ガス火力, 海外</t>
  </si>
  <si>
    <t>発電用エネルギー, ガソリン火力, 海外</t>
  </si>
  <si>
    <t>発電用エネルギー, ナフサ火力, 海外</t>
  </si>
  <si>
    <t>発電用エネルギー, 灯油火力, 海外</t>
  </si>
  <si>
    <t>発電用エネルギー, 軽油火力, 海外</t>
  </si>
  <si>
    <t>発電用エネルギー, 重油火力, 海外</t>
  </si>
  <si>
    <t>発電用エネルギー, 液化石油ガス火力, 海外</t>
  </si>
  <si>
    <t>発電用エネルギー, コークス火力, 海外</t>
  </si>
  <si>
    <t>発電用エネルギー, コークス炉ガス火力, 海外</t>
  </si>
  <si>
    <t>発電用エネルギーの生産, 水力, 海外</t>
  </si>
  <si>
    <t>発電用エネルギーの生産, 原子力, 海外</t>
  </si>
  <si>
    <t>発電用エネルギーの生産, 地熱, 海外</t>
  </si>
  <si>
    <t>発電用エネルギーの生産, 太陽光, 海外</t>
  </si>
  <si>
    <t>発電用エネルギーの生産, 風力, 海外</t>
  </si>
  <si>
    <t>都市ガス, 4桁</t>
  </si>
  <si>
    <t>都市ガス</t>
  </si>
  <si>
    <t>都市ガス, 2010年度日本平均</t>
  </si>
  <si>
    <t>都市ガス13Aの燃焼エネルギー</t>
  </si>
  <si>
    <t>熱, 4桁</t>
  </si>
  <si>
    <t>熱</t>
  </si>
  <si>
    <t>蒸気, 地域熱供給</t>
  </si>
  <si>
    <t>再生油, 入力, リマインダーフロー</t>
  </si>
  <si>
    <t>自家用蒸気, 4桁</t>
  </si>
  <si>
    <t>自家用蒸気</t>
  </si>
  <si>
    <t>蒸気</t>
  </si>
  <si>
    <t>蒸気, 鉄鋼用</t>
  </si>
  <si>
    <t>上水道, 4桁</t>
  </si>
  <si>
    <t>上水道</t>
  </si>
  <si>
    <t>上水道利用</t>
  </si>
  <si>
    <t>上水道消費</t>
  </si>
  <si>
    <t>処分土量, 出力, リマインダーフロー</t>
  </si>
  <si>
    <t>工業用水道, 4桁</t>
  </si>
  <si>
    <t>工業用水道</t>
  </si>
  <si>
    <t>工業用水道利用</t>
  </si>
  <si>
    <t>工業用水道消費</t>
  </si>
  <si>
    <t>農業用水, 4桁</t>
  </si>
  <si>
    <t>農業用水</t>
  </si>
  <si>
    <t>農業用水利用</t>
  </si>
  <si>
    <t>農業用水消費</t>
  </si>
  <si>
    <t>養殖用水, 4桁</t>
  </si>
  <si>
    <t>養殖用水</t>
  </si>
  <si>
    <t>養殖用水利用</t>
  </si>
  <si>
    <t>養殖用水消費</t>
  </si>
  <si>
    <t>郵便・信書便サービス</t>
  </si>
  <si>
    <t>固定電気通信サービス</t>
  </si>
  <si>
    <t>移動電気通信サービス</t>
  </si>
  <si>
    <t>その他の電気通信サービス</t>
  </si>
  <si>
    <t>その他の通信サービス</t>
  </si>
  <si>
    <t>公共放送サービス</t>
  </si>
  <si>
    <t>民間放送サービス</t>
  </si>
  <si>
    <t>有線放送サービス</t>
  </si>
  <si>
    <t>情報サービス</t>
  </si>
  <si>
    <t>インターネット附随サービス</t>
  </si>
  <si>
    <t>映像・音声・文字情報制作サービス</t>
  </si>
  <si>
    <t>新聞サービス</t>
  </si>
  <si>
    <t>出版サービス</t>
  </si>
  <si>
    <t>鉄道輸送サービス, 旅客, 4桁</t>
  </si>
  <si>
    <t>personkm</t>
  </si>
  <si>
    <t>鉄道輸送サービス, 旅客</t>
  </si>
  <si>
    <t>鉄道輸送サービス, 貨物, 4桁</t>
  </si>
  <si>
    <t>tkm</t>
  </si>
  <si>
    <t>鉄道輸送サービス, 貨物</t>
  </si>
  <si>
    <t>バス輸送サービス, 4桁</t>
  </si>
  <si>
    <t>乗合バス輸送サービス</t>
  </si>
  <si>
    <t>貸切バス輸送サービス</t>
  </si>
  <si>
    <t>バス輸送サービス, 自家用バス</t>
  </si>
  <si>
    <t>乗用車輸送サービス, 営業用, 4桁</t>
  </si>
  <si>
    <t>営業用乗用車輸送サービス</t>
  </si>
  <si>
    <t>乗用車輸送サービス, 自家用, 4桁</t>
  </si>
  <si>
    <t>乗用車輸送サービス(自家用乗用車, 軽自動車を除く)</t>
  </si>
  <si>
    <t>乗用車輸送サービス, 自家用軽自動車</t>
  </si>
  <si>
    <t>貨物自動車輸送サービス, 営業用, 4桁</t>
  </si>
  <si>
    <t>トラック輸送サービス, 1.5トン冷凍車</t>
  </si>
  <si>
    <t>トラック輸送サービス, 4トン冷凍車</t>
  </si>
  <si>
    <t>トラック輸送サービス, 15トン冷凍車</t>
  </si>
  <si>
    <t>普通車輸送サービス, 営業用</t>
  </si>
  <si>
    <t>トラック輸送サービス, 1.5トン車, 積載率100%</t>
  </si>
  <si>
    <t>トラック輸送サービス, 1.5トン車, 積載率75%</t>
  </si>
  <si>
    <t>トラック輸送サービス, 1.5トン車, 積載率50%</t>
  </si>
  <si>
    <t>トラック輸送サービス, 1.5トン車, 積載率_平均</t>
  </si>
  <si>
    <t>トラック輸送サービス, 1.5トン車, 積載率25%</t>
  </si>
  <si>
    <t>トラック輸送サービス, 1.5トン車, 積載率10%</t>
  </si>
  <si>
    <t>トラック輸送サービス, 1.5トン車, 積載率0%</t>
  </si>
  <si>
    <t>km</t>
  </si>
  <si>
    <t>トラック輸送サービス, 2トン車, 積載率100%</t>
  </si>
  <si>
    <t>トラック輸送サービス, 2トン車, 積載率75%</t>
  </si>
  <si>
    <t>トラック輸送サービス, 2トン車, 積載率50%</t>
  </si>
  <si>
    <t>トラック輸送サービス, 2トン車, 積載率_平均</t>
  </si>
  <si>
    <t>トラック輸送サービス, 2トン車, 積載率25%</t>
  </si>
  <si>
    <t>トラック輸送サービス, 2トン車, 積載率10%</t>
  </si>
  <si>
    <t>トラック輸送サービス, 2トン車, 積載率0%</t>
  </si>
  <si>
    <t>トラック輸送サービス, 4トン車, 積載率100%</t>
  </si>
  <si>
    <t>トラック輸送サービス, 4トン車, 積載率75%</t>
  </si>
  <si>
    <t>トラック輸送サービス, 4トン車, 積載率50%</t>
  </si>
  <si>
    <t>トラック輸送サービス, 4トン車, 積載率_平均</t>
  </si>
  <si>
    <t>トラック輸送サービス, 4トン車, 積載率25%</t>
  </si>
  <si>
    <t>トラック輸送サービス, 4トン車, 積載率10%</t>
  </si>
  <si>
    <t>トラック輸送サービス, 4トン車, 積載率0%</t>
  </si>
  <si>
    <t>トラック輸送サービス, 10トン車, 積載率100%</t>
  </si>
  <si>
    <t>トラック輸送サービス, 10トン車, 積載率75%</t>
  </si>
  <si>
    <t>トラック輸送サービス, 10トン車, 積載率50%</t>
  </si>
  <si>
    <t>トラック輸送サービス, 10トン車, 積載率_平均</t>
  </si>
  <si>
    <t>トラック輸送サービス, 10トン車, 積載率25%</t>
  </si>
  <si>
    <t>トラック輸送サービス, 10トン車, 積載率10%</t>
  </si>
  <si>
    <t>トラック輸送サービス, 10トン車, 積載率0%</t>
  </si>
  <si>
    <t>トラック輸送サービス, 15トン車, 積載率100%</t>
  </si>
  <si>
    <t>トラック輸送サービス, 15トン車, 積載率75%</t>
  </si>
  <si>
    <t>トラック輸送サービス, 15トン車, 積載率50%</t>
  </si>
  <si>
    <t>トラック輸送サービス, 15トン車, 積載率_平均</t>
  </si>
  <si>
    <t>トラック輸送サービス, 15トン車, 積載率25%</t>
  </si>
  <si>
    <t>トラック輸送サービス, 15トン車, 積載率10%</t>
  </si>
  <si>
    <t>トラック輸送サービス, 15トン車, 積載率0%</t>
  </si>
  <si>
    <t>トラック輸送サービス, 20トン車, 積載率100%</t>
  </si>
  <si>
    <t>トラック輸送サービス, 20トン車, 積載率75%</t>
  </si>
  <si>
    <t>トラック輸送サービス, 20トン車, 積載率50%</t>
  </si>
  <si>
    <t>トラック輸送サービス, 20トン車, 積載率_平均</t>
  </si>
  <si>
    <t>トラック輸送サービス, 20トン車, 積載率25%</t>
  </si>
  <si>
    <t>トラック輸送サービス, 20トン車, 積載率10%</t>
  </si>
  <si>
    <t>トラック輸送サービス, 20トン車, 積載率0%</t>
  </si>
  <si>
    <t>小型車輸送サービス, 営業用</t>
  </si>
  <si>
    <t>トラック輸送サービス, ライトバン, 積載率100%</t>
  </si>
  <si>
    <t>トラック輸送サービス, ライトバン, 積載率75%</t>
  </si>
  <si>
    <t>トラック輸送サービス, ライトバン, 積載率50%</t>
  </si>
  <si>
    <t>トラック輸送サービス, ライトバン, 積載率_平均</t>
  </si>
  <si>
    <t>トラック輸送サービス, ライトバン, 積載率25%</t>
  </si>
  <si>
    <t>トラック輸送サービス, ライトバン, 積載率10%</t>
  </si>
  <si>
    <t>トラック輸送サービス, ライトバン, 積載率0%</t>
  </si>
  <si>
    <t>特種用途車輸送サービス, 営業用</t>
  </si>
  <si>
    <t>タンクローリー輸送サービス, 積載量10kL, 積載率100%</t>
  </si>
  <si>
    <t>タンクローリー輸送サービス, 積載量10kL, 積載率75%</t>
  </si>
  <si>
    <t>タンクローリー輸送サービス, 積載量10kL, 積載率50%</t>
  </si>
  <si>
    <t>タンクローリー輸送サービス, 積載量10kL, 積載率_平均</t>
  </si>
  <si>
    <t>タンクローリー輸送サービス, 積載量10kL, 積載率25%</t>
  </si>
  <si>
    <t>タンクローリー輸送サービス, 積載量10kL, 積載率10%</t>
  </si>
  <si>
    <t>タンクローリー輸送サービス, 積載量10kL, 積載率0%</t>
  </si>
  <si>
    <t>タンクローリー輸送サービス, 積載量16kL, 積載率100%</t>
  </si>
  <si>
    <t>タンクローリー輸送サービス, 積載量16kL, 積載率75%</t>
  </si>
  <si>
    <t>タンクローリー輸送サービス, 積載量16kL, 積載率50%</t>
  </si>
  <si>
    <t>タンクローリー輸送サービス, 積載量16kL, 積載率_平均</t>
  </si>
  <si>
    <t>タンクローリー輸送サービス, 積載量16kL, 積載率25%</t>
  </si>
  <si>
    <t>タンクローリー輸送サービス, 積載量16kL, 積載率10%</t>
  </si>
  <si>
    <t>タンクローリー輸送サービス, 積載量16kL, 積載率0%</t>
  </si>
  <si>
    <t>タンクローリー輸送サービス, 積載量20kL, 積載率100%</t>
  </si>
  <si>
    <t>タンクローリー輸送サービス, 積載量20kL, 積載率75%</t>
  </si>
  <si>
    <t>タンクローリー輸送サービス, 積載量20kL, 積載率50%</t>
  </si>
  <si>
    <t>タンクローリー輸送サービス, 積載量20kL, 積載率_平均</t>
  </si>
  <si>
    <t>タンクローリー輸送サービス, 積載量20kL, 積載率25%</t>
  </si>
  <si>
    <t>タンクローリー輸送サービス, 積載量20kL, 積載率10%</t>
  </si>
  <si>
    <t>タンクローリー輸送サービス, 積載量20kL, 積載率0%</t>
  </si>
  <si>
    <t>軽自動車輸送サービス, 営業用</t>
  </si>
  <si>
    <t>トラック輸送サービス, 軽トラック, 積載率100%</t>
  </si>
  <si>
    <t>トラック輸送サービス, 軽トラック, 積載率75%</t>
  </si>
  <si>
    <t>トラック輸送サービス, 軽トラック, 積載率50%</t>
  </si>
  <si>
    <t>トラック輸送サービス, 軽トラック, 積載率_平均</t>
  </si>
  <si>
    <t>トラック輸送サービス, 軽トラック, 積載率25%</t>
  </si>
  <si>
    <t>トラック輸送サービス, 軽トラック, 積載率10%</t>
  </si>
  <si>
    <t>トラック輸送サービス, 軽トラック, 積載率0%</t>
  </si>
  <si>
    <t>貨物自動車輸送サービス, 自家用, 4桁</t>
  </si>
  <si>
    <t>普通車輸送サービス, 自家用</t>
  </si>
  <si>
    <t>小型車輸送サービス, 自家用</t>
  </si>
  <si>
    <t>特種用途車輸送サービス, 自家用</t>
  </si>
  <si>
    <t>軽自動車輸送サービス, 自家用</t>
  </si>
  <si>
    <t>パイプライン輸送サービス, 原油</t>
  </si>
  <si>
    <t>パイプライン輸送サービス, 天然ガス</t>
  </si>
  <si>
    <t>m3km</t>
  </si>
  <si>
    <t>LNGタンカー輸送サービス</t>
  </si>
  <si>
    <t>原油タンカー輸送サービス, ＜8万DWT</t>
  </si>
  <si>
    <t>原油タンカー輸送サービス, ＞8万DWT</t>
  </si>
  <si>
    <t>石油製品タンカー輸送サービス, ＜8万DWT</t>
  </si>
  <si>
    <t>石油製品タンカー輸送サービス, ＞8万DWT</t>
  </si>
  <si>
    <t>その他バルク運搬船輸送サービス, ＜8万DWT</t>
  </si>
  <si>
    <t>その他バルク運搬船輸送サービス, ＞8万DWT</t>
  </si>
  <si>
    <t>コンテナ船輸送サービス, ＜4000TEU</t>
  </si>
  <si>
    <t>コンテナ船輸送サービス, ＞4000TEU</t>
  </si>
  <si>
    <t>石炭船輸送サービス, ＜8万DWT</t>
  </si>
  <si>
    <t>石炭船輸送サービス, ＞8万DWT</t>
  </si>
  <si>
    <t>鉄鉱石船輸送サービス, ＜8万DWT</t>
  </si>
  <si>
    <t>鉄鉱石船輸送サービス, ＞8万DWT</t>
  </si>
  <si>
    <t>冷凍コンテナ船輸送サービス, ＜4000TEU</t>
  </si>
  <si>
    <t>冷凍コンテナ船輸送サービス, ＞4000TEU</t>
  </si>
  <si>
    <t>内航輸送サービス, 旅客, 4桁</t>
  </si>
  <si>
    <t>内航輸送サービス, 旅客</t>
  </si>
  <si>
    <t>内航輸送サービス, 貨物, 4桁</t>
  </si>
  <si>
    <t>フェリー輸送サービス</t>
  </si>
  <si>
    <t>内航貨物船輸送サービス</t>
  </si>
  <si>
    <t>内航油送船輸送サービス</t>
  </si>
  <si>
    <t>プッシャーバージ・台船輸送サービス</t>
  </si>
  <si>
    <t>航空輸送サービス, 旅客, 4桁</t>
  </si>
  <si>
    <t>航空輸送サービス, 国内旅客</t>
  </si>
  <si>
    <t>航空輸送サービス, 国際旅客</t>
  </si>
  <si>
    <t>航空輸送サービス, 貨物, 4桁</t>
  </si>
  <si>
    <t>航空輸送サービス, 国内貨物</t>
  </si>
  <si>
    <t>航空輸送サービス, 国際貨物</t>
  </si>
  <si>
    <t>倉庫サービス</t>
  </si>
  <si>
    <t>こん包サービス</t>
  </si>
  <si>
    <t>道路輸送サービス施設提供</t>
  </si>
  <si>
    <t>水運施設管理サービス</t>
  </si>
  <si>
    <t>水運附帯サービス</t>
  </si>
  <si>
    <t>航空施設管理サービス, 国公営</t>
  </si>
  <si>
    <t>航空施設管理サービス, 産業</t>
  </si>
  <si>
    <t>航空附帯サービス</t>
  </si>
  <si>
    <t>旅行・その他の運輸附帯サービス</t>
  </si>
  <si>
    <t>各種商品卸売サービス, 4桁</t>
  </si>
  <si>
    <t>各種商品卸売サービス</t>
  </si>
  <si>
    <t>各種商品卸売が仕入れた商品, 入力, リマインダーフロー</t>
  </si>
  <si>
    <t>繊維・衣服等卸売サービス, 4桁</t>
  </si>
  <si>
    <t>繊維品卸売（衣服、身の回り品を除く）サービス</t>
  </si>
  <si>
    <t>繊維品卸売（衣服、身の回り品を除く）が仕入れた商品, 入力, リマインダーフロー</t>
  </si>
  <si>
    <t>衣服・身の回り品卸売サービス</t>
  </si>
  <si>
    <t>衣服・身の回り品卸売が仕入れた商品, 入力, リマインダーフロー</t>
  </si>
  <si>
    <t>飲食料品卸売サービス, 4桁</t>
  </si>
  <si>
    <t>農畜産物・水産物卸売サービス</t>
  </si>
  <si>
    <t>農畜産物・水産物卸売が仕入れた商品, 入力, リマインダーフロー</t>
  </si>
  <si>
    <t>食料・飲料卸売サービス</t>
  </si>
  <si>
    <t>食料・飲料卸売が仕入れた商品, 入力, リマインダーフロー</t>
  </si>
  <si>
    <t>建築材料、化学製品、鉱物・金属材料、再生資源卸売サービス, 4桁</t>
  </si>
  <si>
    <t>建築材料卸売サービス</t>
  </si>
  <si>
    <t>建築材料卸売が仕入れた商品, 入力, リマインダーフロー</t>
  </si>
  <si>
    <t>化学製品卸売サービス</t>
  </si>
  <si>
    <t>化学製品卸売が仕入れた商品, 入力, リマインダーフロー</t>
  </si>
  <si>
    <t>鉱物・金属材料卸売サービス</t>
  </si>
  <si>
    <t>鉱物・金属材料卸売が仕入れた商品, 入力, リマインダーフロー</t>
  </si>
  <si>
    <t>再生資源卸売サービス</t>
  </si>
  <si>
    <t>機械器具卸売サービス, 4桁</t>
  </si>
  <si>
    <t>機械器具卸売サービス</t>
  </si>
  <si>
    <t>機械器具卸売が仕入れた商品, 入力, リマインダーフロー</t>
  </si>
  <si>
    <t>その他の卸売サービス, 4桁</t>
  </si>
  <si>
    <t>家具・建具・じゅう器等卸売サービス</t>
  </si>
  <si>
    <t>家具・建具・じゅう器等卸売が仕入れた商品, 入力, リマインダーフロー</t>
  </si>
  <si>
    <t>医薬品・化学品等卸売サービス</t>
  </si>
  <si>
    <t>医薬品・化学品等卸売が仕入れた商品, 入力, リマインダーフロー</t>
  </si>
  <si>
    <t>他に分類されないその他の卸売サービス</t>
  </si>
  <si>
    <t>他に分類されないその他の卸売が仕入れた商品, 入力, リマインダーフロー</t>
  </si>
  <si>
    <t>各種商品小売サービス, 4桁</t>
  </si>
  <si>
    <t>各種商品小売サービス</t>
  </si>
  <si>
    <t>百貨店、総合スーパーでの小売サービス（従業者が常時50人以上のもの）</t>
  </si>
  <si>
    <t>百貨店での小売サービス（従業者が常時50人以上のもの）</t>
  </si>
  <si>
    <t>総合スーパーでの小売サービス（従業者が常時50人以上のもの）</t>
  </si>
  <si>
    <t>その他の各種商品小売サービス（従業者が常時50人未満のもの）</t>
  </si>
  <si>
    <t>百貨店での小売サービス（従業者が常時50人以上のもの）, 入力, リマインダーフロー</t>
  </si>
  <si>
    <t>総合スーパーでの小売（従業者が常時50人以上のもの）が仕入れた商品, 入力, リマインダーフロー</t>
  </si>
  <si>
    <t>その他の各種商品小売（従業者が常時50人未満のもの）が仕入れた商品, 入力, リマインダーフロー</t>
  </si>
  <si>
    <t>織物・衣服・身の回り品小売サービス, 4桁</t>
  </si>
  <si>
    <t>織物・衣服・身の回り品小売サービス</t>
  </si>
  <si>
    <t>織物・衣服・身の回り品小売が仕入れた商品, 入力, リマインダーフロー</t>
  </si>
  <si>
    <t>飲食料品小売サービス, 4桁</t>
  </si>
  <si>
    <t>飲食料品小売サービス</t>
  </si>
  <si>
    <t>飲食料品小売が仕入れた商品, 入力, リマインダーフロー</t>
  </si>
  <si>
    <t>自動車・自転車小売サービス, 4桁</t>
  </si>
  <si>
    <t>自動車・自転車小売サービス</t>
  </si>
  <si>
    <t>自動車・自転車小売が仕入れた商品, 入力, リマインダーフロー</t>
  </si>
  <si>
    <t>家具・じゅう器・機械器具小売サービス, 4桁</t>
  </si>
  <si>
    <t>家具・じゅう器・機械器具小売サービス</t>
  </si>
  <si>
    <t>家具・じゅう器・機械器具小売が仕入れた商品, 入力, リマインダーフロー</t>
  </si>
  <si>
    <t>その他の小売サービス, 4桁</t>
  </si>
  <si>
    <t>その他の小売サービス</t>
  </si>
  <si>
    <t>その他の小売が仕入れた商品, 入力, リマインダーフロー</t>
  </si>
  <si>
    <t>使用済みスチール缶の減容化品, 産業環境管理協会</t>
  </si>
  <si>
    <t>使用済みアルミ缶の減容化品, 産業環境管理協会</t>
  </si>
  <si>
    <t>再生ガラスカレット, NEDO</t>
  </si>
  <si>
    <t>使用済みアルミ缶・スチール缶、ガラスびんの中間処理サービス（手選別～磁力選別機～渦電流選別機)</t>
  </si>
  <si>
    <t>ベール状の使用済みPETボトル</t>
  </si>
  <si>
    <t>ベール状の使用済みPSP食品トレー</t>
  </si>
  <si>
    <t>フラフ・ベール状の使用済みその他プラスチック製品</t>
  </si>
  <si>
    <t>使用済みスチール缶, 入力, リマインダーフロー</t>
  </si>
  <si>
    <t>使用済みアルミ缶, 入力, リマインダーフロー</t>
  </si>
  <si>
    <t>使用済みガラスびん, 入力, リマインダーフロー</t>
  </si>
  <si>
    <t>使用済みペットボトル, 入力, リマインダーフロー</t>
  </si>
  <si>
    <t>使用済み食品トレイ, 入力, リマインダーフロー</t>
  </si>
  <si>
    <t>使用済みOA機器の高度中間処理サービス（分解･解体～破砕･選別）</t>
  </si>
  <si>
    <t>使用済み家電の高度中間処理サービス（分解･解体～破砕･選別）</t>
  </si>
  <si>
    <t>使用済み家電の高度中間処理サービス（破砕･選別）</t>
  </si>
  <si>
    <t>使用済み家電の高度中間処理サービス（分解･解体）</t>
  </si>
  <si>
    <t>使用済み家電の中間処理サービス（分解･解体～破砕･選別）</t>
  </si>
  <si>
    <t>使用済み冷蔵庫の中間処理サービス（破砕）</t>
  </si>
  <si>
    <t>使用済み自動車の中間処理サービス（分解･解体～破砕･選別）</t>
  </si>
  <si>
    <t>使用済み家電（エアコン、テレビ、冷蔵庫、洗濯機）, 入力, リマインダーフロー</t>
  </si>
  <si>
    <t>使用済み自動車, 入力, リマインダーフロー</t>
  </si>
  <si>
    <t>ベール状の使用済み紙容器</t>
  </si>
  <si>
    <t>古紙, 入力, リマインダーフロー</t>
  </si>
  <si>
    <t>使用済み紙容器, 入力, リマインダーフロー</t>
  </si>
  <si>
    <t>フラフ・ベール状のごみ固形燃料(RDF)</t>
  </si>
  <si>
    <t>ペレット状のごみ固形燃料(RDF)</t>
  </si>
  <si>
    <t>塩ビ含有プラスチックごみ由来の固形燃料（RPF）</t>
  </si>
  <si>
    <t>使用済み特定できる製品, 出力, リマインダーフロー</t>
  </si>
  <si>
    <t>廃タイヤの燃焼エネルギー</t>
  </si>
  <si>
    <t>廃プラの燃焼エネルギー</t>
  </si>
  <si>
    <t>ごみ固形燃料(RDF)の燃焼エネルギー</t>
  </si>
  <si>
    <t>廃棄物の燃焼エネルギー</t>
  </si>
  <si>
    <t>廃タイヤ, 入力, リマインダーフロー</t>
  </si>
  <si>
    <t>使用済みの特定できる製品, 入力, リマインダーフロー</t>
  </si>
  <si>
    <t>金融サービス</t>
  </si>
  <si>
    <t>生命保険サービス</t>
  </si>
  <si>
    <t>損害保険サービス</t>
  </si>
  <si>
    <t>不動産取引サービス</t>
  </si>
  <si>
    <t>不動産賃貸・管理サービス</t>
  </si>
  <si>
    <t>住宅賃貸料サービス</t>
  </si>
  <si>
    <t>飲食サービス</t>
  </si>
  <si>
    <t>宿泊サービス</t>
  </si>
  <si>
    <t>医療サービス, 入院診療</t>
  </si>
  <si>
    <t>医療サービス, 入院外診療</t>
  </si>
  <si>
    <t>医療サービス, 歯科診療</t>
  </si>
  <si>
    <t>医療サービス, 調剤</t>
  </si>
  <si>
    <t>医療サービス, その他の医療サービス</t>
  </si>
  <si>
    <t>保健衛生サービス, 国公立</t>
  </si>
  <si>
    <t>保健衛生サービス, 産業</t>
  </si>
  <si>
    <t>社会保険サービス</t>
  </si>
  <si>
    <t>社会福祉サービス, 国公立</t>
  </si>
  <si>
    <t>社会福祉サービス, 非営利</t>
  </si>
  <si>
    <t>社会福祉サービス, 産業</t>
  </si>
  <si>
    <t>介護サービス(施設サービス)</t>
  </si>
  <si>
    <t>介護サービス(施設サービスを除く)</t>
  </si>
  <si>
    <t>学校教育, 国公立</t>
  </si>
  <si>
    <t>学校教育, 私立</t>
  </si>
  <si>
    <t>社会教育, 国公立</t>
  </si>
  <si>
    <t>社会教育, 非営利</t>
  </si>
  <si>
    <t>個人教授</t>
  </si>
  <si>
    <t>その他の教育訓練機関, 国公立</t>
  </si>
  <si>
    <t>その他の教育訓練機関, 産業</t>
  </si>
  <si>
    <t>法務・財務・会計サービス</t>
  </si>
  <si>
    <t>土木建築サービス</t>
  </si>
  <si>
    <t>獣医業サービス</t>
  </si>
  <si>
    <t>その他の対事業所サービス</t>
  </si>
  <si>
    <t>自然科学研究機関, 国公立</t>
  </si>
  <si>
    <t>人文科学研究機関, 国公立</t>
  </si>
  <si>
    <t>自然科学研究機関, 非営利</t>
  </si>
  <si>
    <t>人文科学研究機関, 非営利</t>
  </si>
  <si>
    <t>自然科学研究機関, 産業</t>
  </si>
  <si>
    <t>人文科学研究機関, 産業</t>
  </si>
  <si>
    <t>洗濯サービス</t>
  </si>
  <si>
    <t>理容サービス</t>
  </si>
  <si>
    <t>美容サービス</t>
  </si>
  <si>
    <t>浴場サービス</t>
  </si>
  <si>
    <t>その他の洗濯・理容・美容・浴場サービス</t>
  </si>
  <si>
    <t>写真サービス</t>
  </si>
  <si>
    <t>冠婚葬祭サービス</t>
  </si>
  <si>
    <t>その他の対個人サービス</t>
  </si>
  <si>
    <t>映画館</t>
  </si>
  <si>
    <t>興行場(映画館を除く)、興行団</t>
  </si>
  <si>
    <t>遊戯場</t>
  </si>
  <si>
    <t>競輪・競馬等の競走場・競技団</t>
  </si>
  <si>
    <t>スポーツ施設提供サービス・公園・遊園地</t>
  </si>
  <si>
    <t>その他の娯楽</t>
  </si>
  <si>
    <t>一般廃棄物, 可燃ごみ, 入力, リマインダーフロー</t>
  </si>
  <si>
    <t>一般廃棄物, 不燃ごみ, 入力, リマインダーフロー</t>
  </si>
  <si>
    <t>し尿収集運搬サービス, 4桁</t>
  </si>
  <si>
    <t>し尿収集運搬サービス</t>
  </si>
  <si>
    <t>し尿処分サービス, 4桁</t>
  </si>
  <si>
    <t>し尿処分サービス</t>
  </si>
  <si>
    <t>ごみ収集運搬サービス, 4桁</t>
  </si>
  <si>
    <t>ごみ収集運搬サービス</t>
  </si>
  <si>
    <t>ごみ処分サービス, 4桁</t>
  </si>
  <si>
    <t>埋立処理サービス, 一般廃棄物</t>
  </si>
  <si>
    <t>埋立処理サービス, 一般廃棄物(ごみ由来排出物を除く)</t>
  </si>
  <si>
    <t>埋立処理サービス, 一般廃棄物, 廃プラスチック</t>
  </si>
  <si>
    <t>埋立処理サービス, 一般廃棄物, 厨芥類</t>
  </si>
  <si>
    <t>埋立処理サービス, 一般廃棄物, 紙類</t>
  </si>
  <si>
    <t>埋立処理サービス, 一般廃棄物, 草・木類</t>
  </si>
  <si>
    <t>埋立処理サービス, 一般廃棄物, 繊維類</t>
  </si>
  <si>
    <t>焼却処理サービス, 一般廃棄物</t>
  </si>
  <si>
    <t>焼却処理サービス, 一般廃棄物, 発電なし(ごみ由来排出物を除く)</t>
  </si>
  <si>
    <t>焼却処理サービス, 一般廃棄物, 廃プラスチック</t>
  </si>
  <si>
    <t>焼却処理サービス, 一般廃棄物, プラスチック（PET）</t>
  </si>
  <si>
    <t>焼却処理サービス, 一般廃棄物, プラスチック（PO）</t>
  </si>
  <si>
    <t>焼却処理サービス, 一般廃棄物, プラスチック（PS）</t>
  </si>
  <si>
    <t>焼却処理サービス, 一般廃棄物, 紙パック</t>
  </si>
  <si>
    <t>焼却処理・灰溶融サービス, 一般廃棄物, 流動床 電気式</t>
  </si>
  <si>
    <t>焼却処理・灰溶融サービス, 一般廃棄物, ごみ直接溶融</t>
  </si>
  <si>
    <t>焼却処理・灰溶融サービス, 一般廃棄物, 燃料式, 発電あり</t>
  </si>
  <si>
    <t>焼却処理・灰溶融サービス,一般廃棄物, 電気式</t>
  </si>
  <si>
    <t>焼却処理・灰溶融サービス,一般廃棄物, 燃料式</t>
  </si>
  <si>
    <t>下水道処理サービス, 4桁</t>
  </si>
  <si>
    <t>下水道処理サービス</t>
  </si>
  <si>
    <t>産業廃棄物(特定せず), 出力, リマインダーフロー</t>
  </si>
  <si>
    <t>産業廃棄物, 燃え殻, 出力, リマインダーフロー</t>
  </si>
  <si>
    <t>産業廃棄物, 汚泥, 出力, リマインダーフロー</t>
  </si>
  <si>
    <t>産業廃棄物, 廃油, 出力, リマインダーフロー</t>
  </si>
  <si>
    <t>産業廃棄物, 廃プラスチック, 出力, リマインダーフロー</t>
  </si>
  <si>
    <t>産業廃棄物, 紙くず, 出力, リマインダーフロー</t>
  </si>
  <si>
    <t>産業廃棄物, 繊維くず, 出力, リマインダーフロー</t>
  </si>
  <si>
    <t>産業廃棄物, 動植物性残さ, 出力, リマインダーフロー</t>
  </si>
  <si>
    <t>産業廃棄物, 金属くず, 出力, リマインダーフロー</t>
  </si>
  <si>
    <t>産業廃棄物, 鉱さい（スラグ), 出力, リマインダーフロー</t>
  </si>
  <si>
    <t>産業廃棄物, がれき類, 出力, リマインダーフロー</t>
  </si>
  <si>
    <t>産業廃棄物, 動物のふん尿, 出力, リマインダーフロー</t>
  </si>
  <si>
    <t>産業廃棄物, ばいじん, 出力, リマインダーフロー</t>
  </si>
  <si>
    <t>その他の産業廃棄物, 出力, リマインダーフロー</t>
  </si>
  <si>
    <t>産業廃棄物, 廃ガス・排ガス, 出力, リマインダーフロー</t>
  </si>
  <si>
    <t>産業廃棄物, 廃水(要処理）, 出力, リマインダーフロー</t>
  </si>
  <si>
    <t>再利用品, 燃え殻, 出力, リマインダーフロー</t>
  </si>
  <si>
    <t>再利用品, 汚泥, 出力, リマインダーフロー</t>
  </si>
  <si>
    <t>再利用品, 廃油等, 出力, リマインダーフロー</t>
  </si>
  <si>
    <t>再利用品, 廃酸, 出力, リマインダーフロー</t>
  </si>
  <si>
    <t>再利用品, 廃アルカリ, 出力, リマインダーフロー</t>
  </si>
  <si>
    <t>再利用品, 廃プラスチック類, 出力, リマインダーフロー</t>
  </si>
  <si>
    <t>再利用品, 紙くず, 出力, リマインダーフロー</t>
  </si>
  <si>
    <t>再利用品, 木くず, 出力, リマインダーフロー</t>
  </si>
  <si>
    <t>再利用品, 繊維くず, 出力, リマインダーフロー</t>
  </si>
  <si>
    <t>再利用品, 動植物性残渣, 出力, リマインダーフロー</t>
  </si>
  <si>
    <t>再利用品, ゴムくず, 出力, リマインダーフロー</t>
  </si>
  <si>
    <t>再利用品, 金属くず, 出力, リマインダーフロー</t>
  </si>
  <si>
    <t>再利用品, ガラスくず及び陶磁器くず, 出力, リマインダーフロー</t>
  </si>
  <si>
    <t>再利用品, 鉱さい, 出力, リマインダーフロー</t>
  </si>
  <si>
    <t>再利用品, がれき類, 出力, リマインダーフロー</t>
  </si>
  <si>
    <t>再利用品, 動物のふん尿, 出力, リマインダーフロー</t>
  </si>
  <si>
    <t>再利用品, 動物の死体, 出力, リマインダーフロー</t>
  </si>
  <si>
    <t>再利用品, ばいじん, 出力, リマインダーフロー</t>
  </si>
  <si>
    <t>再利用品, 動物系固形廃棄物, 出力, リマインダーフロー</t>
  </si>
  <si>
    <t>産業廃棄物(特定せず), 入力, リマインダーフロー</t>
  </si>
  <si>
    <t>産業廃棄物, 廃油, 入力, リマインダーフロー</t>
  </si>
  <si>
    <t>産業廃棄物, 繊維くず, 入力, リマインダーフロー</t>
  </si>
  <si>
    <t>産業廃棄物, 動植物性残さ, 入力, リマインダーフロー</t>
  </si>
  <si>
    <t>産業廃棄物, 鉱さい（スラグ）, 入力, リマインダーフロー</t>
  </si>
  <si>
    <t>産業廃棄物, がれき類, 入力, リマインダーフロー</t>
  </si>
  <si>
    <t>産業廃棄物, ばいじん, 入力, リマインダーフロー</t>
  </si>
  <si>
    <t>その他の産業廃棄物, 入力, リマインダーフロー</t>
  </si>
  <si>
    <t>再利用原料, 燃え殻, 入力, リマインダーフロー</t>
  </si>
  <si>
    <t>再利用原料, 汚泥, 入力, リマインダーフロー</t>
  </si>
  <si>
    <t>再利用原料, 廃油等, 入力, リマインダーフロー</t>
  </si>
  <si>
    <t>再利用原料, 廃酸, 入力, リマインダーフロー</t>
  </si>
  <si>
    <t>再利用原料, 廃アルカリ, 入力, リマインダーフロー</t>
  </si>
  <si>
    <t>再利用原料, 廃プラスチック類, 入力, リマインダーフロー</t>
  </si>
  <si>
    <t>再利用原料, 紙くず, 入力, リマインダーフロー</t>
  </si>
  <si>
    <t>再利用原料, 木くず, 入力, リマインダーフロー</t>
  </si>
  <si>
    <t>再利用原料, 動植物性残渣, 入力, リマインダーフロー</t>
  </si>
  <si>
    <t>再利用原料, ゴム, 入力, リマインダーフロー</t>
  </si>
  <si>
    <t>再利用原料, 金属くず, 入力, リマインダーフロー</t>
  </si>
  <si>
    <t>再利用原料, ガラスくず等, 入力, リマインダーフロー</t>
  </si>
  <si>
    <t>産業廃棄物収集運搬サービス, 4桁</t>
  </si>
  <si>
    <t>産業廃棄物収集運搬サービス</t>
  </si>
  <si>
    <t>産業廃棄物処分サービス, 4桁</t>
  </si>
  <si>
    <t>産廃処理サービス, 燃え殻</t>
  </si>
  <si>
    <t>産廃処理サービス, 汚泥</t>
  </si>
  <si>
    <t>産廃処理サービス, 廃油</t>
  </si>
  <si>
    <t>産廃処理サービス, 廃酸</t>
  </si>
  <si>
    <t>産廃処理サービス, 廃アルカリ</t>
  </si>
  <si>
    <t>産廃処理サービス, 廃プラスチック類</t>
  </si>
  <si>
    <t>産廃処理サービス, 紙くず</t>
  </si>
  <si>
    <t>産廃処理サービス, 木くず</t>
  </si>
  <si>
    <t>産廃処理サービス, 天然繊維くず</t>
  </si>
  <si>
    <t>産廃処理サービス, 動植物性残渣</t>
  </si>
  <si>
    <t>産廃処理サービス, ゴムくず</t>
  </si>
  <si>
    <t>産廃処理サービス, 金属くず</t>
  </si>
  <si>
    <t>産廃処理サービス, ガラス・コンクリートくず</t>
  </si>
  <si>
    <t>産廃処理サービス, 鉱さい</t>
  </si>
  <si>
    <t>産廃処理サービス, がれき類</t>
  </si>
  <si>
    <t>産廃処理サービス, 動物のふん尿</t>
  </si>
  <si>
    <t>産廃処理サービス, 動物の死体</t>
  </si>
  <si>
    <t>産廃処理サービス, ばいじん</t>
  </si>
  <si>
    <t>産廃処理サービス, 動物系固形廃棄物</t>
  </si>
  <si>
    <t>バイオガスの燃焼エネルギー</t>
  </si>
  <si>
    <t>埋立処理サービス, 産業廃棄物</t>
  </si>
  <si>
    <t>埋立処理サービス, 産業廃棄物, 厨芥類</t>
  </si>
  <si>
    <t>埋立処理サービス, 産業廃棄物, 紙くず類</t>
  </si>
  <si>
    <t>埋立処理サービス, 産業廃棄物, 木くず類</t>
  </si>
  <si>
    <t>埋立処理サービス, 産業廃棄物, 繊維くず類</t>
  </si>
  <si>
    <t>埋立処理サービス, 産業廃棄物, 下水汚泥</t>
  </si>
  <si>
    <t>埋立処理サービス, 産業廃棄物, し尿処理汚泥</t>
  </si>
  <si>
    <t>埋立処理サービス, 産業廃棄物, 浄水汚泥</t>
  </si>
  <si>
    <t>埋立処理サービス, 産業廃棄物, 製造業排出有機汚泥</t>
  </si>
  <si>
    <t>焼却処理サービス, 産業廃棄物</t>
  </si>
  <si>
    <t>焼却処理サービス, 産業廃棄物, 廃油</t>
  </si>
  <si>
    <t>焼却処理サービス, 産業廃棄物, 動植物性廃油</t>
  </si>
  <si>
    <t>焼却処理サービス, 産業廃棄物, 鉱物性廃油</t>
  </si>
  <si>
    <t>焼却処理サービス, 産業廃棄物, 廃プラスチック</t>
  </si>
  <si>
    <t>焼却処理サービス, 産業廃棄物, 紙くず、木くず</t>
  </si>
  <si>
    <t>焼却処理サービス, 産業廃棄物, 天然繊維くず</t>
  </si>
  <si>
    <t>焼却処理サービス, 産業廃棄物, 動物性残さ、家畜の死体</t>
  </si>
  <si>
    <t>焼却処理サービス, 産業廃棄物, 汚泥</t>
  </si>
  <si>
    <t>焼却処理サービス, 産業廃棄物, 汚泥（下水汚泥を除く）</t>
  </si>
  <si>
    <t>焼却処理サービス, 産業廃棄物, 下水汚泥</t>
  </si>
  <si>
    <t>焼却処理サービス, 産業廃棄物, 下水汚泥, 高分子凝集剤を添加して脱水した下水汚泥の流動床炉での焼却(通常燃焼)</t>
  </si>
  <si>
    <t>焼却処理サービス, 産業廃棄物, 下水汚泥, 高分子凝集剤を添加して脱水した下水汚泥の流動床炉での焼却(高温燃焼)</t>
  </si>
  <si>
    <t>焼却処理サービス, 産業廃棄物, 下水汚泥, 高分子凝集剤を添加して脱水した下水汚泥の多段炉での焼却</t>
  </si>
  <si>
    <t>焼却処理サービス, 産業廃棄物, 下水汚泥, 石灰系凝集剤を添加して脱水した下水汚泥の焼却</t>
  </si>
  <si>
    <t>焼却処理サービス, 産業廃棄物, 下水汚泥, その他の下水汚泥の焼却</t>
  </si>
  <si>
    <t>産廃中間処理サービス, 廃酸中和, 0.001N中和剤</t>
  </si>
  <si>
    <t>産廃中間処理サービス, 廃アルカリ中和, 0.001N中和剤</t>
  </si>
  <si>
    <t>PCB破壊処理サービス</t>
  </si>
  <si>
    <t>フロン破壊処理サービス</t>
  </si>
  <si>
    <t>工業排水処理サービス, 4桁</t>
  </si>
  <si>
    <t>活性汚泥処理用薬剤, 排水量対応</t>
  </si>
  <si>
    <t>COD削減処理用薬剤, BOD負荷対応</t>
  </si>
  <si>
    <t>工業排水処理サービス</t>
  </si>
  <si>
    <t>沈殿処理サービス, 上水道</t>
  </si>
  <si>
    <t>沈殿処理サービス, 工業用水</t>
  </si>
  <si>
    <t>沈殿処理サービス, 地下水</t>
  </si>
  <si>
    <t>沈殿処理サービス, 表層水</t>
  </si>
  <si>
    <t>その他の廃棄物処理サービス, 4桁</t>
  </si>
  <si>
    <t>その他の廃棄物処理サービス</t>
  </si>
  <si>
    <t>自動車整備サービス</t>
  </si>
  <si>
    <t>機械等修理サービス(別掲を除く)</t>
  </si>
  <si>
    <t>各種修理サービス(別掲を除く)</t>
  </si>
  <si>
    <t>物品賃貸サービス(貸自動車を除く)</t>
  </si>
  <si>
    <t>貸自動車サービス</t>
  </si>
  <si>
    <t>広告サービス</t>
  </si>
  <si>
    <t>建物サービス</t>
  </si>
  <si>
    <t>労働者派遣サービス</t>
  </si>
  <si>
    <t>警備サービス</t>
  </si>
  <si>
    <t>対企業民間非営利団体</t>
  </si>
  <si>
    <t>対家計民間非営利団体</t>
  </si>
  <si>
    <t>国家公務サービス</t>
  </si>
  <si>
    <t>地方公務サービス</t>
  </si>
  <si>
    <t>事務用品</t>
  </si>
  <si>
    <t>分類不明</t>
  </si>
  <si>
    <t>製品名</t>
    <rPh sb="0" eb="2">
      <t>セイヒン</t>
    </rPh>
    <rPh sb="2" eb="3">
      <t>メイ</t>
    </rPh>
    <phoneticPr fontId="5"/>
  </si>
  <si>
    <t>国</t>
    <rPh sb="0" eb="1">
      <t>クニ</t>
    </rPh>
    <phoneticPr fontId="5"/>
  </si>
  <si>
    <t>単位</t>
    <rPh sb="0" eb="2">
      <t>タンイ</t>
    </rPh>
    <phoneticPr fontId="5"/>
  </si>
  <si>
    <r>
      <t>基準フロー</t>
    </r>
    <r>
      <rPr>
        <sz val="11"/>
        <color theme="1"/>
        <rFont val="游ゴシック"/>
        <family val="2"/>
        <charset val="128"/>
        <scheme val="minor"/>
      </rPr>
      <t/>
    </r>
    <rPh sb="0" eb="2">
      <t>キジュン</t>
    </rPh>
    <phoneticPr fontId="5"/>
  </si>
  <si>
    <t>IDEAデータベースは、日本国内外の著作権及びその他知的財産権に関する諸法令及び諸条約によって保護されています。 以下のような行為は著作件及び知的財産権の侵害にあたりますので、ご注意ください。
 - 公表を含め、当データベースの一部もしくは全部を複製して第三者に提供すること。
 - IDEAデータベースの複製、コピー、解読、再配布、変更、出版、脆弱性の攻撃を行うこと。</t>
    <phoneticPr fontId="5"/>
  </si>
  <si>
    <t>011100000</t>
  </si>
  <si>
    <t>011111000</t>
  </si>
  <si>
    <t>011111940</t>
  </si>
  <si>
    <t>011200000</t>
  </si>
  <si>
    <t>011200940</t>
  </si>
  <si>
    <t>011211000</t>
  </si>
  <si>
    <t>011211201</t>
  </si>
  <si>
    <t>011212000</t>
  </si>
  <si>
    <t>011213000</t>
  </si>
  <si>
    <t>011214000</t>
  </si>
  <si>
    <t>011219000</t>
  </si>
  <si>
    <t>011300000</t>
  </si>
  <si>
    <t>011311000</t>
  </si>
  <si>
    <t>011312000</t>
  </si>
  <si>
    <t>011313000</t>
  </si>
  <si>
    <t>011314000</t>
  </si>
  <si>
    <t>011319000</t>
  </si>
  <si>
    <t>011400000</t>
  </si>
  <si>
    <t>011411000</t>
  </si>
  <si>
    <t>011419000</t>
  </si>
  <si>
    <t>011500000</t>
  </si>
  <si>
    <t>011511000</t>
  </si>
  <si>
    <t>011512000</t>
  </si>
  <si>
    <t>011519000</t>
  </si>
  <si>
    <t>012100000</t>
  </si>
  <si>
    <t>012111000</t>
  </si>
  <si>
    <t>012111201</t>
  </si>
  <si>
    <t>012111202</t>
  </si>
  <si>
    <t>012112000</t>
  </si>
  <si>
    <t>012112201</t>
  </si>
  <si>
    <t>012112202</t>
  </si>
  <si>
    <t>012113000</t>
  </si>
  <si>
    <t>012113201</t>
  </si>
  <si>
    <t>012113202</t>
  </si>
  <si>
    <t>012113203</t>
  </si>
  <si>
    <t>012113204</t>
  </si>
  <si>
    <t>012113205</t>
  </si>
  <si>
    <t>012113206</t>
  </si>
  <si>
    <t>012113207</t>
  </si>
  <si>
    <t>012113208</t>
  </si>
  <si>
    <t>012114000</t>
  </si>
  <si>
    <t>012114201</t>
  </si>
  <si>
    <t>012114202</t>
  </si>
  <si>
    <t>012115000</t>
  </si>
  <si>
    <t>012115201</t>
  </si>
  <si>
    <t>012115202</t>
  </si>
  <si>
    <t>012116000</t>
  </si>
  <si>
    <t>012116201</t>
  </si>
  <si>
    <t>012116202</t>
  </si>
  <si>
    <t>012117000</t>
  </si>
  <si>
    <t>012118000</t>
  </si>
  <si>
    <t>012119000</t>
  </si>
  <si>
    <t>012200000</t>
  </si>
  <si>
    <t>012211000</t>
  </si>
  <si>
    <t>012212000</t>
  </si>
  <si>
    <t>012213000</t>
  </si>
  <si>
    <t>012214000</t>
  </si>
  <si>
    <t>012215000</t>
  </si>
  <si>
    <t>012219000</t>
  </si>
  <si>
    <t>012300000</t>
  </si>
  <si>
    <t>012311000</t>
  </si>
  <si>
    <t>012312000</t>
  </si>
  <si>
    <t>012313000</t>
  </si>
  <si>
    <t>012319000</t>
  </si>
  <si>
    <t>013100000</t>
  </si>
  <si>
    <t>013111000</t>
  </si>
  <si>
    <t>013112000</t>
  </si>
  <si>
    <t>013113000</t>
  </si>
  <si>
    <t>013200000</t>
  </si>
  <si>
    <t>013211000</t>
  </si>
  <si>
    <t>013212000</t>
  </si>
  <si>
    <t>013213000</t>
  </si>
  <si>
    <t>013214000</t>
  </si>
  <si>
    <t>013219000</t>
  </si>
  <si>
    <t>014100000</t>
  </si>
  <si>
    <t>014111000</t>
  </si>
  <si>
    <t>014112000</t>
  </si>
  <si>
    <t>014113000</t>
  </si>
  <si>
    <t>014119000</t>
  </si>
  <si>
    <t>014200000</t>
  </si>
  <si>
    <t>014211000</t>
  </si>
  <si>
    <t>014212000</t>
  </si>
  <si>
    <t>014213000</t>
  </si>
  <si>
    <t>014214000</t>
  </si>
  <si>
    <t>014215000</t>
  </si>
  <si>
    <t>014219000</t>
  </si>
  <si>
    <t>014300000</t>
  </si>
  <si>
    <t>014311000</t>
  </si>
  <si>
    <t>014312000</t>
  </si>
  <si>
    <t>014313000</t>
  </si>
  <si>
    <t>014314000</t>
  </si>
  <si>
    <t>014319000</t>
  </si>
  <si>
    <t>014400000</t>
  </si>
  <si>
    <t>014411000</t>
  </si>
  <si>
    <t>014412000</t>
  </si>
  <si>
    <t>014419000</t>
  </si>
  <si>
    <t>014900000</t>
  </si>
  <si>
    <t>014911000</t>
  </si>
  <si>
    <t>014912000</t>
  </si>
  <si>
    <t>014913000</t>
  </si>
  <si>
    <t>014919000</t>
  </si>
  <si>
    <t>015100000</t>
  </si>
  <si>
    <t>015111000</t>
  </si>
  <si>
    <t>016100000</t>
  </si>
  <si>
    <t>016111000</t>
  </si>
  <si>
    <t>016111201</t>
  </si>
  <si>
    <t>016111202</t>
  </si>
  <si>
    <t>016900000</t>
  </si>
  <si>
    <t>016911000</t>
  </si>
  <si>
    <t>017100000</t>
  </si>
  <si>
    <t>017111000</t>
  </si>
  <si>
    <t>017112000</t>
  </si>
  <si>
    <t>017112201</t>
  </si>
  <si>
    <t>017113000</t>
  </si>
  <si>
    <t>017114000</t>
  </si>
  <si>
    <t>017119000</t>
  </si>
  <si>
    <t>017119205</t>
  </si>
  <si>
    <t>017200000</t>
  </si>
  <si>
    <t>017211000</t>
  </si>
  <si>
    <t>017212000</t>
  </si>
  <si>
    <t>017219000</t>
  </si>
  <si>
    <t>017219203</t>
  </si>
  <si>
    <t>017219204</t>
  </si>
  <si>
    <t>017219205</t>
  </si>
  <si>
    <t>017219206</t>
  </si>
  <si>
    <t>017219207</t>
  </si>
  <si>
    <t>018100000</t>
  </si>
  <si>
    <t>018111000</t>
  </si>
  <si>
    <t>018111201</t>
  </si>
  <si>
    <t>018111202</t>
  </si>
  <si>
    <t>018111640</t>
  </si>
  <si>
    <t>018111641</t>
  </si>
  <si>
    <t>018111642</t>
  </si>
  <si>
    <t>018111643</t>
  </si>
  <si>
    <t>018111644</t>
  </si>
  <si>
    <t>018111645</t>
  </si>
  <si>
    <t>018111940</t>
  </si>
  <si>
    <t>018111946</t>
  </si>
  <si>
    <t>018119000</t>
  </si>
  <si>
    <t>018200000</t>
  </si>
  <si>
    <t>018211000</t>
  </si>
  <si>
    <t>018300000</t>
  </si>
  <si>
    <t>018311000</t>
  </si>
  <si>
    <t>018312000</t>
  </si>
  <si>
    <t>018313000</t>
  </si>
  <si>
    <t>018313640</t>
  </si>
  <si>
    <t>018900000</t>
  </si>
  <si>
    <t>018911000</t>
  </si>
  <si>
    <t>018911201</t>
  </si>
  <si>
    <t>019100000</t>
  </si>
  <si>
    <t>019111000</t>
  </si>
  <si>
    <t>021100000</t>
  </si>
  <si>
    <t>021100940</t>
  </si>
  <si>
    <t>021100941</t>
  </si>
  <si>
    <t>021111000</t>
  </si>
  <si>
    <t>021111201</t>
  </si>
  <si>
    <t>021111202</t>
  </si>
  <si>
    <t>021112000</t>
  </si>
  <si>
    <t>021112201</t>
  </si>
  <si>
    <t>021112202</t>
  </si>
  <si>
    <t>021113000</t>
  </si>
  <si>
    <t>021113201</t>
  </si>
  <si>
    <t>021113202</t>
  </si>
  <si>
    <t>021114000</t>
  </si>
  <si>
    <t>021114201</t>
  </si>
  <si>
    <t>021114202</t>
  </si>
  <si>
    <t>022200000</t>
  </si>
  <si>
    <t>022211000</t>
  </si>
  <si>
    <t>022211201</t>
  </si>
  <si>
    <t>022211640</t>
  </si>
  <si>
    <t>022211641</t>
  </si>
  <si>
    <t>022211801</t>
  </si>
  <si>
    <t>022211802</t>
  </si>
  <si>
    <t>030000201</t>
  </si>
  <si>
    <t>030000203</t>
  </si>
  <si>
    <t>030000204</t>
  </si>
  <si>
    <t>031100000</t>
  </si>
  <si>
    <t>031111000</t>
  </si>
  <si>
    <t>031112000</t>
  </si>
  <si>
    <t>031113000</t>
  </si>
  <si>
    <t>031114000</t>
  </si>
  <si>
    <t>031115000</t>
  </si>
  <si>
    <t>031119000</t>
  </si>
  <si>
    <t>031200000</t>
  </si>
  <si>
    <t>031211000</t>
  </si>
  <si>
    <t>031212000</t>
  </si>
  <si>
    <t>031213000</t>
  </si>
  <si>
    <t>031219000</t>
  </si>
  <si>
    <t>031300000</t>
  </si>
  <si>
    <t>031311000</t>
  </si>
  <si>
    <t>031312000</t>
  </si>
  <si>
    <t>031400000</t>
  </si>
  <si>
    <t>031411000</t>
  </si>
  <si>
    <t>031412000</t>
  </si>
  <si>
    <t>031413000</t>
  </si>
  <si>
    <t>031414000</t>
  </si>
  <si>
    <t>031415000</t>
  </si>
  <si>
    <t>031416000</t>
  </si>
  <si>
    <t>031417000</t>
  </si>
  <si>
    <t>031419000</t>
  </si>
  <si>
    <t>031500000</t>
  </si>
  <si>
    <t>031511000</t>
  </si>
  <si>
    <t>031512000</t>
  </si>
  <si>
    <t>031513000</t>
  </si>
  <si>
    <t>031514000</t>
  </si>
  <si>
    <t>031600000</t>
  </si>
  <si>
    <t>031611000</t>
  </si>
  <si>
    <t>031612000</t>
  </si>
  <si>
    <t>031613000</t>
  </si>
  <si>
    <t>031700000</t>
  </si>
  <si>
    <t>031711000</t>
  </si>
  <si>
    <t>031712000</t>
  </si>
  <si>
    <t>031800000</t>
  </si>
  <si>
    <t>031811000</t>
  </si>
  <si>
    <t>031812000</t>
  </si>
  <si>
    <t>031813000</t>
  </si>
  <si>
    <t>031900000</t>
  </si>
  <si>
    <t>031911000</t>
  </si>
  <si>
    <t>031912000</t>
  </si>
  <si>
    <t>031913000</t>
  </si>
  <si>
    <t>031914000</t>
  </si>
  <si>
    <t>031915000</t>
  </si>
  <si>
    <t>031916000</t>
  </si>
  <si>
    <t>031917000</t>
  </si>
  <si>
    <t>031918000</t>
  </si>
  <si>
    <t>031921000</t>
  </si>
  <si>
    <t>031922000</t>
  </si>
  <si>
    <t>031923000</t>
  </si>
  <si>
    <t>031924000</t>
  </si>
  <si>
    <t>031925000</t>
  </si>
  <si>
    <t>031926000</t>
  </si>
  <si>
    <t>031927000</t>
  </si>
  <si>
    <t>031928000</t>
  </si>
  <si>
    <t>031931000</t>
  </si>
  <si>
    <t>031932000</t>
  </si>
  <si>
    <t>031933000</t>
  </si>
  <si>
    <t>031934000</t>
  </si>
  <si>
    <t>031935000</t>
  </si>
  <si>
    <t>031936000</t>
  </si>
  <si>
    <t>031937000</t>
  </si>
  <si>
    <t>031938000</t>
  </si>
  <si>
    <t>031941000</t>
  </si>
  <si>
    <t>031942000</t>
  </si>
  <si>
    <t>031943000</t>
  </si>
  <si>
    <t>031944000</t>
  </si>
  <si>
    <t>031945000</t>
  </si>
  <si>
    <t>031946000</t>
  </si>
  <si>
    <t>031947000</t>
  </si>
  <si>
    <t>031948000</t>
  </si>
  <si>
    <t>031951000</t>
  </si>
  <si>
    <t>031952000</t>
  </si>
  <si>
    <t>031959000</t>
  </si>
  <si>
    <t>032100000</t>
  </si>
  <si>
    <t>032111000</t>
  </si>
  <si>
    <t>032112000</t>
  </si>
  <si>
    <t>032113000</t>
  </si>
  <si>
    <t>032114000</t>
  </si>
  <si>
    <t>032115000</t>
  </si>
  <si>
    <t>032116000</t>
  </si>
  <si>
    <t>032117000</t>
  </si>
  <si>
    <t>032118000</t>
  </si>
  <si>
    <t>032121000</t>
  </si>
  <si>
    <t>032129000</t>
  </si>
  <si>
    <t>033100000</t>
  </si>
  <si>
    <t>033111000</t>
  </si>
  <si>
    <t>033112000</t>
  </si>
  <si>
    <t>033113000</t>
  </si>
  <si>
    <t>033114000</t>
  </si>
  <si>
    <t>033115000</t>
  </si>
  <si>
    <t>033116000</t>
  </si>
  <si>
    <t>033119000</t>
  </si>
  <si>
    <t>034100000</t>
  </si>
  <si>
    <t>034111000</t>
  </si>
  <si>
    <t>034112000</t>
  </si>
  <si>
    <t>034119000</t>
  </si>
  <si>
    <t>034200000</t>
  </si>
  <si>
    <t>034211000</t>
  </si>
  <si>
    <t>034212000</t>
  </si>
  <si>
    <t>034213000</t>
  </si>
  <si>
    <t>034214000</t>
  </si>
  <si>
    <t>034219000</t>
  </si>
  <si>
    <t>035100000</t>
  </si>
  <si>
    <t>035111000</t>
  </si>
  <si>
    <t>035112000</t>
  </si>
  <si>
    <t>035113000</t>
  </si>
  <si>
    <t>035119000</t>
  </si>
  <si>
    <t>035200000</t>
  </si>
  <si>
    <t>035211000</t>
  </si>
  <si>
    <t>039100000</t>
  </si>
  <si>
    <t>039111000</t>
  </si>
  <si>
    <t>039200000</t>
  </si>
  <si>
    <t>039211000</t>
  </si>
  <si>
    <t>039300000</t>
  </si>
  <si>
    <t>039311000</t>
  </si>
  <si>
    <t>039400000</t>
  </si>
  <si>
    <t>039411000</t>
  </si>
  <si>
    <t>039500000</t>
  </si>
  <si>
    <t>039511000</t>
  </si>
  <si>
    <t>039600000</t>
  </si>
  <si>
    <t>039611000</t>
  </si>
  <si>
    <t>039900000</t>
  </si>
  <si>
    <t>039911000</t>
  </si>
  <si>
    <t>051100000</t>
  </si>
  <si>
    <t>051111000</t>
  </si>
  <si>
    <t>051111201</t>
  </si>
  <si>
    <t>051111202</t>
  </si>
  <si>
    <t>051111203</t>
  </si>
  <si>
    <t>051111204</t>
  </si>
  <si>
    <t>051111205</t>
  </si>
  <si>
    <t>051111206</t>
  </si>
  <si>
    <t>051111207</t>
  </si>
  <si>
    <t>051111208</t>
  </si>
  <si>
    <t>051111209</t>
  </si>
  <si>
    <t>051111210</t>
  </si>
  <si>
    <t>051111211</t>
  </si>
  <si>
    <t>051111801</t>
  </si>
  <si>
    <t>051111802</t>
  </si>
  <si>
    <t>051112000</t>
  </si>
  <si>
    <t>051112101</t>
  </si>
  <si>
    <t>051112102</t>
  </si>
  <si>
    <t>051112211</t>
  </si>
  <si>
    <t>051112212</t>
  </si>
  <si>
    <t>051112213</t>
  </si>
  <si>
    <t>051112214</t>
  </si>
  <si>
    <t>051112215</t>
  </si>
  <si>
    <t>051112216</t>
  </si>
  <si>
    <t>051112217</t>
  </si>
  <si>
    <t>051112218</t>
  </si>
  <si>
    <t>051112219</t>
  </si>
  <si>
    <t>051112220</t>
  </si>
  <si>
    <t>051112221</t>
  </si>
  <si>
    <t>051112801</t>
  </si>
  <si>
    <t>051112802</t>
  </si>
  <si>
    <t>051113000</t>
  </si>
  <si>
    <t>051113201</t>
  </si>
  <si>
    <t>051113202</t>
  </si>
  <si>
    <t>051113203</t>
  </si>
  <si>
    <t>051113204</t>
  </si>
  <si>
    <t>051113205</t>
  </si>
  <si>
    <t>051113206</t>
  </si>
  <si>
    <t>051113207</t>
  </si>
  <si>
    <t>051113208</t>
  </si>
  <si>
    <t>051113209</t>
  </si>
  <si>
    <t>051113210</t>
  </si>
  <si>
    <t>051113211</t>
  </si>
  <si>
    <t>051113212</t>
  </si>
  <si>
    <t>051113213</t>
  </si>
  <si>
    <t>051113214</t>
  </si>
  <si>
    <t>051113215</t>
  </si>
  <si>
    <t>051113216</t>
  </si>
  <si>
    <t>051113217</t>
  </si>
  <si>
    <t>051113218</t>
  </si>
  <si>
    <t>051113219</t>
  </si>
  <si>
    <t>051113220</t>
  </si>
  <si>
    <t>051113221</t>
  </si>
  <si>
    <t>051113222</t>
  </si>
  <si>
    <t>051113223</t>
  </si>
  <si>
    <t>052100000</t>
  </si>
  <si>
    <t>052111000</t>
  </si>
  <si>
    <t>052111221</t>
  </si>
  <si>
    <t>052111222</t>
  </si>
  <si>
    <t>052111231</t>
  </si>
  <si>
    <t>052111232</t>
  </si>
  <si>
    <t>052111233</t>
  </si>
  <si>
    <t>052111234</t>
  </si>
  <si>
    <t>052111235</t>
  </si>
  <si>
    <t>052111236</t>
  </si>
  <si>
    <t>052111237</t>
  </si>
  <si>
    <t>052111238</t>
  </si>
  <si>
    <t>052111239</t>
  </si>
  <si>
    <t>052111240</t>
  </si>
  <si>
    <t>052111241</t>
  </si>
  <si>
    <t>052111242</t>
  </si>
  <si>
    <t>052111243</t>
  </si>
  <si>
    <t>052111244</t>
  </si>
  <si>
    <t>052111245</t>
  </si>
  <si>
    <t>052111246</t>
  </si>
  <si>
    <t>052111247</t>
  </si>
  <si>
    <t>052111248</t>
  </si>
  <si>
    <t>052111249</t>
  </si>
  <si>
    <t>052111250</t>
  </si>
  <si>
    <t>052111251</t>
  </si>
  <si>
    <t>052111252</t>
  </si>
  <si>
    <t>052111253</t>
  </si>
  <si>
    <t>052111254</t>
  </si>
  <si>
    <t>052111255</t>
  </si>
  <si>
    <t>052111256</t>
  </si>
  <si>
    <t>052111257</t>
  </si>
  <si>
    <t>052111801</t>
  </si>
  <si>
    <t>052112000</t>
  </si>
  <si>
    <t>052112201</t>
  </si>
  <si>
    <t>052112202</t>
  </si>
  <si>
    <t>052112203</t>
  </si>
  <si>
    <t>052112210</t>
  </si>
  <si>
    <t>052112221</t>
  </si>
  <si>
    <t>052112222</t>
  </si>
  <si>
    <t>052112223</t>
  </si>
  <si>
    <t>052112224</t>
  </si>
  <si>
    <t>052112225</t>
  </si>
  <si>
    <t>052112226</t>
  </si>
  <si>
    <t>052112227</t>
  </si>
  <si>
    <t>052112228</t>
  </si>
  <si>
    <t>052112229</t>
  </si>
  <si>
    <t>052112230</t>
  </si>
  <si>
    <t>052112231</t>
  </si>
  <si>
    <t>052112232</t>
  </si>
  <si>
    <t>052112233</t>
  </si>
  <si>
    <t>052112234</t>
  </si>
  <si>
    <t>052112235</t>
  </si>
  <si>
    <t>052112801</t>
  </si>
  <si>
    <t>052112802</t>
  </si>
  <si>
    <t>052112805</t>
  </si>
  <si>
    <t>052112874</t>
  </si>
  <si>
    <t>052112875</t>
  </si>
  <si>
    <t>052112896</t>
  </si>
  <si>
    <t>053100000</t>
  </si>
  <si>
    <t>053111000</t>
  </si>
  <si>
    <t>053111221</t>
  </si>
  <si>
    <t>053111222</t>
  </si>
  <si>
    <t>053112000</t>
  </si>
  <si>
    <t>053113000</t>
  </si>
  <si>
    <t>053113211</t>
  </si>
  <si>
    <t>053113212</t>
  </si>
  <si>
    <t>053113213</t>
  </si>
  <si>
    <t>053113214</t>
  </si>
  <si>
    <t>053113215</t>
  </si>
  <si>
    <t>053113216</t>
  </si>
  <si>
    <t>053113217</t>
  </si>
  <si>
    <t>053113218</t>
  </si>
  <si>
    <t>053113219</t>
  </si>
  <si>
    <t>053113220</t>
  </si>
  <si>
    <t>053113221</t>
  </si>
  <si>
    <t>053113222</t>
  </si>
  <si>
    <t>053113223</t>
  </si>
  <si>
    <t>053113226</t>
  </si>
  <si>
    <t>053113227</t>
  </si>
  <si>
    <t>053113228</t>
  </si>
  <si>
    <t>053113229</t>
  </si>
  <si>
    <t>053113230</t>
  </si>
  <si>
    <t>053113231</t>
  </si>
  <si>
    <t>053113232</t>
  </si>
  <si>
    <t>053113233</t>
  </si>
  <si>
    <t>053113234</t>
  </si>
  <si>
    <t>053113235</t>
  </si>
  <si>
    <t>053113236</t>
  </si>
  <si>
    <t>053113237</t>
  </si>
  <si>
    <t>053113238</t>
  </si>
  <si>
    <t>053113241</t>
  </si>
  <si>
    <t>053113242</t>
  </si>
  <si>
    <t>053113243</t>
  </si>
  <si>
    <t>053113244</t>
  </si>
  <si>
    <t>053113245</t>
  </si>
  <si>
    <t>053113246</t>
  </si>
  <si>
    <t>053113247</t>
  </si>
  <si>
    <t>053113248</t>
  </si>
  <si>
    <t>053113249</t>
  </si>
  <si>
    <t>053113250</t>
  </si>
  <si>
    <t>053113251</t>
  </si>
  <si>
    <t>053113252</t>
  </si>
  <si>
    <t>053113253</t>
  </si>
  <si>
    <t>053113256</t>
  </si>
  <si>
    <t>053113257</t>
  </si>
  <si>
    <t>053113258</t>
  </si>
  <si>
    <t>053113259</t>
  </si>
  <si>
    <t>053113260</t>
  </si>
  <si>
    <t>053113261</t>
  </si>
  <si>
    <t>053113262</t>
  </si>
  <si>
    <t>053113263</t>
  </si>
  <si>
    <t>053113264</t>
  </si>
  <si>
    <t>053113265</t>
  </si>
  <si>
    <t>053113266</t>
  </si>
  <si>
    <t>053113267</t>
  </si>
  <si>
    <t>053113268</t>
  </si>
  <si>
    <t>053113271</t>
  </si>
  <si>
    <t>053113272</t>
  </si>
  <si>
    <t>053113273</t>
  </si>
  <si>
    <t>053113274</t>
  </si>
  <si>
    <t>053113275</t>
  </si>
  <si>
    <t>053113276</t>
  </si>
  <si>
    <t>053113277</t>
  </si>
  <si>
    <t>053113278</t>
  </si>
  <si>
    <t>053113279</t>
  </si>
  <si>
    <t>053113280</t>
  </si>
  <si>
    <t>053113281</t>
  </si>
  <si>
    <t>053113282</t>
  </si>
  <si>
    <t>053113283</t>
  </si>
  <si>
    <t>053113286</t>
  </si>
  <si>
    <t>053113287</t>
  </si>
  <si>
    <t>053113288</t>
  </si>
  <si>
    <t>053113289</t>
  </si>
  <si>
    <t>053113290</t>
  </si>
  <si>
    <t>053113291</t>
  </si>
  <si>
    <t>053113292</t>
  </si>
  <si>
    <t>053113293</t>
  </si>
  <si>
    <t>053113294</t>
  </si>
  <si>
    <t>053113295</t>
  </si>
  <si>
    <t>053113296</t>
  </si>
  <si>
    <t>053113297</t>
  </si>
  <si>
    <t>053113298</t>
  </si>
  <si>
    <t>053113299</t>
  </si>
  <si>
    <t>053114000</t>
  </si>
  <si>
    <t>053114201</t>
  </si>
  <si>
    <t>053114202</t>
  </si>
  <si>
    <t>053114203</t>
  </si>
  <si>
    <t>053114204</t>
  </si>
  <si>
    <t>053114205</t>
  </si>
  <si>
    <t>053114206</t>
  </si>
  <si>
    <t>053114211</t>
  </si>
  <si>
    <t>053114212</t>
  </si>
  <si>
    <t>053114213</t>
  </si>
  <si>
    <t>053114214</t>
  </si>
  <si>
    <t>053114215</t>
  </si>
  <si>
    <t>053114216</t>
  </si>
  <si>
    <t>053114221</t>
  </si>
  <si>
    <t>053114222</t>
  </si>
  <si>
    <t>053114223</t>
  </si>
  <si>
    <t>053114224</t>
  </si>
  <si>
    <t>053114225</t>
  </si>
  <si>
    <t>053114226</t>
  </si>
  <si>
    <t>053114231</t>
  </si>
  <si>
    <t>053114232</t>
  </si>
  <si>
    <t>053114233</t>
  </si>
  <si>
    <t>053114234</t>
  </si>
  <si>
    <t>053114235</t>
  </si>
  <si>
    <t>053114236</t>
  </si>
  <si>
    <t>053114241</t>
  </si>
  <si>
    <t>053114242</t>
  </si>
  <si>
    <t>053114243</t>
  </si>
  <si>
    <t>053114244</t>
  </si>
  <si>
    <t>053114245</t>
  </si>
  <si>
    <t>053114246</t>
  </si>
  <si>
    <t>053114251</t>
  </si>
  <si>
    <t>053114252</t>
  </si>
  <si>
    <t>053114253</t>
  </si>
  <si>
    <t>053114254</t>
  </si>
  <si>
    <t>053114255</t>
  </si>
  <si>
    <t>053114256</t>
  </si>
  <si>
    <t>053114261</t>
  </si>
  <si>
    <t>053114262</t>
  </si>
  <si>
    <t>053114263</t>
  </si>
  <si>
    <t>053114264</t>
  </si>
  <si>
    <t>053115000</t>
  </si>
  <si>
    <t>053115201</t>
  </si>
  <si>
    <t>053115202</t>
  </si>
  <si>
    <t>053115203</t>
  </si>
  <si>
    <t>053115204</t>
  </si>
  <si>
    <t>053115205</t>
  </si>
  <si>
    <t>053115206</t>
  </si>
  <si>
    <t>053115211</t>
  </si>
  <si>
    <t>053115212</t>
  </si>
  <si>
    <t>053115213</t>
  </si>
  <si>
    <t>053115214</t>
  </si>
  <si>
    <t>053115215</t>
  </si>
  <si>
    <t>053115216</t>
  </si>
  <si>
    <t>053115221</t>
  </si>
  <si>
    <t>053115222</t>
  </si>
  <si>
    <t>053115223</t>
  </si>
  <si>
    <t>053115224</t>
  </si>
  <si>
    <t>053115225</t>
  </si>
  <si>
    <t>053115226</t>
  </si>
  <si>
    <t>053125000</t>
  </si>
  <si>
    <t>053125299</t>
  </si>
  <si>
    <t>053129000</t>
  </si>
  <si>
    <t>053129104</t>
  </si>
  <si>
    <t>053129105</t>
  </si>
  <si>
    <t>053129106</t>
  </si>
  <si>
    <t>053129108</t>
  </si>
  <si>
    <t>053129110</t>
  </si>
  <si>
    <t>053129111</t>
  </si>
  <si>
    <t>053129112</t>
  </si>
  <si>
    <t>053129206</t>
  </si>
  <si>
    <t>053129208</t>
  </si>
  <si>
    <t>053129209</t>
  </si>
  <si>
    <t>053129210</t>
  </si>
  <si>
    <t>053129226</t>
  </si>
  <si>
    <t>053129227</t>
  </si>
  <si>
    <t>053129228</t>
  </si>
  <si>
    <t>053129229</t>
  </si>
  <si>
    <t>053129230</t>
  </si>
  <si>
    <t>053129231</t>
  </si>
  <si>
    <t>053129232</t>
  </si>
  <si>
    <t>053129233</t>
  </si>
  <si>
    <t>053129234</t>
  </si>
  <si>
    <t>053129235</t>
  </si>
  <si>
    <t>053129236</t>
  </si>
  <si>
    <t>053129237</t>
  </si>
  <si>
    <t>053129238</t>
  </si>
  <si>
    <t>053129239</t>
  </si>
  <si>
    <t>053129240</t>
  </si>
  <si>
    <t>053129241</t>
  </si>
  <si>
    <t>053129242</t>
  </si>
  <si>
    <t>053129243</t>
  </si>
  <si>
    <t>053129244</t>
  </si>
  <si>
    <t>053129245</t>
  </si>
  <si>
    <t>053129246</t>
  </si>
  <si>
    <t>053129247</t>
  </si>
  <si>
    <t>053129248</t>
  </si>
  <si>
    <t>053129249</t>
  </si>
  <si>
    <t>053129250</t>
  </si>
  <si>
    <t>053129251</t>
  </si>
  <si>
    <t>053129252</t>
  </si>
  <si>
    <t>053129253</t>
  </si>
  <si>
    <t>053129254</t>
  </si>
  <si>
    <t>053129255</t>
  </si>
  <si>
    <t>053129256</t>
  </si>
  <si>
    <t>053129257</t>
  </si>
  <si>
    <t>053129258</t>
  </si>
  <si>
    <t>053129259</t>
  </si>
  <si>
    <t>053129260</t>
  </si>
  <si>
    <t>053129261</t>
  </si>
  <si>
    <t>053129262</t>
  </si>
  <si>
    <t>053129263</t>
  </si>
  <si>
    <t>053129264</t>
  </si>
  <si>
    <t>053129265</t>
  </si>
  <si>
    <t>053129266</t>
  </si>
  <si>
    <t>053129267</t>
  </si>
  <si>
    <t>053129268</t>
  </si>
  <si>
    <t>053129269</t>
  </si>
  <si>
    <t>053129270</t>
  </si>
  <si>
    <t>053129271</t>
  </si>
  <si>
    <t>053129272</t>
  </si>
  <si>
    <t>053129273</t>
  </si>
  <si>
    <t>053129274</t>
  </si>
  <si>
    <t>053129275</t>
  </si>
  <si>
    <t>053129276</t>
  </si>
  <si>
    <t>053129277</t>
  </si>
  <si>
    <t>053129299</t>
  </si>
  <si>
    <t>054100000</t>
  </si>
  <si>
    <t>054111000</t>
  </si>
  <si>
    <t>054111100</t>
  </si>
  <si>
    <t>054111101</t>
  </si>
  <si>
    <t>054111200</t>
  </si>
  <si>
    <t>054111201</t>
  </si>
  <si>
    <t>054111202</t>
  </si>
  <si>
    <t>054111203</t>
  </si>
  <si>
    <t>054112000</t>
  </si>
  <si>
    <t>054113000</t>
  </si>
  <si>
    <t>054114000</t>
  </si>
  <si>
    <t>054115000</t>
  </si>
  <si>
    <t>054119000</t>
  </si>
  <si>
    <t>054119200</t>
  </si>
  <si>
    <t>054119201</t>
  </si>
  <si>
    <t>054119202</t>
  </si>
  <si>
    <t>054119203</t>
  </si>
  <si>
    <t>054119204</t>
  </si>
  <si>
    <t>054129000</t>
  </si>
  <si>
    <t>054129100</t>
  </si>
  <si>
    <t>054129101</t>
  </si>
  <si>
    <t>054129102</t>
  </si>
  <si>
    <t>054129103</t>
  </si>
  <si>
    <t>054129200</t>
  </si>
  <si>
    <t>054129202</t>
  </si>
  <si>
    <t>054129203</t>
  </si>
  <si>
    <t>054129205</t>
  </si>
  <si>
    <t>054129206</t>
  </si>
  <si>
    <t>054129207</t>
  </si>
  <si>
    <t>054129208</t>
  </si>
  <si>
    <t>054129212</t>
  </si>
  <si>
    <t>054129213</t>
  </si>
  <si>
    <t>054129214</t>
  </si>
  <si>
    <t>054129221</t>
  </si>
  <si>
    <t>054129222</t>
  </si>
  <si>
    <t>054129223</t>
  </si>
  <si>
    <t>054129224</t>
  </si>
  <si>
    <t>054129225</t>
  </si>
  <si>
    <t>054129226</t>
  </si>
  <si>
    <t>054129227</t>
  </si>
  <si>
    <t>061100000</t>
  </si>
  <si>
    <t>061111000</t>
  </si>
  <si>
    <t>061112000</t>
  </si>
  <si>
    <t>062100000</t>
  </si>
  <si>
    <t>062111000</t>
  </si>
  <si>
    <t>062200000</t>
  </si>
  <si>
    <t>062211000</t>
  </si>
  <si>
    <t>062212000</t>
  </si>
  <si>
    <t>062300000</t>
  </si>
  <si>
    <t>062311000</t>
  </si>
  <si>
    <t>062312000</t>
  </si>
  <si>
    <t>062400000</t>
  </si>
  <si>
    <t>062411000</t>
  </si>
  <si>
    <t>063100000</t>
  </si>
  <si>
    <t>063111000</t>
  </si>
  <si>
    <t>063200000</t>
  </si>
  <si>
    <t>063211000</t>
  </si>
  <si>
    <t>064100000</t>
  </si>
  <si>
    <t>064111000</t>
  </si>
  <si>
    <t>064200000</t>
  </si>
  <si>
    <t>064211000</t>
  </si>
  <si>
    <t>064300000</t>
  </si>
  <si>
    <t>064311000</t>
  </si>
  <si>
    <t>064400000</t>
  </si>
  <si>
    <t>064411000</t>
  </si>
  <si>
    <t>064500000</t>
  </si>
  <si>
    <t>064511000</t>
  </si>
  <si>
    <t>064600000</t>
  </si>
  <si>
    <t>064611000</t>
  </si>
  <si>
    <t>064700000</t>
  </si>
  <si>
    <t>064711000</t>
  </si>
  <si>
    <t>064800000</t>
  </si>
  <si>
    <t>064811000</t>
  </si>
  <si>
    <t>071100000</t>
  </si>
  <si>
    <t>071111000</t>
  </si>
  <si>
    <t>071200000</t>
  </si>
  <si>
    <t>071211000</t>
  </si>
  <si>
    <t>072100000</t>
  </si>
  <si>
    <t>072111000</t>
  </si>
  <si>
    <t>072112000</t>
  </si>
  <si>
    <t>072113000</t>
  </si>
  <si>
    <t>072114000</t>
  </si>
  <si>
    <t>072200000</t>
  </si>
  <si>
    <t>072211000</t>
  </si>
  <si>
    <t>072300000</t>
  </si>
  <si>
    <t>072311000</t>
  </si>
  <si>
    <t>072400000</t>
  </si>
  <si>
    <t>072411000</t>
  </si>
  <si>
    <t>072500000</t>
  </si>
  <si>
    <t>072511000</t>
  </si>
  <si>
    <t>072600000</t>
  </si>
  <si>
    <t>072611000</t>
  </si>
  <si>
    <t>072700000</t>
  </si>
  <si>
    <t>072711000</t>
  </si>
  <si>
    <t>073100000</t>
  </si>
  <si>
    <t>073111000</t>
  </si>
  <si>
    <t>079100000</t>
  </si>
  <si>
    <t>079111000</t>
  </si>
  <si>
    <t>079200000</t>
  </si>
  <si>
    <t>079211000</t>
  </si>
  <si>
    <t>079211201</t>
  </si>
  <si>
    <t>079211202</t>
  </si>
  <si>
    <t>079211203</t>
  </si>
  <si>
    <t>079211204</t>
  </si>
  <si>
    <t>079211205</t>
  </si>
  <si>
    <t>079211206</t>
  </si>
  <si>
    <t>079211207</t>
  </si>
  <si>
    <t>079211208</t>
  </si>
  <si>
    <t>079211209</t>
  </si>
  <si>
    <t>079211210</t>
  </si>
  <si>
    <t>079211211</t>
  </si>
  <si>
    <t>079211212</t>
  </si>
  <si>
    <t>079211213</t>
  </si>
  <si>
    <t>079211214</t>
  </si>
  <si>
    <t>079300000</t>
  </si>
  <si>
    <t>079311000</t>
  </si>
  <si>
    <t>079400000</t>
  </si>
  <si>
    <t>079411000</t>
  </si>
  <si>
    <t>079412000</t>
  </si>
  <si>
    <t>079413000</t>
  </si>
  <si>
    <t>079413100</t>
  </si>
  <si>
    <t>079413101</t>
  </si>
  <si>
    <t>079900000</t>
  </si>
  <si>
    <t>079911000</t>
  </si>
  <si>
    <t>091100000</t>
  </si>
  <si>
    <t>091111000</t>
  </si>
  <si>
    <t>091111200</t>
  </si>
  <si>
    <t>091111201</t>
  </si>
  <si>
    <t>091111204</t>
  </si>
  <si>
    <t>091111610</t>
  </si>
  <si>
    <t>091112000</t>
  </si>
  <si>
    <t>091113000</t>
  </si>
  <si>
    <t>091200000</t>
  </si>
  <si>
    <t>091211000</t>
  </si>
  <si>
    <t>091212000</t>
  </si>
  <si>
    <t>091213000</t>
  </si>
  <si>
    <t>091214000</t>
  </si>
  <si>
    <t>091215000</t>
  </si>
  <si>
    <t>091216000</t>
  </si>
  <si>
    <t>091217000</t>
  </si>
  <si>
    <t>091219000</t>
  </si>
  <si>
    <t>091900000</t>
  </si>
  <si>
    <t>091911000</t>
  </si>
  <si>
    <t>091919000</t>
  </si>
  <si>
    <t>092100000</t>
  </si>
  <si>
    <t>092111000</t>
  </si>
  <si>
    <t>092112000</t>
  </si>
  <si>
    <t>092119000</t>
  </si>
  <si>
    <t>092200000</t>
  </si>
  <si>
    <t>092211000</t>
  </si>
  <si>
    <t>092212000</t>
  </si>
  <si>
    <t>092300000</t>
  </si>
  <si>
    <t>092311000</t>
  </si>
  <si>
    <t>092312000</t>
  </si>
  <si>
    <t>092400000</t>
  </si>
  <si>
    <t>092411000</t>
  </si>
  <si>
    <t>092500000</t>
  </si>
  <si>
    <t>092511000</t>
  </si>
  <si>
    <t>092600000</t>
  </si>
  <si>
    <t>092611000</t>
  </si>
  <si>
    <t>092900000</t>
  </si>
  <si>
    <t>092911000</t>
  </si>
  <si>
    <t>092919000</t>
  </si>
  <si>
    <t>093100000</t>
  </si>
  <si>
    <t>093111000</t>
  </si>
  <si>
    <t>093112000</t>
  </si>
  <si>
    <t>093119000</t>
  </si>
  <si>
    <t>093121000</t>
  </si>
  <si>
    <t>093129000</t>
  </si>
  <si>
    <t>093200000</t>
  </si>
  <si>
    <t>093211000</t>
  </si>
  <si>
    <t>094100000</t>
  </si>
  <si>
    <t>094111000</t>
  </si>
  <si>
    <t>094200000</t>
  </si>
  <si>
    <t>094211000</t>
  </si>
  <si>
    <t>094211202</t>
  </si>
  <si>
    <t>094211203</t>
  </si>
  <si>
    <t>094300000</t>
  </si>
  <si>
    <t>094311000</t>
  </si>
  <si>
    <t>094400000</t>
  </si>
  <si>
    <t>094411000</t>
  </si>
  <si>
    <t>094419000</t>
  </si>
  <si>
    <t>094419200</t>
  </si>
  <si>
    <t>094500000</t>
  </si>
  <si>
    <t>094511000</t>
  </si>
  <si>
    <t>094900000</t>
  </si>
  <si>
    <t>094911000</t>
  </si>
  <si>
    <t>094912000</t>
  </si>
  <si>
    <t>094919000</t>
  </si>
  <si>
    <t>095100000</t>
  </si>
  <si>
    <t>095111000</t>
  </si>
  <si>
    <t>095111200</t>
  </si>
  <si>
    <t>095111201</t>
  </si>
  <si>
    <t>095200000</t>
  </si>
  <si>
    <t>095211000</t>
  </si>
  <si>
    <t>095300000</t>
  </si>
  <si>
    <t>095311000</t>
  </si>
  <si>
    <t>095312000</t>
  </si>
  <si>
    <t>095313000</t>
  </si>
  <si>
    <t>096100000</t>
  </si>
  <si>
    <t>096111000</t>
  </si>
  <si>
    <t>096111610</t>
  </si>
  <si>
    <t>096111910</t>
  </si>
  <si>
    <t>096200000</t>
  </si>
  <si>
    <t>096211000</t>
  </si>
  <si>
    <t>096300000</t>
  </si>
  <si>
    <t>096311000</t>
  </si>
  <si>
    <t>096900000</t>
  </si>
  <si>
    <t>096911000</t>
  </si>
  <si>
    <t>096919000</t>
  </si>
  <si>
    <t>097100000</t>
  </si>
  <si>
    <t>097111000</t>
  </si>
  <si>
    <t>097112000</t>
  </si>
  <si>
    <t>097200000</t>
  </si>
  <si>
    <t>097211000</t>
  </si>
  <si>
    <t>097212000</t>
  </si>
  <si>
    <t>097300000</t>
  </si>
  <si>
    <t>097311000</t>
  </si>
  <si>
    <t>097400000</t>
  </si>
  <si>
    <t>097411000</t>
  </si>
  <si>
    <t>097900000</t>
  </si>
  <si>
    <t>097911000</t>
  </si>
  <si>
    <t>097912000</t>
  </si>
  <si>
    <t>097919000</t>
  </si>
  <si>
    <t>098100000</t>
  </si>
  <si>
    <t>098100940</t>
  </si>
  <si>
    <t>098111000</t>
  </si>
  <si>
    <t>098112000</t>
  </si>
  <si>
    <t>098119000</t>
  </si>
  <si>
    <t>098119200</t>
  </si>
  <si>
    <t>098200000</t>
  </si>
  <si>
    <t>098211000</t>
  </si>
  <si>
    <t>098212000</t>
  </si>
  <si>
    <t>098219000</t>
  </si>
  <si>
    <t>098300000</t>
  </si>
  <si>
    <t>098311000</t>
  </si>
  <si>
    <t>098312000</t>
  </si>
  <si>
    <t>098319000</t>
  </si>
  <si>
    <t>099100000</t>
  </si>
  <si>
    <t>099111000</t>
  </si>
  <si>
    <t>099200000</t>
  </si>
  <si>
    <t>099211000</t>
  </si>
  <si>
    <t>099212000</t>
  </si>
  <si>
    <t>099213000</t>
  </si>
  <si>
    <t>099214000</t>
  </si>
  <si>
    <t>099300000</t>
  </si>
  <si>
    <t>099311000</t>
  </si>
  <si>
    <t>099400000</t>
  </si>
  <si>
    <t>099411000</t>
  </si>
  <si>
    <t>099500000</t>
  </si>
  <si>
    <t>099511000</t>
  </si>
  <si>
    <t>099600000</t>
  </si>
  <si>
    <t>099611000</t>
  </si>
  <si>
    <t>099900000</t>
  </si>
  <si>
    <t>099911000</t>
  </si>
  <si>
    <t>101100000</t>
  </si>
  <si>
    <t>101111000</t>
  </si>
  <si>
    <t>101112000</t>
  </si>
  <si>
    <t>101113000</t>
  </si>
  <si>
    <t>101114000</t>
  </si>
  <si>
    <t>101115000</t>
  </si>
  <si>
    <t>101119000</t>
  </si>
  <si>
    <t>102100000</t>
  </si>
  <si>
    <t>102111000</t>
  </si>
  <si>
    <t>102200000</t>
  </si>
  <si>
    <t>102211000</t>
  </si>
  <si>
    <t>102300000</t>
  </si>
  <si>
    <t>102311000</t>
  </si>
  <si>
    <t>102400000</t>
  </si>
  <si>
    <t>102411000</t>
  </si>
  <si>
    <t>102412000</t>
  </si>
  <si>
    <t>102413000</t>
  </si>
  <si>
    <t>102414000</t>
  </si>
  <si>
    <t>102415000</t>
  </si>
  <si>
    <t>102416000</t>
  </si>
  <si>
    <t>102419000</t>
  </si>
  <si>
    <t>103100000</t>
  </si>
  <si>
    <t>103111000</t>
  </si>
  <si>
    <t>103112000</t>
  </si>
  <si>
    <t>103113000</t>
  </si>
  <si>
    <t>103200000</t>
  </si>
  <si>
    <t>103211000</t>
  </si>
  <si>
    <t>104100000</t>
  </si>
  <si>
    <t>104111000</t>
  </si>
  <si>
    <t>105100000</t>
  </si>
  <si>
    <t>105111000</t>
  </si>
  <si>
    <t>105200000</t>
  </si>
  <si>
    <t>105211000</t>
  </si>
  <si>
    <t>106100000</t>
  </si>
  <si>
    <t>106111000</t>
  </si>
  <si>
    <t>106112000</t>
  </si>
  <si>
    <t>106200000</t>
  </si>
  <si>
    <t>106211000</t>
  </si>
  <si>
    <t>106300000</t>
  </si>
  <si>
    <t>106311000</t>
  </si>
  <si>
    <t>110000801</t>
  </si>
  <si>
    <t>111100000</t>
  </si>
  <si>
    <t>111111000</t>
  </si>
  <si>
    <t>112000701</t>
  </si>
  <si>
    <t>112000702</t>
  </si>
  <si>
    <t>112100000</t>
  </si>
  <si>
    <t>112111000</t>
  </si>
  <si>
    <t>112200000</t>
  </si>
  <si>
    <t>112211000</t>
  </si>
  <si>
    <t>112211200</t>
  </si>
  <si>
    <t>112300000</t>
  </si>
  <si>
    <t>112311000</t>
  </si>
  <si>
    <t>112311201</t>
  </si>
  <si>
    <t>112311619</t>
  </si>
  <si>
    <t>112900000</t>
  </si>
  <si>
    <t>112911000</t>
  </si>
  <si>
    <t>112911200</t>
  </si>
  <si>
    <t>114100000</t>
  </si>
  <si>
    <t>114111000</t>
  </si>
  <si>
    <t>114111200</t>
  </si>
  <si>
    <t>114111201</t>
  </si>
  <si>
    <t>114111202</t>
  </si>
  <si>
    <t>114111203</t>
  </si>
  <si>
    <t>114111204</t>
  </si>
  <si>
    <t>114111205</t>
  </si>
  <si>
    <t>114111206</t>
  </si>
  <si>
    <t>114111207</t>
  </si>
  <si>
    <t>114200000</t>
  </si>
  <si>
    <t>114211000</t>
  </si>
  <si>
    <t>114211200</t>
  </si>
  <si>
    <t>114211201</t>
  </si>
  <si>
    <t>114211204</t>
  </si>
  <si>
    <t>114211205</t>
  </si>
  <si>
    <t>114300000</t>
  </si>
  <si>
    <t>114311000</t>
  </si>
  <si>
    <t>114311200</t>
  </si>
  <si>
    <t>114311201</t>
  </si>
  <si>
    <t>114311202</t>
  </si>
  <si>
    <t>114311203</t>
  </si>
  <si>
    <t>114400000</t>
  </si>
  <si>
    <t>114411000</t>
  </si>
  <si>
    <t>114900000</t>
  </si>
  <si>
    <t>114911000</t>
  </si>
  <si>
    <t>115100000</t>
  </si>
  <si>
    <t>115111000</t>
  </si>
  <si>
    <t>115200000</t>
  </si>
  <si>
    <t>115211000</t>
  </si>
  <si>
    <t>115300000</t>
  </si>
  <si>
    <t>115311000</t>
  </si>
  <si>
    <t>116000700</t>
  </si>
  <si>
    <t>116100700</t>
  </si>
  <si>
    <t>116200700</t>
  </si>
  <si>
    <t>117100000</t>
  </si>
  <si>
    <t>117111000</t>
  </si>
  <si>
    <t>117200000</t>
  </si>
  <si>
    <t>117211000</t>
  </si>
  <si>
    <t>117900000</t>
  </si>
  <si>
    <t>117911000</t>
  </si>
  <si>
    <t>118100000</t>
  </si>
  <si>
    <t>118111000</t>
  </si>
  <si>
    <t>118200000</t>
  </si>
  <si>
    <t>118211000</t>
  </si>
  <si>
    <t>118300000</t>
  </si>
  <si>
    <t>118311000</t>
  </si>
  <si>
    <t>118400000</t>
  </si>
  <si>
    <t>118411000</t>
  </si>
  <si>
    <t>118500000</t>
  </si>
  <si>
    <t>118511000</t>
  </si>
  <si>
    <t>118900000</t>
  </si>
  <si>
    <t>118919000</t>
  </si>
  <si>
    <t>119100000</t>
  </si>
  <si>
    <t>119111000</t>
  </si>
  <si>
    <t>119200000</t>
  </si>
  <si>
    <t>119211000</t>
  </si>
  <si>
    <t>119300000</t>
  </si>
  <si>
    <t>119311000</t>
  </si>
  <si>
    <t>119400000</t>
  </si>
  <si>
    <t>119411000</t>
  </si>
  <si>
    <t>119500000</t>
  </si>
  <si>
    <t>119511000</t>
  </si>
  <si>
    <t>119600000</t>
  </si>
  <si>
    <t>119611000</t>
  </si>
  <si>
    <t>119900000</t>
  </si>
  <si>
    <t>119911000</t>
  </si>
  <si>
    <t>121100000</t>
  </si>
  <si>
    <t>121111000</t>
  </si>
  <si>
    <t>121200000</t>
  </si>
  <si>
    <t>121211000</t>
  </si>
  <si>
    <t>121300000</t>
  </si>
  <si>
    <t>121311000</t>
  </si>
  <si>
    <t>121400000</t>
  </si>
  <si>
    <t>121411000</t>
  </si>
  <si>
    <t>121500000</t>
  </si>
  <si>
    <t>121511000</t>
  </si>
  <si>
    <t>121600000</t>
  </si>
  <si>
    <t>121611000</t>
  </si>
  <si>
    <t>122100000</t>
  </si>
  <si>
    <t>122111000</t>
  </si>
  <si>
    <t>122200000</t>
  </si>
  <si>
    <t>122211000</t>
  </si>
  <si>
    <t>122300000</t>
  </si>
  <si>
    <t>122311000</t>
  </si>
  <si>
    <t>122900000</t>
  </si>
  <si>
    <t>122911000</t>
  </si>
  <si>
    <t>123100000</t>
  </si>
  <si>
    <t>123111000</t>
  </si>
  <si>
    <t>123200000</t>
  </si>
  <si>
    <t>123211000</t>
  </si>
  <si>
    <t>123300000</t>
  </si>
  <si>
    <t>123311000</t>
  </si>
  <si>
    <t>123400000</t>
  </si>
  <si>
    <t>123411000</t>
  </si>
  <si>
    <t>123500000</t>
  </si>
  <si>
    <t>123511000</t>
  </si>
  <si>
    <t>124100000</t>
  </si>
  <si>
    <t>124111000</t>
  </si>
  <si>
    <t>124200000</t>
  </si>
  <si>
    <t>124211000</t>
  </si>
  <si>
    <t>125100000</t>
  </si>
  <si>
    <t>125111000</t>
  </si>
  <si>
    <t>125200000</t>
  </si>
  <si>
    <t>125211000</t>
  </si>
  <si>
    <t>125300000</t>
  </si>
  <si>
    <t>125311000</t>
  </si>
  <si>
    <t>125400000</t>
  </si>
  <si>
    <t>125411000</t>
  </si>
  <si>
    <t>125500000</t>
  </si>
  <si>
    <t>125511000</t>
  </si>
  <si>
    <t>125600000</t>
  </si>
  <si>
    <t>125611000</t>
  </si>
  <si>
    <t>125700000</t>
  </si>
  <si>
    <t>125711000</t>
  </si>
  <si>
    <t>125900000</t>
  </si>
  <si>
    <t>125911000</t>
  </si>
  <si>
    <t>129100000</t>
  </si>
  <si>
    <t>129111000</t>
  </si>
  <si>
    <t>129200000</t>
  </si>
  <si>
    <t>129211000</t>
  </si>
  <si>
    <t>129300000</t>
  </si>
  <si>
    <t>129311000</t>
  </si>
  <si>
    <t>129400000</t>
  </si>
  <si>
    <t>129411000</t>
  </si>
  <si>
    <t>129500000</t>
  </si>
  <si>
    <t>129511000</t>
  </si>
  <si>
    <t>129600000</t>
  </si>
  <si>
    <t>129611000</t>
  </si>
  <si>
    <t>129900000</t>
  </si>
  <si>
    <t>129911000</t>
  </si>
  <si>
    <t>130000640</t>
  </si>
  <si>
    <t>130000801</t>
  </si>
  <si>
    <t>130000802</t>
  </si>
  <si>
    <t>130000940</t>
  </si>
  <si>
    <t>130000941</t>
  </si>
  <si>
    <t>131100000</t>
  </si>
  <si>
    <t>131100940</t>
  </si>
  <si>
    <t>131111000</t>
  </si>
  <si>
    <t>131112000</t>
  </si>
  <si>
    <t>131112200</t>
  </si>
  <si>
    <t>131113000</t>
  </si>
  <si>
    <t>131113200</t>
  </si>
  <si>
    <t>131114000</t>
  </si>
  <si>
    <t>131119000</t>
  </si>
  <si>
    <t>131200000</t>
  </si>
  <si>
    <t>131211000</t>
  </si>
  <si>
    <t>131300000</t>
  </si>
  <si>
    <t>131311000</t>
  </si>
  <si>
    <t>131311200</t>
  </si>
  <si>
    <t>131400000</t>
  </si>
  <si>
    <t>131411000</t>
  </si>
  <si>
    <t>131900000</t>
  </si>
  <si>
    <t>131911000</t>
  </si>
  <si>
    <t>131919000</t>
  </si>
  <si>
    <t>132100000</t>
  </si>
  <si>
    <t>132111000</t>
  </si>
  <si>
    <t>132111200</t>
  </si>
  <si>
    <t>132111201</t>
  </si>
  <si>
    <t>132111202</t>
  </si>
  <si>
    <t>132200000</t>
  </si>
  <si>
    <t>132211000</t>
  </si>
  <si>
    <t>132212000</t>
  </si>
  <si>
    <t>132300000</t>
  </si>
  <si>
    <t>132311000</t>
  </si>
  <si>
    <t>132400000</t>
  </si>
  <si>
    <t>132411000</t>
  </si>
  <si>
    <t>132412000</t>
  </si>
  <si>
    <t>132413000</t>
  </si>
  <si>
    <t>132500000</t>
  </si>
  <si>
    <t>132511000</t>
  </si>
  <si>
    <t>132511608</t>
  </si>
  <si>
    <t>132600000</t>
  </si>
  <si>
    <t>132611000</t>
  </si>
  <si>
    <t>133100000</t>
  </si>
  <si>
    <t>133111000</t>
  </si>
  <si>
    <t>133200000</t>
  </si>
  <si>
    <t>133211000</t>
  </si>
  <si>
    <t>133300000</t>
  </si>
  <si>
    <t>133311000</t>
  </si>
  <si>
    <t>133312000</t>
  </si>
  <si>
    <t>133400000</t>
  </si>
  <si>
    <t>133411000</t>
  </si>
  <si>
    <t>133500000</t>
  </si>
  <si>
    <t>133511000</t>
  </si>
  <si>
    <t>139100000</t>
  </si>
  <si>
    <t>139111000</t>
  </si>
  <si>
    <t>139111201</t>
  </si>
  <si>
    <t>139200000</t>
  </si>
  <si>
    <t>139211000</t>
  </si>
  <si>
    <t>139300000</t>
  </si>
  <si>
    <t>139311000</t>
  </si>
  <si>
    <t>139900000</t>
  </si>
  <si>
    <t>139911000</t>
  </si>
  <si>
    <t>139912000</t>
  </si>
  <si>
    <t>139913000</t>
  </si>
  <si>
    <t>139914000</t>
  </si>
  <si>
    <t>139915000</t>
  </si>
  <si>
    <t>139916000</t>
  </si>
  <si>
    <t>139919000</t>
  </si>
  <si>
    <t>141100000</t>
  </si>
  <si>
    <t>141111000</t>
  </si>
  <si>
    <t>141112000</t>
  </si>
  <si>
    <t>141112200</t>
  </si>
  <si>
    <t>141113000</t>
  </si>
  <si>
    <t>141114000</t>
  </si>
  <si>
    <t>141115000</t>
  </si>
  <si>
    <t>141116000</t>
  </si>
  <si>
    <t>141119000</t>
  </si>
  <si>
    <t>141200000</t>
  </si>
  <si>
    <t>141211000</t>
  </si>
  <si>
    <t>141212000</t>
  </si>
  <si>
    <t>141213000</t>
  </si>
  <si>
    <t>141214000</t>
  </si>
  <si>
    <t>141215000</t>
  </si>
  <si>
    <t>141219000</t>
  </si>
  <si>
    <t>141300000</t>
  </si>
  <si>
    <t>141311000</t>
  </si>
  <si>
    <t>142100000</t>
  </si>
  <si>
    <t>142111000</t>
  </si>
  <si>
    <t>143100000</t>
  </si>
  <si>
    <t>143111000</t>
  </si>
  <si>
    <t>143111200</t>
  </si>
  <si>
    <t>149100000</t>
  </si>
  <si>
    <t>149111000</t>
  </si>
  <si>
    <t>149200000</t>
  </si>
  <si>
    <t>149211000</t>
  </si>
  <si>
    <t>149300000</t>
  </si>
  <si>
    <t>149311000</t>
  </si>
  <si>
    <t>149400000</t>
  </si>
  <si>
    <t>149411000</t>
  </si>
  <si>
    <t>149900000</t>
  </si>
  <si>
    <t>149919000</t>
  </si>
  <si>
    <t>150000801</t>
  </si>
  <si>
    <t>150000802</t>
  </si>
  <si>
    <t>150000803</t>
  </si>
  <si>
    <t>150000804</t>
  </si>
  <si>
    <t>151100000</t>
  </si>
  <si>
    <t>151100640</t>
  </si>
  <si>
    <t>151100940</t>
  </si>
  <si>
    <t>151111000</t>
  </si>
  <si>
    <t>151112000</t>
  </si>
  <si>
    <t>151112200</t>
  </si>
  <si>
    <t>151112201</t>
  </si>
  <si>
    <t>151112202</t>
  </si>
  <si>
    <t>151112203</t>
  </si>
  <si>
    <t>151119000</t>
  </si>
  <si>
    <t>151119100</t>
  </si>
  <si>
    <t>151119101</t>
  </si>
  <si>
    <t>151119200</t>
  </si>
  <si>
    <t>151119201</t>
  </si>
  <si>
    <t>152100000</t>
  </si>
  <si>
    <t>152111000</t>
  </si>
  <si>
    <t>152112000</t>
  </si>
  <si>
    <t>152113000</t>
  </si>
  <si>
    <t>152114000</t>
  </si>
  <si>
    <t>152115000</t>
  </si>
  <si>
    <t>152116000</t>
  </si>
  <si>
    <t>152117000</t>
  </si>
  <si>
    <t>152118000</t>
  </si>
  <si>
    <t>152121000</t>
  </si>
  <si>
    <t>152122000</t>
  </si>
  <si>
    <t>152123000</t>
  </si>
  <si>
    <t>152200000</t>
  </si>
  <si>
    <t>152211000</t>
  </si>
  <si>
    <t>152212000</t>
  </si>
  <si>
    <t>152213000</t>
  </si>
  <si>
    <t>152214000</t>
  </si>
  <si>
    <t>152215000</t>
  </si>
  <si>
    <t>152216000</t>
  </si>
  <si>
    <t>152217000</t>
  </si>
  <si>
    <t>152218000</t>
  </si>
  <si>
    <t>152219000</t>
  </si>
  <si>
    <t>152400000</t>
  </si>
  <si>
    <t>152411000</t>
  </si>
  <si>
    <t>153100000</t>
  </si>
  <si>
    <t>153111000</t>
  </si>
  <si>
    <t>153112000</t>
  </si>
  <si>
    <t>153113000</t>
  </si>
  <si>
    <t>153114000</t>
  </si>
  <si>
    <t>153115000</t>
  </si>
  <si>
    <t>153119000</t>
  </si>
  <si>
    <t>153200000</t>
  </si>
  <si>
    <t>153211000</t>
  </si>
  <si>
    <t>153300000</t>
  </si>
  <si>
    <t>153311000</t>
  </si>
  <si>
    <t>154100000</t>
  </si>
  <si>
    <t>154111000</t>
  </si>
  <si>
    <t>154112000</t>
  </si>
  <si>
    <t>154113000</t>
  </si>
  <si>
    <t>154119000</t>
  </si>
  <si>
    <t>154200000</t>
  </si>
  <si>
    <t>154211000</t>
  </si>
  <si>
    <t>154219000</t>
  </si>
  <si>
    <t>154300000</t>
  </si>
  <si>
    <t>154311000</t>
  </si>
  <si>
    <t>154312000</t>
  </si>
  <si>
    <t>154319000</t>
  </si>
  <si>
    <t>154900000</t>
  </si>
  <si>
    <t>154919000</t>
  </si>
  <si>
    <t>155100000</t>
  </si>
  <si>
    <t>155111000</t>
  </si>
  <si>
    <t>155200000</t>
  </si>
  <si>
    <t>155211000</t>
  </si>
  <si>
    <t>155300000</t>
  </si>
  <si>
    <t>155311000</t>
  </si>
  <si>
    <t>155400000</t>
  </si>
  <si>
    <t>155411000</t>
  </si>
  <si>
    <t>155412000</t>
  </si>
  <si>
    <t>155413000</t>
  </si>
  <si>
    <t>155419000</t>
  </si>
  <si>
    <t>159100000</t>
  </si>
  <si>
    <t>159111000</t>
  </si>
  <si>
    <t>159200000</t>
  </si>
  <si>
    <t>159211000</t>
  </si>
  <si>
    <t>159219000</t>
  </si>
  <si>
    <t>159219200</t>
  </si>
  <si>
    <t>159219201</t>
  </si>
  <si>
    <t>159300000</t>
  </si>
  <si>
    <t>159311000</t>
  </si>
  <si>
    <t>159900000</t>
  </si>
  <si>
    <t>159911000</t>
  </si>
  <si>
    <t>159912000</t>
  </si>
  <si>
    <t>159919000</t>
  </si>
  <si>
    <t>159921000</t>
  </si>
  <si>
    <t>159922000</t>
  </si>
  <si>
    <t>159939000</t>
  </si>
  <si>
    <t>161100000</t>
  </si>
  <si>
    <t>161111000</t>
  </si>
  <si>
    <t>161112000</t>
  </si>
  <si>
    <t>161113000</t>
  </si>
  <si>
    <t>161114000</t>
  </si>
  <si>
    <t>162100000</t>
  </si>
  <si>
    <t>162111000</t>
  </si>
  <si>
    <t>162112000</t>
  </si>
  <si>
    <t>162113000</t>
  </si>
  <si>
    <t>162114000</t>
  </si>
  <si>
    <t>162115000</t>
  </si>
  <si>
    <t>171100000</t>
  </si>
  <si>
    <t>171100200</t>
  </si>
  <si>
    <t>171100201</t>
  </si>
  <si>
    <t>171111000</t>
  </si>
  <si>
    <t>171111100</t>
  </si>
  <si>
    <t>171111101</t>
  </si>
  <si>
    <t>171112000</t>
  </si>
  <si>
    <t>171112102</t>
  </si>
  <si>
    <t>171113000</t>
  </si>
  <si>
    <t>171113102</t>
  </si>
  <si>
    <t>171114000</t>
  </si>
  <si>
    <t>171115000</t>
  </si>
  <si>
    <t>171119000</t>
  </si>
  <si>
    <t>171119200</t>
  </si>
  <si>
    <t>171121000</t>
  </si>
  <si>
    <t>171122000</t>
  </si>
  <si>
    <t>171123000</t>
  </si>
  <si>
    <t>171129000</t>
  </si>
  <si>
    <t>171129200</t>
  </si>
  <si>
    <t>171200000</t>
  </si>
  <si>
    <t>171211000</t>
  </si>
  <si>
    <t>171211200</t>
  </si>
  <si>
    <t>171211201</t>
  </si>
  <si>
    <t>171212000</t>
  </si>
  <si>
    <t>171900000</t>
  </si>
  <si>
    <t>171919000</t>
  </si>
  <si>
    <t>171919200</t>
  </si>
  <si>
    <t>172100000</t>
  </si>
  <si>
    <t>172100900</t>
  </si>
  <si>
    <t>172111000</t>
  </si>
  <si>
    <t>172112000</t>
  </si>
  <si>
    <t>172112202</t>
  </si>
  <si>
    <t>172113000</t>
  </si>
  <si>
    <t>172114000</t>
  </si>
  <si>
    <t>172115000</t>
  </si>
  <si>
    <t>172115100</t>
  </si>
  <si>
    <t>172115112</t>
  </si>
  <si>
    <t>172115113</t>
  </si>
  <si>
    <t>172115115</t>
  </si>
  <si>
    <t>172115116</t>
  </si>
  <si>
    <t>172115117</t>
  </si>
  <si>
    <t>172115118</t>
  </si>
  <si>
    <t>172115119</t>
  </si>
  <si>
    <t>172115120</t>
  </si>
  <si>
    <t>172115122</t>
  </si>
  <si>
    <t>172115123</t>
  </si>
  <si>
    <t>172115124</t>
  </si>
  <si>
    <t>172115125</t>
  </si>
  <si>
    <t>172115126</t>
  </si>
  <si>
    <t>172115200</t>
  </si>
  <si>
    <t>172115201</t>
  </si>
  <si>
    <t>172116000</t>
  </si>
  <si>
    <t>172117000</t>
  </si>
  <si>
    <t>172119000</t>
  </si>
  <si>
    <t>172119100</t>
  </si>
  <si>
    <t>172119102</t>
  </si>
  <si>
    <t>172119200</t>
  </si>
  <si>
    <t>172119201</t>
  </si>
  <si>
    <t>172119202</t>
  </si>
  <si>
    <t>172119203</t>
  </si>
  <si>
    <t>172200000</t>
  </si>
  <si>
    <t>172211000</t>
  </si>
  <si>
    <t>172212000</t>
  </si>
  <si>
    <t>172213000</t>
  </si>
  <si>
    <t>172213200</t>
  </si>
  <si>
    <t>172213201</t>
  </si>
  <si>
    <t>172214000</t>
  </si>
  <si>
    <t>172215000</t>
  </si>
  <si>
    <t>172215100</t>
  </si>
  <si>
    <t>172219000</t>
  </si>
  <si>
    <t>172219200</t>
  </si>
  <si>
    <t>172300000</t>
  </si>
  <si>
    <t>172311000</t>
  </si>
  <si>
    <t>172312000</t>
  </si>
  <si>
    <t>172312102</t>
  </si>
  <si>
    <t>172312103</t>
  </si>
  <si>
    <t>172312105</t>
  </si>
  <si>
    <t>172312106</t>
  </si>
  <si>
    <t>172312200</t>
  </si>
  <si>
    <t>172312640</t>
  </si>
  <si>
    <t>172312801</t>
  </si>
  <si>
    <t>172313000</t>
  </si>
  <si>
    <t>172314000</t>
  </si>
  <si>
    <t>172314101</t>
  </si>
  <si>
    <t>172314200</t>
  </si>
  <si>
    <t>172315000</t>
  </si>
  <si>
    <t>172319000</t>
  </si>
  <si>
    <t>172319100</t>
  </si>
  <si>
    <t>172319101</t>
  </si>
  <si>
    <t>172319201</t>
  </si>
  <si>
    <t>172319202</t>
  </si>
  <si>
    <t>172319203</t>
  </si>
  <si>
    <t>172319204</t>
  </si>
  <si>
    <t>172319640</t>
  </si>
  <si>
    <t>172400000</t>
  </si>
  <si>
    <t>172400640</t>
  </si>
  <si>
    <t>172411000</t>
  </si>
  <si>
    <t>172411201</t>
  </si>
  <si>
    <t>172412000</t>
  </si>
  <si>
    <t>172412201</t>
  </si>
  <si>
    <t>172412202</t>
  </si>
  <si>
    <t>172413000</t>
  </si>
  <si>
    <t>172413640</t>
  </si>
  <si>
    <t>172900000</t>
  </si>
  <si>
    <t>172900641</t>
  </si>
  <si>
    <t>172900940</t>
  </si>
  <si>
    <t>172900941</t>
  </si>
  <si>
    <t>172911000</t>
  </si>
  <si>
    <t>172912000</t>
  </si>
  <si>
    <t>172912101</t>
  </si>
  <si>
    <t>172912200</t>
  </si>
  <si>
    <t>172921000</t>
  </si>
  <si>
    <t>172921101</t>
  </si>
  <si>
    <t>172921200</t>
  </si>
  <si>
    <t>172922000</t>
  </si>
  <si>
    <t>172923000</t>
  </si>
  <si>
    <t>172923100</t>
  </si>
  <si>
    <t>172923200</t>
  </si>
  <si>
    <t>172923201</t>
  </si>
  <si>
    <t>172923202</t>
  </si>
  <si>
    <t>172923203</t>
  </si>
  <si>
    <t>172924000</t>
  </si>
  <si>
    <t>172925000</t>
  </si>
  <si>
    <t>172926000</t>
  </si>
  <si>
    <t>172926200</t>
  </si>
  <si>
    <t>172926201</t>
  </si>
  <si>
    <t>172927000</t>
  </si>
  <si>
    <t>172928000</t>
  </si>
  <si>
    <t>172931000</t>
  </si>
  <si>
    <t>172931200</t>
  </si>
  <si>
    <t>172931201</t>
  </si>
  <si>
    <t>172931202</t>
  </si>
  <si>
    <t>172931203</t>
  </si>
  <si>
    <t>172932000</t>
  </si>
  <si>
    <t>172932200</t>
  </si>
  <si>
    <t>172932201</t>
  </si>
  <si>
    <t>172932202</t>
  </si>
  <si>
    <t>172933000</t>
  </si>
  <si>
    <t>172934000</t>
  </si>
  <si>
    <t>172949000</t>
  </si>
  <si>
    <t>172949100</t>
  </si>
  <si>
    <t>172949104</t>
  </si>
  <si>
    <t>172949105</t>
  </si>
  <si>
    <t>172949106</t>
  </si>
  <si>
    <t>172949107</t>
  </si>
  <si>
    <t>172949108</t>
  </si>
  <si>
    <t>172949109</t>
  </si>
  <si>
    <t>172949205</t>
  </si>
  <si>
    <t>172949206</t>
  </si>
  <si>
    <t>172949207</t>
  </si>
  <si>
    <t>172949208</t>
  </si>
  <si>
    <t>172949209</t>
  </si>
  <si>
    <t>172949210</t>
  </si>
  <si>
    <t>172949211</t>
  </si>
  <si>
    <t>172949213</t>
  </si>
  <si>
    <t>172949214</t>
  </si>
  <si>
    <t>172949215</t>
  </si>
  <si>
    <t>172949216</t>
  </si>
  <si>
    <t>172949217</t>
  </si>
  <si>
    <t>172949219</t>
  </si>
  <si>
    <t>172949220</t>
  </si>
  <si>
    <t>172949221</t>
  </si>
  <si>
    <t>172949222</t>
  </si>
  <si>
    <t>172949223</t>
  </si>
  <si>
    <t>172949224</t>
  </si>
  <si>
    <t>172949225</t>
  </si>
  <si>
    <t>172949226</t>
  </si>
  <si>
    <t>172949227</t>
  </si>
  <si>
    <t>172949228</t>
  </si>
  <si>
    <t>172949229</t>
  </si>
  <si>
    <t>172949230</t>
  </si>
  <si>
    <t>172949231</t>
  </si>
  <si>
    <t>172949232</t>
  </si>
  <si>
    <t>172949233</t>
  </si>
  <si>
    <t>172949234</t>
  </si>
  <si>
    <t>172949235</t>
  </si>
  <si>
    <t>172949236</t>
  </si>
  <si>
    <t>172949237</t>
  </si>
  <si>
    <t>172949240</t>
  </si>
  <si>
    <t>172949241</t>
  </si>
  <si>
    <t>172949242</t>
  </si>
  <si>
    <t>172949243</t>
  </si>
  <si>
    <t>172949244</t>
  </si>
  <si>
    <t>172949245</t>
  </si>
  <si>
    <t>172949246</t>
  </si>
  <si>
    <t>172949247</t>
  </si>
  <si>
    <t>172949258</t>
  </si>
  <si>
    <t>172949259</t>
  </si>
  <si>
    <t>172949270</t>
  </si>
  <si>
    <t>172949271</t>
  </si>
  <si>
    <t>172949272</t>
  </si>
  <si>
    <t>172949273</t>
  </si>
  <si>
    <t>172949641</t>
  </si>
  <si>
    <t>172949642</t>
  </si>
  <si>
    <t>173100000</t>
  </si>
  <si>
    <t>173111000</t>
  </si>
  <si>
    <t>173111104</t>
  </si>
  <si>
    <t>173112000</t>
  </si>
  <si>
    <t>173113000</t>
  </si>
  <si>
    <t>173113102</t>
  </si>
  <si>
    <t>173113103</t>
  </si>
  <si>
    <t>173113107</t>
  </si>
  <si>
    <t>173114000</t>
  </si>
  <si>
    <t>173114101</t>
  </si>
  <si>
    <t>173114102</t>
  </si>
  <si>
    <t>173114103</t>
  </si>
  <si>
    <t>173115000</t>
  </si>
  <si>
    <t>173115101</t>
  </si>
  <si>
    <t>173115103</t>
  </si>
  <si>
    <t>173115104</t>
  </si>
  <si>
    <t>173116000</t>
  </si>
  <si>
    <t>173116104</t>
  </si>
  <si>
    <t>173116106</t>
  </si>
  <si>
    <t>173116110</t>
  </si>
  <si>
    <t>173116111</t>
  </si>
  <si>
    <t>173116112</t>
  </si>
  <si>
    <t>173117000</t>
  </si>
  <si>
    <t>173117100</t>
  </si>
  <si>
    <t>173118000</t>
  </si>
  <si>
    <t>173119000</t>
  </si>
  <si>
    <t>173200000</t>
  </si>
  <si>
    <t>173211000</t>
  </si>
  <si>
    <t>173211100</t>
  </si>
  <si>
    <t>173211101</t>
  </si>
  <si>
    <t>173211102</t>
  </si>
  <si>
    <t>173212000</t>
  </si>
  <si>
    <t>173213000</t>
  </si>
  <si>
    <t>173213100</t>
  </si>
  <si>
    <t>173213101</t>
  </si>
  <si>
    <t>173213102</t>
  </si>
  <si>
    <t>173213103</t>
  </si>
  <si>
    <t>173214000</t>
  </si>
  <si>
    <t>173214102</t>
  </si>
  <si>
    <t>173214103</t>
  </si>
  <si>
    <t>173215000</t>
  </si>
  <si>
    <t>173216000</t>
  </si>
  <si>
    <t>173216101</t>
  </si>
  <si>
    <t>173217000</t>
  </si>
  <si>
    <t>173218000</t>
  </si>
  <si>
    <t>173218101</t>
  </si>
  <si>
    <t>173218102</t>
  </si>
  <si>
    <t>173218103</t>
  </si>
  <si>
    <t>173221000</t>
  </si>
  <si>
    <t>173222000</t>
  </si>
  <si>
    <t>173223000</t>
  </si>
  <si>
    <t>173224000</t>
  </si>
  <si>
    <t>173224101</t>
  </si>
  <si>
    <t>173224102</t>
  </si>
  <si>
    <t>173224103</t>
  </si>
  <si>
    <t>173224104</t>
  </si>
  <si>
    <t>173225000</t>
  </si>
  <si>
    <t>173225640</t>
  </si>
  <si>
    <t>173226000</t>
  </si>
  <si>
    <t>173227000</t>
  </si>
  <si>
    <t>173228000</t>
  </si>
  <si>
    <t>173228101</t>
  </si>
  <si>
    <t>173231000</t>
  </si>
  <si>
    <t>173239000</t>
  </si>
  <si>
    <t>173239100</t>
  </si>
  <si>
    <t>173239102</t>
  </si>
  <si>
    <t>173239104</t>
  </si>
  <si>
    <t>173239105</t>
  </si>
  <si>
    <t>173239107</t>
  </si>
  <si>
    <t>173239108</t>
  </si>
  <si>
    <t>173239109</t>
  </si>
  <si>
    <t>173239110</t>
  </si>
  <si>
    <t>173239111</t>
  </si>
  <si>
    <t>173239113</t>
  </si>
  <si>
    <t>173239114</t>
  </si>
  <si>
    <t>173239115</t>
  </si>
  <si>
    <t>173239116</t>
  </si>
  <si>
    <t>173239117</t>
  </si>
  <si>
    <t>173239118</t>
  </si>
  <si>
    <t>173239119</t>
  </si>
  <si>
    <t>173239120</t>
  </si>
  <si>
    <t>173239122</t>
  </si>
  <si>
    <t>173239123</t>
  </si>
  <si>
    <t>173239124</t>
  </si>
  <si>
    <t>173239125</t>
  </si>
  <si>
    <t>173239126</t>
  </si>
  <si>
    <t>173239127</t>
  </si>
  <si>
    <t>173239128</t>
  </si>
  <si>
    <t>173239129</t>
  </si>
  <si>
    <t>173239130</t>
  </si>
  <si>
    <t>173239131</t>
  </si>
  <si>
    <t>173239135</t>
  </si>
  <si>
    <t>173239136</t>
  </si>
  <si>
    <t>173239137</t>
  </si>
  <si>
    <t>173239138</t>
  </si>
  <si>
    <t>173239139</t>
  </si>
  <si>
    <t>173239140</t>
  </si>
  <si>
    <t>173239141</t>
  </si>
  <si>
    <t>173239143</t>
  </si>
  <si>
    <t>173239144</t>
  </si>
  <si>
    <t>173239145</t>
  </si>
  <si>
    <t>173239147</t>
  </si>
  <si>
    <t>173239148</t>
  </si>
  <si>
    <t>173239149</t>
  </si>
  <si>
    <t>173239150</t>
  </si>
  <si>
    <t>173239151</t>
  </si>
  <si>
    <t>173239152</t>
  </si>
  <si>
    <t>173239153</t>
  </si>
  <si>
    <t>173239154</t>
  </si>
  <si>
    <t>173239155</t>
  </si>
  <si>
    <t>173239156</t>
  </si>
  <si>
    <t>173239157</t>
  </si>
  <si>
    <t>173239159</t>
  </si>
  <si>
    <t>173239160</t>
  </si>
  <si>
    <t>173239161</t>
  </si>
  <si>
    <t>173239163</t>
  </si>
  <si>
    <t>173239164</t>
  </si>
  <si>
    <t>173239165</t>
  </si>
  <si>
    <t>173239166</t>
  </si>
  <si>
    <t>173239168</t>
  </si>
  <si>
    <t>173239169</t>
  </si>
  <si>
    <t>173239170</t>
  </si>
  <si>
    <t>173239171</t>
  </si>
  <si>
    <t>173239172</t>
  </si>
  <si>
    <t>173239173</t>
  </si>
  <si>
    <t>173239174</t>
  </si>
  <si>
    <t>173239175</t>
  </si>
  <si>
    <t>173239176</t>
  </si>
  <si>
    <t>173239177</t>
  </si>
  <si>
    <t>173239178</t>
  </si>
  <si>
    <t>173239179</t>
  </si>
  <si>
    <t>173239181</t>
  </si>
  <si>
    <t>173239182</t>
  </si>
  <si>
    <t>173239183</t>
  </si>
  <si>
    <t>173239184</t>
  </si>
  <si>
    <t>173239186</t>
  </si>
  <si>
    <t>173239193</t>
  </si>
  <si>
    <t>173239194</t>
  </si>
  <si>
    <t>173239195</t>
  </si>
  <si>
    <t>173239196</t>
  </si>
  <si>
    <t>173239197</t>
  </si>
  <si>
    <t>173239198</t>
  </si>
  <si>
    <t>173239199</t>
  </si>
  <si>
    <t>173239200</t>
  </si>
  <si>
    <t>173239201</t>
  </si>
  <si>
    <t>173239202</t>
  </si>
  <si>
    <t>173239203</t>
  </si>
  <si>
    <t>173239204</t>
  </si>
  <si>
    <t>173239205</t>
  </si>
  <si>
    <t>173239206</t>
  </si>
  <si>
    <t>173239208</t>
  </si>
  <si>
    <t>173239209</t>
  </si>
  <si>
    <t>173239210</t>
  </si>
  <si>
    <t>173239211</t>
  </si>
  <si>
    <t>173239212</t>
  </si>
  <si>
    <t>173239213</t>
  </si>
  <si>
    <t>173239220</t>
  </si>
  <si>
    <t>173239221</t>
  </si>
  <si>
    <t>173239223</t>
  </si>
  <si>
    <t>173239224</t>
  </si>
  <si>
    <t>173239225</t>
  </si>
  <si>
    <t>173239226</t>
  </si>
  <si>
    <t>173239227</t>
  </si>
  <si>
    <t>173239228</t>
  </si>
  <si>
    <t>173239250</t>
  </si>
  <si>
    <t>173239251</t>
  </si>
  <si>
    <t>173300000</t>
  </si>
  <si>
    <t>173311000</t>
  </si>
  <si>
    <t>173311801</t>
  </si>
  <si>
    <t>173319000</t>
  </si>
  <si>
    <t>173319100</t>
  </si>
  <si>
    <t>173319200</t>
  </si>
  <si>
    <t>173319640</t>
  </si>
  <si>
    <t>173400000</t>
  </si>
  <si>
    <t>173411000</t>
  </si>
  <si>
    <t>173411101</t>
  </si>
  <si>
    <t>173411103</t>
  </si>
  <si>
    <t>173412000</t>
  </si>
  <si>
    <t>173413000</t>
  </si>
  <si>
    <t>173414000</t>
  </si>
  <si>
    <t>173415000</t>
  </si>
  <si>
    <t>173415101</t>
  </si>
  <si>
    <t>173415102</t>
  </si>
  <si>
    <t>173415104</t>
  </si>
  <si>
    <t>173416000</t>
  </si>
  <si>
    <t>173417000</t>
  </si>
  <si>
    <t>173418000</t>
  </si>
  <si>
    <t>173418100</t>
  </si>
  <si>
    <t>173418200</t>
  </si>
  <si>
    <t>173421000</t>
  </si>
  <si>
    <t>173422000</t>
  </si>
  <si>
    <t>173429000</t>
  </si>
  <si>
    <t>173429100</t>
  </si>
  <si>
    <t>173429101</t>
  </si>
  <si>
    <t>173429102</t>
  </si>
  <si>
    <t>173429104</t>
  </si>
  <si>
    <t>173429105</t>
  </si>
  <si>
    <t>173429106</t>
  </si>
  <si>
    <t>173429107</t>
  </si>
  <si>
    <t>173429108</t>
  </si>
  <si>
    <t>173429109</t>
  </si>
  <si>
    <t>173429112</t>
  </si>
  <si>
    <t>173429113</t>
  </si>
  <si>
    <t>173429114</t>
  </si>
  <si>
    <t>173429115</t>
  </si>
  <si>
    <t>173429116</t>
  </si>
  <si>
    <t>173429117</t>
  </si>
  <si>
    <t>173429118</t>
  </si>
  <si>
    <t>173429119</t>
  </si>
  <si>
    <t>173429120</t>
  </si>
  <si>
    <t>173429121</t>
  </si>
  <si>
    <t>173429122</t>
  </si>
  <si>
    <t>173429123</t>
  </si>
  <si>
    <t>173429124</t>
  </si>
  <si>
    <t>173429125</t>
  </si>
  <si>
    <t>173429126</t>
  </si>
  <si>
    <t>173429127</t>
  </si>
  <si>
    <t>173429128</t>
  </si>
  <si>
    <t>173429129</t>
  </si>
  <si>
    <t>173429130</t>
  </si>
  <si>
    <t>173429131</t>
  </si>
  <si>
    <t>173429132</t>
  </si>
  <si>
    <t>173429133</t>
  </si>
  <si>
    <t>173429135</t>
  </si>
  <si>
    <t>173429136</t>
  </si>
  <si>
    <t>173429137</t>
  </si>
  <si>
    <t>173429138</t>
  </si>
  <si>
    <t>173429201</t>
  </si>
  <si>
    <t>173429640</t>
  </si>
  <si>
    <t>173429641</t>
  </si>
  <si>
    <t>173431000</t>
  </si>
  <si>
    <t>173432000</t>
  </si>
  <si>
    <t>173439000</t>
  </si>
  <si>
    <t>173441000</t>
  </si>
  <si>
    <t>173442000</t>
  </si>
  <si>
    <t>173500000</t>
  </si>
  <si>
    <t>173511000</t>
  </si>
  <si>
    <t>173512000</t>
  </si>
  <si>
    <t>173513000</t>
  </si>
  <si>
    <t>173514000</t>
  </si>
  <si>
    <t>173515000</t>
  </si>
  <si>
    <t>173515200</t>
  </si>
  <si>
    <t>173516000</t>
  </si>
  <si>
    <t>173516100</t>
  </si>
  <si>
    <t>173516102</t>
  </si>
  <si>
    <t>173517000</t>
  </si>
  <si>
    <t>173517100</t>
  </si>
  <si>
    <t>173517102</t>
  </si>
  <si>
    <t>173517103</t>
  </si>
  <si>
    <t>173517104</t>
  </si>
  <si>
    <t>173517105</t>
  </si>
  <si>
    <t>173517106</t>
  </si>
  <si>
    <t>173517107</t>
  </si>
  <si>
    <t>173518000</t>
  </si>
  <si>
    <t>173521000</t>
  </si>
  <si>
    <t>173522000</t>
  </si>
  <si>
    <t>173523000</t>
  </si>
  <si>
    <t>173524000</t>
  </si>
  <si>
    <t>173524100</t>
  </si>
  <si>
    <t>173525000</t>
  </si>
  <si>
    <t>173525100</t>
  </si>
  <si>
    <t>173526000</t>
  </si>
  <si>
    <t>173527000</t>
  </si>
  <si>
    <t>173528000</t>
  </si>
  <si>
    <t>173531000</t>
  </si>
  <si>
    <t>173532000</t>
  </si>
  <si>
    <t>173532200</t>
  </si>
  <si>
    <t>173532201</t>
  </si>
  <si>
    <t>173539000</t>
  </si>
  <si>
    <t>173539100</t>
  </si>
  <si>
    <t>173539101</t>
  </si>
  <si>
    <t>173539102</t>
  </si>
  <si>
    <t>173539103</t>
  </si>
  <si>
    <t>173539104</t>
  </si>
  <si>
    <t>173539105</t>
  </si>
  <si>
    <t>173539106</t>
  </si>
  <si>
    <t>173539107</t>
  </si>
  <si>
    <t>173539108</t>
  </si>
  <si>
    <t>173539109</t>
  </si>
  <si>
    <t>173539113</t>
  </si>
  <si>
    <t>173539114</t>
  </si>
  <si>
    <t>173539115</t>
  </si>
  <si>
    <t>173539116</t>
  </si>
  <si>
    <t>173539117</t>
  </si>
  <si>
    <t>173539200</t>
  </si>
  <si>
    <t>173539201</t>
  </si>
  <si>
    <t>173600000</t>
  </si>
  <si>
    <t>173611000</t>
  </si>
  <si>
    <t>173611100</t>
  </si>
  <si>
    <t>173611101</t>
  </si>
  <si>
    <t>173611102</t>
  </si>
  <si>
    <t>173611103</t>
  </si>
  <si>
    <t>173611104</t>
  </si>
  <si>
    <t>173611105</t>
  </si>
  <si>
    <t>173611200</t>
  </si>
  <si>
    <t>173900000</t>
  </si>
  <si>
    <t>173911000</t>
  </si>
  <si>
    <t>173912000</t>
  </si>
  <si>
    <t>173912100</t>
  </si>
  <si>
    <t>173912103</t>
  </si>
  <si>
    <t>173912104</t>
  </si>
  <si>
    <t>173912105</t>
  </si>
  <si>
    <t>173912106</t>
  </si>
  <si>
    <t>173912107</t>
  </si>
  <si>
    <t>173919000</t>
  </si>
  <si>
    <t>173919100</t>
  </si>
  <si>
    <t>173919102</t>
  </si>
  <si>
    <t>173919103</t>
  </si>
  <si>
    <t>173919105</t>
  </si>
  <si>
    <t>173919106</t>
  </si>
  <si>
    <t>173919107</t>
  </si>
  <si>
    <t>173919108</t>
  </si>
  <si>
    <t>173919109</t>
  </si>
  <si>
    <t>173919110</t>
  </si>
  <si>
    <t>173919111</t>
  </si>
  <si>
    <t>173919112</t>
  </si>
  <si>
    <t>173919113</t>
  </si>
  <si>
    <t>173919114</t>
  </si>
  <si>
    <t>173919115</t>
  </si>
  <si>
    <t>173919116</t>
  </si>
  <si>
    <t>173919801</t>
  </si>
  <si>
    <t>173919802</t>
  </si>
  <si>
    <t>173919803</t>
  </si>
  <si>
    <t>173921000</t>
  </si>
  <si>
    <t>173922000</t>
  </si>
  <si>
    <t>173923000</t>
  </si>
  <si>
    <t>173929000</t>
  </si>
  <si>
    <t>173929100</t>
  </si>
  <si>
    <t>173929102</t>
  </si>
  <si>
    <t>173929106</t>
  </si>
  <si>
    <t>173929107</t>
  </si>
  <si>
    <t>173929108</t>
  </si>
  <si>
    <t>173929109</t>
  </si>
  <si>
    <t>173929112</t>
  </si>
  <si>
    <t>173929113</t>
  </si>
  <si>
    <t>173929114</t>
  </si>
  <si>
    <t>173929117</t>
  </si>
  <si>
    <t>173929118</t>
  </si>
  <si>
    <t>173929120</t>
  </si>
  <si>
    <t>173929122</t>
  </si>
  <si>
    <t>173929123</t>
  </si>
  <si>
    <t>173929124</t>
  </si>
  <si>
    <t>173929125</t>
  </si>
  <si>
    <t>173929126</t>
  </si>
  <si>
    <t>173931000</t>
  </si>
  <si>
    <t>173939000</t>
  </si>
  <si>
    <t>173941000</t>
  </si>
  <si>
    <t>173942000</t>
  </si>
  <si>
    <t>173949000</t>
  </si>
  <si>
    <t>173949100</t>
  </si>
  <si>
    <t>173949101</t>
  </si>
  <si>
    <t>173949102</t>
  </si>
  <si>
    <t>173949103</t>
  </si>
  <si>
    <t>173949104</t>
  </si>
  <si>
    <t>173949105</t>
  </si>
  <si>
    <t>173949106</t>
  </si>
  <si>
    <t>173949108</t>
  </si>
  <si>
    <t>173949109</t>
  </si>
  <si>
    <t>173949110</t>
  </si>
  <si>
    <t>173949111</t>
  </si>
  <si>
    <t>173949112</t>
  </si>
  <si>
    <t>173949113</t>
  </si>
  <si>
    <t>173949114</t>
  </si>
  <si>
    <t>173949115</t>
  </si>
  <si>
    <t>173949116</t>
  </si>
  <si>
    <t>173949117</t>
  </si>
  <si>
    <t>173949118</t>
  </si>
  <si>
    <t>173949119</t>
  </si>
  <si>
    <t>173949120</t>
  </si>
  <si>
    <t>173949121</t>
  </si>
  <si>
    <t>173949122</t>
  </si>
  <si>
    <t>173949123</t>
  </si>
  <si>
    <t>173949640</t>
  </si>
  <si>
    <t>173949802</t>
  </si>
  <si>
    <t>174100000</t>
  </si>
  <si>
    <t>174100940</t>
  </si>
  <si>
    <t>174111000</t>
  </si>
  <si>
    <t>174112000</t>
  </si>
  <si>
    <t>174113000</t>
  </si>
  <si>
    <t>174200000</t>
  </si>
  <si>
    <t>174211000</t>
  </si>
  <si>
    <t>174211200</t>
  </si>
  <si>
    <t>174212000</t>
  </si>
  <si>
    <t>174213000</t>
  </si>
  <si>
    <t>174213200</t>
  </si>
  <si>
    <t>174214000</t>
  </si>
  <si>
    <t>174214100</t>
  </si>
  <si>
    <t>174215000</t>
  </si>
  <si>
    <t>174216000</t>
  </si>
  <si>
    <t>174219000</t>
  </si>
  <si>
    <t>175100000</t>
  </si>
  <si>
    <t>175111000</t>
  </si>
  <si>
    <t>175111200</t>
  </si>
  <si>
    <t>175111201</t>
  </si>
  <si>
    <t>175112000</t>
  </si>
  <si>
    <t>175113000</t>
  </si>
  <si>
    <t>175114000</t>
  </si>
  <si>
    <t>175115000</t>
  </si>
  <si>
    <t>175115200</t>
  </si>
  <si>
    <t>175119000</t>
  </si>
  <si>
    <t>175200000</t>
  </si>
  <si>
    <t>175200200</t>
  </si>
  <si>
    <t>175211000</t>
  </si>
  <si>
    <t>175212000</t>
  </si>
  <si>
    <t>175219000</t>
  </si>
  <si>
    <t>175219200</t>
  </si>
  <si>
    <t>175219201</t>
  </si>
  <si>
    <t>175221000</t>
  </si>
  <si>
    <t>175222000</t>
  </si>
  <si>
    <t>175223000</t>
  </si>
  <si>
    <t>175224000</t>
  </si>
  <si>
    <t>175225000</t>
  </si>
  <si>
    <t>175300000</t>
  </si>
  <si>
    <t>175311000</t>
  </si>
  <si>
    <t>175312000</t>
  </si>
  <si>
    <t>175313000</t>
  </si>
  <si>
    <t>175319000</t>
  </si>
  <si>
    <t>175400000</t>
  </si>
  <si>
    <t>175411000</t>
  </si>
  <si>
    <t>175411200</t>
  </si>
  <si>
    <t>175412000</t>
  </si>
  <si>
    <t>175413000</t>
  </si>
  <si>
    <t>175414000</t>
  </si>
  <si>
    <t>175414200</t>
  </si>
  <si>
    <t>175414201</t>
  </si>
  <si>
    <t>175414202</t>
  </si>
  <si>
    <t>175414203</t>
  </si>
  <si>
    <t>175414204</t>
  </si>
  <si>
    <t>175414205</t>
  </si>
  <si>
    <t>175414206</t>
  </si>
  <si>
    <t>175414207</t>
  </si>
  <si>
    <t>175414208</t>
  </si>
  <si>
    <t>175414209</t>
  </si>
  <si>
    <t>175415000</t>
  </si>
  <si>
    <t>175415200</t>
  </si>
  <si>
    <t>175415201</t>
  </si>
  <si>
    <t>175415202</t>
  </si>
  <si>
    <t>175415203</t>
  </si>
  <si>
    <t>175415204</t>
  </si>
  <si>
    <t>175415205</t>
  </si>
  <si>
    <t>175416000</t>
  </si>
  <si>
    <t>175416200</t>
  </si>
  <si>
    <t>175416201</t>
  </si>
  <si>
    <t>175417000</t>
  </si>
  <si>
    <t>175419000</t>
  </si>
  <si>
    <t>175419200</t>
  </si>
  <si>
    <t>175500000</t>
  </si>
  <si>
    <t>175511000</t>
  </si>
  <si>
    <t>175512000</t>
  </si>
  <si>
    <t>175513000</t>
  </si>
  <si>
    <t>175600000</t>
  </si>
  <si>
    <t>175611000</t>
  </si>
  <si>
    <t>175612000</t>
  </si>
  <si>
    <t>175613000</t>
  </si>
  <si>
    <t>175619000</t>
  </si>
  <si>
    <t>175700000</t>
  </si>
  <si>
    <t>175711000</t>
  </si>
  <si>
    <t>176100000</t>
  </si>
  <si>
    <t>176111000</t>
  </si>
  <si>
    <t>176200000</t>
  </si>
  <si>
    <t>176211000</t>
  </si>
  <si>
    <t>176300000</t>
  </si>
  <si>
    <t>176311000</t>
  </si>
  <si>
    <t>176400000</t>
  </si>
  <si>
    <t>176411000</t>
  </si>
  <si>
    <t>176500000</t>
  </si>
  <si>
    <t>176511000</t>
  </si>
  <si>
    <t>177100000</t>
  </si>
  <si>
    <t>177111000</t>
  </si>
  <si>
    <t>177112000</t>
  </si>
  <si>
    <t>177113000</t>
  </si>
  <si>
    <t>177114000</t>
  </si>
  <si>
    <t>177115000</t>
  </si>
  <si>
    <t>177116000</t>
  </si>
  <si>
    <t>177117000</t>
  </si>
  <si>
    <t>177119000</t>
  </si>
  <si>
    <t>177200000</t>
  </si>
  <si>
    <t>177211000</t>
  </si>
  <si>
    <t>177212000</t>
  </si>
  <si>
    <t>177213000</t>
  </si>
  <si>
    <t>177219000</t>
  </si>
  <si>
    <t>177900000</t>
  </si>
  <si>
    <t>177919000</t>
  </si>
  <si>
    <t>177921000</t>
  </si>
  <si>
    <t>179100000</t>
  </si>
  <si>
    <t>179111000</t>
  </si>
  <si>
    <t>179119000</t>
  </si>
  <si>
    <t>179121000</t>
  </si>
  <si>
    <t>179200000</t>
  </si>
  <si>
    <t>179211000</t>
  </si>
  <si>
    <t>179211200</t>
  </si>
  <si>
    <t>179211201</t>
  </si>
  <si>
    <t>179221000</t>
  </si>
  <si>
    <t>179221200</t>
  </si>
  <si>
    <t>179229000</t>
  </si>
  <si>
    <t>179229200</t>
  </si>
  <si>
    <t>179300000</t>
  </si>
  <si>
    <t>179311000</t>
  </si>
  <si>
    <t>179312000</t>
  </si>
  <si>
    <t>179313000</t>
  </si>
  <si>
    <t>179400000</t>
  </si>
  <si>
    <t>179411000</t>
  </si>
  <si>
    <t>179412000</t>
  </si>
  <si>
    <t>179412200</t>
  </si>
  <si>
    <t>179412201</t>
  </si>
  <si>
    <t>179412202</t>
  </si>
  <si>
    <t>179412203</t>
  </si>
  <si>
    <t>179412204</t>
  </si>
  <si>
    <t>179412205</t>
  </si>
  <si>
    <t>179412206</t>
  </si>
  <si>
    <t>179419000</t>
  </si>
  <si>
    <t>179500000</t>
  </si>
  <si>
    <t>179511000</t>
  </si>
  <si>
    <t>179512000</t>
  </si>
  <si>
    <t>179513000</t>
  </si>
  <si>
    <t>179514000</t>
  </si>
  <si>
    <t>179515000</t>
  </si>
  <si>
    <t>179516000</t>
  </si>
  <si>
    <t>179600000</t>
  </si>
  <si>
    <t>179611000</t>
  </si>
  <si>
    <t>179612000</t>
  </si>
  <si>
    <t>179700000</t>
  </si>
  <si>
    <t>179711000</t>
  </si>
  <si>
    <t>179900000</t>
  </si>
  <si>
    <t>179911000</t>
  </si>
  <si>
    <t>179912000</t>
  </si>
  <si>
    <t>179919000</t>
  </si>
  <si>
    <t>179919100</t>
  </si>
  <si>
    <t>179919200</t>
  </si>
  <si>
    <t>181100000</t>
  </si>
  <si>
    <t>181111000</t>
  </si>
  <si>
    <t>181111102</t>
  </si>
  <si>
    <t>181111801</t>
  </si>
  <si>
    <t>181112000</t>
  </si>
  <si>
    <t>181112801</t>
  </si>
  <si>
    <t>181113000</t>
  </si>
  <si>
    <t>181113801</t>
  </si>
  <si>
    <t>181114000</t>
  </si>
  <si>
    <t>181114801</t>
  </si>
  <si>
    <t>181114874</t>
  </si>
  <si>
    <t>181115000</t>
  </si>
  <si>
    <t>181115801</t>
  </si>
  <si>
    <t>181115874</t>
  </si>
  <si>
    <t>181115875</t>
  </si>
  <si>
    <t>181116000</t>
  </si>
  <si>
    <t>181116103</t>
  </si>
  <si>
    <t>181116801</t>
  </si>
  <si>
    <t>181117000</t>
  </si>
  <si>
    <t>181117801</t>
  </si>
  <si>
    <t>181118000</t>
  </si>
  <si>
    <t>181118801</t>
  </si>
  <si>
    <t>181121000</t>
  </si>
  <si>
    <t>181121200</t>
  </si>
  <si>
    <t>181122000</t>
  </si>
  <si>
    <t>181123000</t>
  </si>
  <si>
    <t>181124000</t>
  </si>
  <si>
    <t>181124105</t>
  </si>
  <si>
    <t>181124106</t>
  </si>
  <si>
    <t>181124801</t>
  </si>
  <si>
    <t>181124876</t>
  </si>
  <si>
    <t>181125000</t>
  </si>
  <si>
    <t>181125801</t>
  </si>
  <si>
    <t>181126000</t>
  </si>
  <si>
    <t>181126101</t>
  </si>
  <si>
    <t>181126801</t>
  </si>
  <si>
    <t>181126802</t>
  </si>
  <si>
    <t>181126941</t>
  </si>
  <si>
    <t>182100000</t>
  </si>
  <si>
    <t>182111000</t>
  </si>
  <si>
    <t>182200000</t>
  </si>
  <si>
    <t>182211000</t>
  </si>
  <si>
    <t>183100000</t>
  </si>
  <si>
    <t>183111000</t>
  </si>
  <si>
    <t>183111101</t>
  </si>
  <si>
    <t>183111801</t>
  </si>
  <si>
    <t>183111803</t>
  </si>
  <si>
    <t>183112000</t>
  </si>
  <si>
    <t>183112801</t>
  </si>
  <si>
    <t>183112802</t>
  </si>
  <si>
    <t>183112803</t>
  </si>
  <si>
    <t>183112804</t>
  </si>
  <si>
    <t>183112940</t>
  </si>
  <si>
    <t>183113000</t>
  </si>
  <si>
    <t>183113801</t>
  </si>
  <si>
    <t>183114000</t>
  </si>
  <si>
    <t>184100000</t>
  </si>
  <si>
    <t>184111000</t>
  </si>
  <si>
    <t>184111200</t>
  </si>
  <si>
    <t>189100000</t>
  </si>
  <si>
    <t>189111000</t>
  </si>
  <si>
    <t>189111801</t>
  </si>
  <si>
    <t>189900000</t>
  </si>
  <si>
    <t>189911000</t>
  </si>
  <si>
    <t>189919000</t>
  </si>
  <si>
    <t>189919100</t>
  </si>
  <si>
    <t>189919101</t>
  </si>
  <si>
    <t>189919102</t>
  </si>
  <si>
    <t>189919104</t>
  </si>
  <si>
    <t>189919107</t>
  </si>
  <si>
    <t>189919109</t>
  </si>
  <si>
    <t>189919801</t>
  </si>
  <si>
    <t>190000640</t>
  </si>
  <si>
    <t>191100000</t>
  </si>
  <si>
    <t>191111000</t>
  </si>
  <si>
    <t>191111200</t>
  </si>
  <si>
    <t>191112000</t>
  </si>
  <si>
    <t>191113000</t>
  </si>
  <si>
    <t>191114000</t>
  </si>
  <si>
    <t>191115000</t>
  </si>
  <si>
    <t>191200000</t>
  </si>
  <si>
    <t>191211000</t>
  </si>
  <si>
    <t>191211200</t>
  </si>
  <si>
    <t>191212000</t>
  </si>
  <si>
    <t>191300000</t>
  </si>
  <si>
    <t>191311000</t>
  </si>
  <si>
    <t>191400000</t>
  </si>
  <si>
    <t>191411000</t>
  </si>
  <si>
    <t>191419000</t>
  </si>
  <si>
    <t>191419200</t>
  </si>
  <si>
    <t>191500000</t>
  </si>
  <si>
    <t>191511000</t>
  </si>
  <si>
    <t>192100000</t>
  </si>
  <si>
    <t>192100100</t>
  </si>
  <si>
    <t>192111000</t>
  </si>
  <si>
    <t>192112000</t>
  </si>
  <si>
    <t>192112200</t>
  </si>
  <si>
    <t>192113000</t>
  </si>
  <si>
    <t>192191700</t>
  </si>
  <si>
    <t>192200000</t>
  </si>
  <si>
    <t>192211000</t>
  </si>
  <si>
    <t>192300000</t>
  </si>
  <si>
    <t>192311000</t>
  </si>
  <si>
    <t>192319000</t>
  </si>
  <si>
    <t>192400000</t>
  </si>
  <si>
    <t>192411000</t>
  </si>
  <si>
    <t>192500000</t>
  </si>
  <si>
    <t>192511000</t>
  </si>
  <si>
    <t>192511100</t>
  </si>
  <si>
    <t>192511101</t>
  </si>
  <si>
    <t>192511200</t>
  </si>
  <si>
    <t>192591700</t>
  </si>
  <si>
    <t>193100000</t>
  </si>
  <si>
    <t>193111000</t>
  </si>
  <si>
    <t>193112000</t>
  </si>
  <si>
    <t>193113000</t>
  </si>
  <si>
    <t>193119000</t>
  </si>
  <si>
    <t>193200000</t>
  </si>
  <si>
    <t>193211000</t>
  </si>
  <si>
    <t>194100000</t>
  </si>
  <si>
    <t>194111000</t>
  </si>
  <si>
    <t>194111100</t>
  </si>
  <si>
    <t>194111101</t>
  </si>
  <si>
    <t>194200000</t>
  </si>
  <si>
    <t>194200100</t>
  </si>
  <si>
    <t>194200200</t>
  </si>
  <si>
    <t>194211000</t>
  </si>
  <si>
    <t>194212000</t>
  </si>
  <si>
    <t>194212200</t>
  </si>
  <si>
    <t>194219000</t>
  </si>
  <si>
    <t>194300000</t>
  </si>
  <si>
    <t>194311000</t>
  </si>
  <si>
    <t>194400000</t>
  </si>
  <si>
    <t>194411000</t>
  </si>
  <si>
    <t>194412000</t>
  </si>
  <si>
    <t>194419000</t>
  </si>
  <si>
    <t>194500000</t>
  </si>
  <si>
    <t>194511000</t>
  </si>
  <si>
    <t>194511200</t>
  </si>
  <si>
    <t>194591700</t>
  </si>
  <si>
    <t>195100000</t>
  </si>
  <si>
    <t>195111000</t>
  </si>
  <si>
    <t>195112000</t>
  </si>
  <si>
    <t>195112100</t>
  </si>
  <si>
    <t>195112102</t>
  </si>
  <si>
    <t>195112103</t>
  </si>
  <si>
    <t>195112104</t>
  </si>
  <si>
    <t>195112105</t>
  </si>
  <si>
    <t>195112109</t>
  </si>
  <si>
    <t>195112110</t>
  </si>
  <si>
    <t>195112111</t>
  </si>
  <si>
    <t>195112201</t>
  </si>
  <si>
    <t>195112202</t>
  </si>
  <si>
    <t>195200000</t>
  </si>
  <si>
    <t>195211000</t>
  </si>
  <si>
    <t>195211100</t>
  </si>
  <si>
    <t>195211101</t>
  </si>
  <si>
    <t>195211102</t>
  </si>
  <si>
    <t>195211103</t>
  </si>
  <si>
    <t>195211104</t>
  </si>
  <si>
    <t>195211105</t>
  </si>
  <si>
    <t>195291700</t>
  </si>
  <si>
    <t>199100000</t>
  </si>
  <si>
    <t>199111000</t>
  </si>
  <si>
    <t>199200000</t>
  </si>
  <si>
    <t>199211000</t>
  </si>
  <si>
    <t>199212000</t>
  </si>
  <si>
    <t>199219000</t>
  </si>
  <si>
    <t>199700000</t>
  </si>
  <si>
    <t>199711000</t>
  </si>
  <si>
    <t>199719000</t>
  </si>
  <si>
    <t>199800000</t>
  </si>
  <si>
    <t>199819000</t>
  </si>
  <si>
    <t>201100000</t>
  </si>
  <si>
    <t>201111000</t>
  </si>
  <si>
    <t>201112000</t>
  </si>
  <si>
    <t>201113000</t>
  </si>
  <si>
    <t>201114000</t>
  </si>
  <si>
    <t>201115000</t>
  </si>
  <si>
    <t>201116000</t>
  </si>
  <si>
    <t>201200000</t>
  </si>
  <si>
    <t>201211000</t>
  </si>
  <si>
    <t>201219000</t>
  </si>
  <si>
    <t>202100000</t>
  </si>
  <si>
    <t>202111000</t>
  </si>
  <si>
    <t>202112000</t>
  </si>
  <si>
    <t>202113000</t>
  </si>
  <si>
    <t>202114000</t>
  </si>
  <si>
    <t>202115000</t>
  </si>
  <si>
    <t>202200000</t>
  </si>
  <si>
    <t>202211000</t>
  </si>
  <si>
    <t>202212000</t>
  </si>
  <si>
    <t>202213000</t>
  </si>
  <si>
    <t>202219000</t>
  </si>
  <si>
    <t>203100000</t>
  </si>
  <si>
    <t>203111000</t>
  </si>
  <si>
    <t>203112000</t>
  </si>
  <si>
    <t>203113000</t>
  </si>
  <si>
    <t>203119000</t>
  </si>
  <si>
    <t>203200000</t>
  </si>
  <si>
    <t>203211000</t>
  </si>
  <si>
    <t>203300000</t>
  </si>
  <si>
    <t>203311000</t>
  </si>
  <si>
    <t>203312000</t>
  </si>
  <si>
    <t>203313000</t>
  </si>
  <si>
    <t>203314000</t>
  </si>
  <si>
    <t>203315000</t>
  </si>
  <si>
    <t>203316000</t>
  </si>
  <si>
    <t>203317000</t>
  </si>
  <si>
    <t>203318000</t>
  </si>
  <si>
    <t>203329000</t>
  </si>
  <si>
    <t>209100000</t>
  </si>
  <si>
    <t>209111000</t>
  </si>
  <si>
    <t>209119000</t>
  </si>
  <si>
    <t>209121000</t>
  </si>
  <si>
    <t>209200000</t>
  </si>
  <si>
    <t>209211000</t>
  </si>
  <si>
    <t>209300000</t>
  </si>
  <si>
    <t>209311000</t>
  </si>
  <si>
    <t>209319000</t>
  </si>
  <si>
    <t>209400000</t>
  </si>
  <si>
    <t>209411000</t>
  </si>
  <si>
    <t>209500000</t>
  </si>
  <si>
    <t>209511000</t>
  </si>
  <si>
    <t>209900000</t>
  </si>
  <si>
    <t>209911000</t>
  </si>
  <si>
    <t>209919000</t>
  </si>
  <si>
    <t>211100000</t>
  </si>
  <si>
    <t>211111000</t>
  </si>
  <si>
    <t>211112000</t>
  </si>
  <si>
    <t>211113000</t>
  </si>
  <si>
    <t>211114000</t>
  </si>
  <si>
    <t>211119000</t>
  </si>
  <si>
    <t>211121000</t>
  </si>
  <si>
    <t>211122000</t>
  </si>
  <si>
    <t>211123000</t>
  </si>
  <si>
    <t>211129000</t>
  </si>
  <si>
    <t>212100000</t>
  </si>
  <si>
    <t>212111000</t>
  </si>
  <si>
    <t>213100000</t>
  </si>
  <si>
    <t>213111000</t>
  </si>
  <si>
    <t>214100000</t>
  </si>
  <si>
    <t>214111000</t>
  </si>
  <si>
    <t>214112000</t>
  </si>
  <si>
    <t>214113000</t>
  </si>
  <si>
    <t>214114000</t>
  </si>
  <si>
    <t>214119000</t>
  </si>
  <si>
    <t>214129000</t>
  </si>
  <si>
    <t>215100000</t>
  </si>
  <si>
    <t>215111000</t>
  </si>
  <si>
    <t>215112000</t>
  </si>
  <si>
    <t>215113000</t>
  </si>
  <si>
    <t>216100000</t>
  </si>
  <si>
    <t>216111000</t>
  </si>
  <si>
    <t>216112000</t>
  </si>
  <si>
    <t>216113000</t>
  </si>
  <si>
    <t>216119000</t>
  </si>
  <si>
    <t>216121000</t>
  </si>
  <si>
    <t>216122000</t>
  </si>
  <si>
    <t>216129000</t>
  </si>
  <si>
    <t>217100000</t>
  </si>
  <si>
    <t>217111000</t>
  </si>
  <si>
    <t>217200000</t>
  </si>
  <si>
    <t>217211000</t>
  </si>
  <si>
    <t>217212000</t>
  </si>
  <si>
    <t>217219000</t>
  </si>
  <si>
    <t>218100000</t>
  </si>
  <si>
    <t>218111000</t>
  </si>
  <si>
    <t>219900000</t>
  </si>
  <si>
    <t>219911000</t>
  </si>
  <si>
    <t>219919000</t>
  </si>
  <si>
    <t>220000940</t>
  </si>
  <si>
    <t>221100000</t>
  </si>
  <si>
    <t>221111000</t>
  </si>
  <si>
    <t>221112000</t>
  </si>
  <si>
    <t>221113000</t>
  </si>
  <si>
    <t>221200000</t>
  </si>
  <si>
    <t>221211000</t>
  </si>
  <si>
    <t>221212000</t>
  </si>
  <si>
    <t>221219000</t>
  </si>
  <si>
    <t>221221000</t>
  </si>
  <si>
    <t>221300000</t>
  </si>
  <si>
    <t>221311000</t>
  </si>
  <si>
    <t>221312000</t>
  </si>
  <si>
    <t>221313000</t>
  </si>
  <si>
    <t>221314000</t>
  </si>
  <si>
    <t>221319000</t>
  </si>
  <si>
    <t>221319200</t>
  </si>
  <si>
    <t>221400000</t>
  </si>
  <si>
    <t>221400200</t>
  </si>
  <si>
    <t>221411000</t>
  </si>
  <si>
    <t>221412000</t>
  </si>
  <si>
    <t>221419000</t>
  </si>
  <si>
    <t>221500000</t>
  </si>
  <si>
    <t>221511000</t>
  </si>
  <si>
    <t>221512000</t>
  </si>
  <si>
    <t>221513000</t>
  </si>
  <si>
    <t>221600000</t>
  </si>
  <si>
    <t>221611000</t>
  </si>
  <si>
    <t>221612000</t>
  </si>
  <si>
    <t>221700000</t>
  </si>
  <si>
    <t>221711000</t>
  </si>
  <si>
    <t>221711200</t>
  </si>
  <si>
    <t>221712000</t>
  </si>
  <si>
    <t>221712200</t>
  </si>
  <si>
    <t>221713000</t>
  </si>
  <si>
    <t>221900000</t>
  </si>
  <si>
    <t>221911000</t>
  </si>
  <si>
    <t>221912000</t>
  </si>
  <si>
    <t>221919000</t>
  </si>
  <si>
    <t>222100000</t>
  </si>
  <si>
    <t>222111000</t>
  </si>
  <si>
    <t>222112000</t>
  </si>
  <si>
    <t>222119000</t>
  </si>
  <si>
    <t>222119200</t>
  </si>
  <si>
    <t>222119201</t>
  </si>
  <si>
    <t>222200000</t>
  </si>
  <si>
    <t>222211000</t>
  </si>
  <si>
    <t>222300000</t>
  </si>
  <si>
    <t>222300200</t>
  </si>
  <si>
    <t>222311000</t>
  </si>
  <si>
    <t>222312000</t>
  </si>
  <si>
    <t>222313000</t>
  </si>
  <si>
    <t>222313200</t>
  </si>
  <si>
    <t>222314000</t>
  </si>
  <si>
    <t>222315000</t>
  </si>
  <si>
    <t>222315200</t>
  </si>
  <si>
    <t>222316000</t>
  </si>
  <si>
    <t>222317000</t>
  </si>
  <si>
    <t>222318000</t>
  </si>
  <si>
    <t>222318200</t>
  </si>
  <si>
    <t>222319000</t>
  </si>
  <si>
    <t>222319200</t>
  </si>
  <si>
    <t>222319201</t>
  </si>
  <si>
    <t>222321000</t>
  </si>
  <si>
    <t>222322000</t>
  </si>
  <si>
    <t>222900000</t>
  </si>
  <si>
    <t>222921000</t>
  </si>
  <si>
    <t>222921200</t>
  </si>
  <si>
    <t>222921201</t>
  </si>
  <si>
    <t>222922000</t>
  </si>
  <si>
    <t>222923000</t>
  </si>
  <si>
    <t>222923200</t>
  </si>
  <si>
    <t>222929000</t>
  </si>
  <si>
    <t>222929200</t>
  </si>
  <si>
    <t>223100000</t>
  </si>
  <si>
    <t>223111000</t>
  </si>
  <si>
    <t>223112000</t>
  </si>
  <si>
    <t>223200000</t>
  </si>
  <si>
    <t>223211000</t>
  </si>
  <si>
    <t>223300000</t>
  </si>
  <si>
    <t>223311000</t>
  </si>
  <si>
    <t>223900000</t>
  </si>
  <si>
    <t>223919000</t>
  </si>
  <si>
    <t>224100000</t>
  </si>
  <si>
    <t>224111000</t>
  </si>
  <si>
    <t>224200000</t>
  </si>
  <si>
    <t>224211000</t>
  </si>
  <si>
    <t>224212000</t>
  </si>
  <si>
    <t>224213000</t>
  </si>
  <si>
    <t>224300000</t>
  </si>
  <si>
    <t>224311000</t>
  </si>
  <si>
    <t>224400000</t>
  </si>
  <si>
    <t>224411000</t>
  </si>
  <si>
    <t>224412000</t>
  </si>
  <si>
    <t>224413000</t>
  </si>
  <si>
    <t>224419000</t>
  </si>
  <si>
    <t>224419200</t>
  </si>
  <si>
    <t>224419201</t>
  </si>
  <si>
    <t>224419202</t>
  </si>
  <si>
    <t>224500000</t>
  </si>
  <si>
    <t>224511000</t>
  </si>
  <si>
    <t>224512000</t>
  </si>
  <si>
    <t>224512200</t>
  </si>
  <si>
    <t>224600000</t>
  </si>
  <si>
    <t>224611000</t>
  </si>
  <si>
    <t>224612000</t>
  </si>
  <si>
    <t>224619000</t>
  </si>
  <si>
    <t>224800000</t>
  </si>
  <si>
    <t>224811000</t>
  </si>
  <si>
    <t>224900000</t>
  </si>
  <si>
    <t>224919000</t>
  </si>
  <si>
    <t>225100000</t>
  </si>
  <si>
    <t>225111000</t>
  </si>
  <si>
    <t>225119000</t>
  </si>
  <si>
    <t>225119200</t>
  </si>
  <si>
    <t>225200000</t>
  </si>
  <si>
    <t>225211000</t>
  </si>
  <si>
    <t>225212000</t>
  </si>
  <si>
    <t>225219000</t>
  </si>
  <si>
    <t>225900000</t>
  </si>
  <si>
    <t>225911000</t>
  </si>
  <si>
    <t>225911200</t>
  </si>
  <si>
    <t>225911201</t>
  </si>
  <si>
    <t>225919000</t>
  </si>
  <si>
    <t>226100000</t>
  </si>
  <si>
    <t>226111000</t>
  </si>
  <si>
    <t>226119000</t>
  </si>
  <si>
    <t>226119100</t>
  </si>
  <si>
    <t>226200000</t>
  </si>
  <si>
    <t>226211000</t>
  </si>
  <si>
    <t>226211100</t>
  </si>
  <si>
    <t>226211101</t>
  </si>
  <si>
    <t>226900000</t>
  </si>
  <si>
    <t>226911000</t>
  </si>
  <si>
    <t>226912000</t>
  </si>
  <si>
    <t>226913000</t>
  </si>
  <si>
    <t>226919000</t>
  </si>
  <si>
    <t>227100000</t>
  </si>
  <si>
    <t>227111000</t>
  </si>
  <si>
    <t>227111200</t>
  </si>
  <si>
    <t>227111201</t>
  </si>
  <si>
    <t>227111202</t>
  </si>
  <si>
    <t>227200000</t>
  </si>
  <si>
    <t>227211000</t>
  </si>
  <si>
    <t>227212000</t>
  </si>
  <si>
    <t>227219000</t>
  </si>
  <si>
    <t>227300000</t>
  </si>
  <si>
    <t>227311000</t>
  </si>
  <si>
    <t>227900000</t>
  </si>
  <si>
    <t>227919000</t>
  </si>
  <si>
    <t>228100000</t>
  </si>
  <si>
    <t>228111000</t>
  </si>
  <si>
    <t>228111100</t>
  </si>
  <si>
    <t>228200000</t>
  </si>
  <si>
    <t>228211000</t>
  </si>
  <si>
    <t>228300000</t>
  </si>
  <si>
    <t>228311000</t>
  </si>
  <si>
    <t>228400000</t>
  </si>
  <si>
    <t>228411000</t>
  </si>
  <si>
    <t>228500000</t>
  </si>
  <si>
    <t>228511000</t>
  </si>
  <si>
    <t>229100000</t>
  </si>
  <si>
    <t>229111000</t>
  </si>
  <si>
    <t>229112000</t>
  </si>
  <si>
    <t>229119000</t>
  </si>
  <si>
    <t>229200000</t>
  </si>
  <si>
    <t>229211000</t>
  </si>
  <si>
    <t>229300000</t>
  </si>
  <si>
    <t>229311000</t>
  </si>
  <si>
    <t>229400000</t>
  </si>
  <si>
    <t>229411000</t>
  </si>
  <si>
    <t>229500000</t>
  </si>
  <si>
    <t>229519000</t>
  </si>
  <si>
    <t>229600000</t>
  </si>
  <si>
    <t>229611000</t>
  </si>
  <si>
    <t>229612000</t>
  </si>
  <si>
    <t>229613000</t>
  </si>
  <si>
    <t>229619000</t>
  </si>
  <si>
    <t>229700000</t>
  </si>
  <si>
    <t>229711000</t>
  </si>
  <si>
    <t>229712000</t>
  </si>
  <si>
    <t>229713000</t>
  </si>
  <si>
    <t>229719000</t>
  </si>
  <si>
    <t>229719100</t>
  </si>
  <si>
    <t>229800000</t>
  </si>
  <si>
    <t>229811000</t>
  </si>
  <si>
    <t>229900000</t>
  </si>
  <si>
    <t>229911000</t>
  </si>
  <si>
    <t>229912000</t>
  </si>
  <si>
    <t>229919000</t>
  </si>
  <si>
    <t>229919200</t>
  </si>
  <si>
    <t>230000640</t>
  </si>
  <si>
    <t>230000641</t>
  </si>
  <si>
    <t>230000642</t>
  </si>
  <si>
    <t>230000643</t>
  </si>
  <si>
    <t>230000700</t>
  </si>
  <si>
    <t>230000701</t>
  </si>
  <si>
    <t>230000702</t>
  </si>
  <si>
    <t>230000703</t>
  </si>
  <si>
    <t>230000704</t>
  </si>
  <si>
    <t>230000705</t>
  </si>
  <si>
    <t>230000706</t>
  </si>
  <si>
    <t>230000707</t>
  </si>
  <si>
    <t>230000708</t>
  </si>
  <si>
    <t>230000709</t>
  </si>
  <si>
    <t>230000940</t>
  </si>
  <si>
    <t>230000941</t>
  </si>
  <si>
    <t>230000942</t>
  </si>
  <si>
    <t>230000943</t>
  </si>
  <si>
    <t>230000945</t>
  </si>
  <si>
    <t>231100000</t>
  </si>
  <si>
    <t>231111000</t>
  </si>
  <si>
    <t>231112000</t>
  </si>
  <si>
    <t>231113000</t>
  </si>
  <si>
    <t>231113100</t>
  </si>
  <si>
    <t>231113641</t>
  </si>
  <si>
    <t>231113941</t>
  </si>
  <si>
    <t>231113942</t>
  </si>
  <si>
    <t>231114000</t>
  </si>
  <si>
    <t>231115000</t>
  </si>
  <si>
    <t>231115201</t>
  </si>
  <si>
    <t>231115202</t>
  </si>
  <si>
    <t>231115641</t>
  </si>
  <si>
    <t>231300000</t>
  </si>
  <si>
    <t>231311000</t>
  </si>
  <si>
    <t>231312000</t>
  </si>
  <si>
    <t>231313000</t>
  </si>
  <si>
    <t>231314000</t>
  </si>
  <si>
    <t>231315000</t>
  </si>
  <si>
    <t>231316000</t>
  </si>
  <si>
    <t>231317000</t>
  </si>
  <si>
    <t>231318000</t>
  </si>
  <si>
    <t>231319000</t>
  </si>
  <si>
    <t>232100000</t>
  </si>
  <si>
    <t>232111000</t>
  </si>
  <si>
    <t>232112000</t>
  </si>
  <si>
    <t>232113000</t>
  </si>
  <si>
    <t>232114000</t>
  </si>
  <si>
    <t>232114100</t>
  </si>
  <si>
    <t>232115000</t>
  </si>
  <si>
    <t>232116000</t>
  </si>
  <si>
    <t>232116101</t>
  </si>
  <si>
    <t>232117000</t>
  </si>
  <si>
    <t>232117101</t>
  </si>
  <si>
    <t>232118000</t>
  </si>
  <si>
    <t>232119000</t>
  </si>
  <si>
    <t>232121000</t>
  </si>
  <si>
    <t>232122000</t>
  </si>
  <si>
    <t>232123000</t>
  </si>
  <si>
    <t>232123201</t>
  </si>
  <si>
    <t>232123202</t>
  </si>
  <si>
    <t>232124000</t>
  </si>
  <si>
    <t>233100000</t>
  </si>
  <si>
    <t>233111000</t>
  </si>
  <si>
    <t>233112000</t>
  </si>
  <si>
    <t>233113000</t>
  </si>
  <si>
    <t>233114000</t>
  </si>
  <si>
    <t>233115000</t>
  </si>
  <si>
    <t>233116000</t>
  </si>
  <si>
    <t>233117000</t>
  </si>
  <si>
    <t>233121000</t>
  </si>
  <si>
    <t>233122000</t>
  </si>
  <si>
    <t>233123000</t>
  </si>
  <si>
    <t>233124000</t>
  </si>
  <si>
    <t>233125000</t>
  </si>
  <si>
    <t>233126000</t>
  </si>
  <si>
    <t>233127000</t>
  </si>
  <si>
    <t>234100000</t>
  </si>
  <si>
    <t>234111000</t>
  </si>
  <si>
    <t>234112000</t>
  </si>
  <si>
    <t>234113000</t>
  </si>
  <si>
    <t>234114000</t>
  </si>
  <si>
    <t>234115000</t>
  </si>
  <si>
    <t>234115101</t>
  </si>
  <si>
    <t>234115102</t>
  </si>
  <si>
    <t>234116000</t>
  </si>
  <si>
    <t>234116101</t>
  </si>
  <si>
    <t>234116102</t>
  </si>
  <si>
    <t>234117000</t>
  </si>
  <si>
    <t>235100000</t>
  </si>
  <si>
    <t>235111000</t>
  </si>
  <si>
    <t>235119000</t>
  </si>
  <si>
    <t>235200000</t>
  </si>
  <si>
    <t>235211000</t>
  </si>
  <si>
    <t>235212000</t>
  </si>
  <si>
    <t>235219000</t>
  </si>
  <si>
    <t>235300000</t>
  </si>
  <si>
    <t>235311000</t>
  </si>
  <si>
    <t>235312000</t>
  </si>
  <si>
    <t>235400000</t>
  </si>
  <si>
    <t>235411000</t>
  </si>
  <si>
    <t>235500000</t>
  </si>
  <si>
    <t>235511000</t>
  </si>
  <si>
    <t>235512000</t>
  </si>
  <si>
    <t>239100000</t>
  </si>
  <si>
    <t>239111000</t>
  </si>
  <si>
    <t>239111700</t>
  </si>
  <si>
    <t>239211700</t>
  </si>
  <si>
    <t>239300000</t>
  </si>
  <si>
    <t>239311000</t>
  </si>
  <si>
    <t>239900000</t>
  </si>
  <si>
    <t>239911000</t>
  </si>
  <si>
    <t>239919000</t>
  </si>
  <si>
    <t>239919200</t>
  </si>
  <si>
    <t>240000640</t>
  </si>
  <si>
    <t>240000641</t>
  </si>
  <si>
    <t>240000642</t>
  </si>
  <si>
    <t>240000649</t>
  </si>
  <si>
    <t>240000941</t>
  </si>
  <si>
    <t>240000942</t>
  </si>
  <si>
    <t>240000949</t>
  </si>
  <si>
    <t>240070101</t>
  </si>
  <si>
    <t>240070102</t>
  </si>
  <si>
    <t>241100000</t>
  </si>
  <si>
    <t>241111000</t>
  </si>
  <si>
    <t>241112000</t>
  </si>
  <si>
    <t>241112310</t>
  </si>
  <si>
    <t>241113901</t>
  </si>
  <si>
    <t>241200000</t>
  </si>
  <si>
    <t>241200100</t>
  </si>
  <si>
    <t>241200101</t>
  </si>
  <si>
    <t>241200110</t>
  </si>
  <si>
    <t>241200111</t>
  </si>
  <si>
    <t>241200640</t>
  </si>
  <si>
    <t>241211000</t>
  </si>
  <si>
    <t>241211101</t>
  </si>
  <si>
    <t>241211102</t>
  </si>
  <si>
    <t>241211103</t>
  </si>
  <si>
    <t>241211220</t>
  </si>
  <si>
    <t>241211230</t>
  </si>
  <si>
    <t>241300000</t>
  </si>
  <si>
    <t>241311000</t>
  </si>
  <si>
    <t>241312000</t>
  </si>
  <si>
    <t>241313000</t>
  </si>
  <si>
    <t>241313201</t>
  </si>
  <si>
    <t>241900000</t>
  </si>
  <si>
    <t>241900641</t>
  </si>
  <si>
    <t>241911000</t>
  </si>
  <si>
    <t>241911100</t>
  </si>
  <si>
    <t>241911101</t>
  </si>
  <si>
    <t>241911102</t>
  </si>
  <si>
    <t>241911201</t>
  </si>
  <si>
    <t>241911202</t>
  </si>
  <si>
    <t>241911210</t>
  </si>
  <si>
    <t>241911220</t>
  </si>
  <si>
    <t>241911230</t>
  </si>
  <si>
    <t>241911614</t>
  </si>
  <si>
    <t>241912000</t>
  </si>
  <si>
    <t>241912300</t>
  </si>
  <si>
    <t>241912302</t>
  </si>
  <si>
    <t>241912340</t>
  </si>
  <si>
    <t>241912640</t>
  </si>
  <si>
    <t>241912641</t>
  </si>
  <si>
    <t>241913000</t>
  </si>
  <si>
    <t>241913202</t>
  </si>
  <si>
    <t>241913300</t>
  </si>
  <si>
    <t>241913301</t>
  </si>
  <si>
    <t>241929000</t>
  </si>
  <si>
    <t>241929106</t>
  </si>
  <si>
    <t>241929200</t>
  </si>
  <si>
    <t>241929201</t>
  </si>
  <si>
    <t>241929202</t>
  </si>
  <si>
    <t>241929203</t>
  </si>
  <si>
    <t>241929204</t>
  </si>
  <si>
    <t>241929205</t>
  </si>
  <si>
    <t>241929206</t>
  </si>
  <si>
    <t>241929207</t>
  </si>
  <si>
    <t>241929208</t>
  </si>
  <si>
    <t>241929216</t>
  </si>
  <si>
    <t>241929217</t>
  </si>
  <si>
    <t>241929218</t>
  </si>
  <si>
    <t>241929220</t>
  </si>
  <si>
    <t>241929221</t>
  </si>
  <si>
    <t>241929225</t>
  </si>
  <si>
    <t>241929226</t>
  </si>
  <si>
    <t>241929227</t>
  </si>
  <si>
    <t>241929228</t>
  </si>
  <si>
    <t>241929229</t>
  </si>
  <si>
    <t>241929230</t>
  </si>
  <si>
    <t>241929232</t>
  </si>
  <si>
    <t>241929233</t>
  </si>
  <si>
    <t>241929234</t>
  </si>
  <si>
    <t>241929235</t>
  </si>
  <si>
    <t>241929236</t>
  </si>
  <si>
    <t>241929238</t>
  </si>
  <si>
    <t>241929239</t>
  </si>
  <si>
    <t>241929241</t>
  </si>
  <si>
    <t>241929242</t>
  </si>
  <si>
    <t>241929243</t>
  </si>
  <si>
    <t>241929244</t>
  </si>
  <si>
    <t>241929245</t>
  </si>
  <si>
    <t>241929246</t>
  </si>
  <si>
    <t>241929247</t>
  </si>
  <si>
    <t>241929248</t>
  </si>
  <si>
    <t>241929249</t>
  </si>
  <si>
    <t>241929250</t>
  </si>
  <si>
    <t>241929251</t>
  </si>
  <si>
    <t>241929257</t>
  </si>
  <si>
    <t>241929258</t>
  </si>
  <si>
    <t>241929260</t>
  </si>
  <si>
    <t>241929261</t>
  </si>
  <si>
    <t>241929262</t>
  </si>
  <si>
    <t>241929309</t>
  </si>
  <si>
    <t>241929310</t>
  </si>
  <si>
    <t>241929311</t>
  </si>
  <si>
    <t>241929312</t>
  </si>
  <si>
    <t>241929313</t>
  </si>
  <si>
    <t>241929314</t>
  </si>
  <si>
    <t>241929315</t>
  </si>
  <si>
    <t>241929615</t>
  </si>
  <si>
    <t>241929619</t>
  </si>
  <si>
    <t>241929640</t>
  </si>
  <si>
    <t>241929641</t>
  </si>
  <si>
    <t>241929642</t>
  </si>
  <si>
    <t>242100000</t>
  </si>
  <si>
    <t>242111000</t>
  </si>
  <si>
    <t>242112000</t>
  </si>
  <si>
    <t>242171100</t>
  </si>
  <si>
    <t>242200000</t>
  </si>
  <si>
    <t>242211000</t>
  </si>
  <si>
    <t>242270100</t>
  </si>
  <si>
    <t>242300000</t>
  </si>
  <si>
    <t>242311000</t>
  </si>
  <si>
    <t>242311200</t>
  </si>
  <si>
    <t>242311201</t>
  </si>
  <si>
    <t>242311202</t>
  </si>
  <si>
    <t>242900000</t>
  </si>
  <si>
    <t>242911000</t>
  </si>
  <si>
    <t>242912000</t>
  </si>
  <si>
    <t>242912200</t>
  </si>
  <si>
    <t>242913000</t>
  </si>
  <si>
    <t>242919000</t>
  </si>
  <si>
    <t>242919200</t>
  </si>
  <si>
    <t>242970100</t>
  </si>
  <si>
    <t>243100000</t>
  </si>
  <si>
    <t>243111000</t>
  </si>
  <si>
    <t>243112000</t>
  </si>
  <si>
    <t>243113000</t>
  </si>
  <si>
    <t>243119000</t>
  </si>
  <si>
    <t>243200000</t>
  </si>
  <si>
    <t>243200400</t>
  </si>
  <si>
    <t>243211000</t>
  </si>
  <si>
    <t>243211200</t>
  </si>
  <si>
    <t>243211201</t>
  </si>
  <si>
    <t>243211202</t>
  </si>
  <si>
    <t>243211203</t>
  </si>
  <si>
    <t>243211204</t>
  </si>
  <si>
    <t>243211205</t>
  </si>
  <si>
    <t>243211206</t>
  </si>
  <si>
    <t>243211207</t>
  </si>
  <si>
    <t>243211208</t>
  </si>
  <si>
    <t>243212000</t>
  </si>
  <si>
    <t>243212200</t>
  </si>
  <si>
    <t>243212201</t>
  </si>
  <si>
    <t>243212202</t>
  </si>
  <si>
    <t>243212203</t>
  </si>
  <si>
    <t>243212204</t>
  </si>
  <si>
    <t>243212205</t>
  </si>
  <si>
    <t>243213000</t>
  </si>
  <si>
    <t>243213200</t>
  </si>
  <si>
    <t>243213201</t>
  </si>
  <si>
    <t>243900000</t>
  </si>
  <si>
    <t>243900700</t>
  </si>
  <si>
    <t>243911000</t>
  </si>
  <si>
    <t>243912000</t>
  </si>
  <si>
    <t>243913000</t>
  </si>
  <si>
    <t>243914000</t>
  </si>
  <si>
    <t>243915000</t>
  </si>
  <si>
    <t>243916000</t>
  </si>
  <si>
    <t>243919000</t>
  </si>
  <si>
    <t>243919200</t>
  </si>
  <si>
    <t>243919201</t>
  </si>
  <si>
    <t>244100000</t>
  </si>
  <si>
    <t>244111000</t>
  </si>
  <si>
    <t>244112000</t>
  </si>
  <si>
    <t>244113000</t>
  </si>
  <si>
    <t>244114000</t>
  </si>
  <si>
    <t>244115000</t>
  </si>
  <si>
    <t>244116000</t>
  </si>
  <si>
    <t>244117000</t>
  </si>
  <si>
    <t>244118000</t>
  </si>
  <si>
    <t>244200000</t>
  </si>
  <si>
    <t>244211000</t>
  </si>
  <si>
    <t>244212000</t>
  </si>
  <si>
    <t>245100000</t>
  </si>
  <si>
    <t>245111000</t>
  </si>
  <si>
    <t>245200000</t>
  </si>
  <si>
    <t>245211000</t>
  </si>
  <si>
    <t>245219000</t>
  </si>
  <si>
    <t>245300000</t>
  </si>
  <si>
    <t>245311000</t>
  </si>
  <si>
    <t>245311470</t>
  </si>
  <si>
    <t>245311700</t>
  </si>
  <si>
    <t>245400000</t>
  </si>
  <si>
    <t>245411000</t>
  </si>
  <si>
    <t>245419000</t>
  </si>
  <si>
    <t>245500000</t>
  </si>
  <si>
    <t>245511000</t>
  </si>
  <si>
    <t>249100000</t>
  </si>
  <si>
    <t>249111000</t>
  </si>
  <si>
    <t>249111200</t>
  </si>
  <si>
    <t>249111201</t>
  </si>
  <si>
    <t>249900000</t>
  </si>
  <si>
    <t>249911000</t>
  </si>
  <si>
    <t>249912000</t>
  </si>
  <si>
    <t>249919000</t>
  </si>
  <si>
    <t>249919200</t>
  </si>
  <si>
    <t>249919202</t>
  </si>
  <si>
    <t>249929000</t>
  </si>
  <si>
    <t>251100000</t>
  </si>
  <si>
    <t>251111000</t>
  </si>
  <si>
    <t>251112000</t>
  </si>
  <si>
    <t>251119000</t>
  </si>
  <si>
    <t>251129000</t>
  </si>
  <si>
    <t>252100000</t>
  </si>
  <si>
    <t>252111000</t>
  </si>
  <si>
    <t>252119000</t>
  </si>
  <si>
    <t>252200000</t>
  </si>
  <si>
    <t>252211000</t>
  </si>
  <si>
    <t>252212000</t>
  </si>
  <si>
    <t>252219000</t>
  </si>
  <si>
    <t>252300000</t>
  </si>
  <si>
    <t>252311000</t>
  </si>
  <si>
    <t>252312000</t>
  </si>
  <si>
    <t>252313000</t>
  </si>
  <si>
    <t>252314000</t>
  </si>
  <si>
    <t>252315000</t>
  </si>
  <si>
    <t>252316000</t>
  </si>
  <si>
    <t>252319000</t>
  </si>
  <si>
    <t>252400000</t>
  </si>
  <si>
    <t>252411000</t>
  </si>
  <si>
    <t>252500000</t>
  </si>
  <si>
    <t>252511000</t>
  </si>
  <si>
    <t>252600000</t>
  </si>
  <si>
    <t>252611000</t>
  </si>
  <si>
    <t>252612000</t>
  </si>
  <si>
    <t>252619000</t>
  </si>
  <si>
    <t>252700000</t>
  </si>
  <si>
    <t>252711000</t>
  </si>
  <si>
    <t>252712000</t>
  </si>
  <si>
    <t>252900000</t>
  </si>
  <si>
    <t>252911000</t>
  </si>
  <si>
    <t>252912000</t>
  </si>
  <si>
    <t>252913000</t>
  </si>
  <si>
    <t>252919000</t>
  </si>
  <si>
    <t>253100000</t>
  </si>
  <si>
    <t>253111000</t>
  </si>
  <si>
    <t>253112000</t>
  </si>
  <si>
    <t>253113000</t>
  </si>
  <si>
    <t>253200000</t>
  </si>
  <si>
    <t>253211000</t>
  </si>
  <si>
    <t>253212000</t>
  </si>
  <si>
    <t>253213000</t>
  </si>
  <si>
    <t>253214000</t>
  </si>
  <si>
    <t>253219000</t>
  </si>
  <si>
    <t>253221000</t>
  </si>
  <si>
    <t>253229000</t>
  </si>
  <si>
    <t>253300000</t>
  </si>
  <si>
    <t>253311000</t>
  </si>
  <si>
    <t>253312000</t>
  </si>
  <si>
    <t>253313000</t>
  </si>
  <si>
    <t>253900000</t>
  </si>
  <si>
    <t>253911000</t>
  </si>
  <si>
    <t>253912000</t>
  </si>
  <si>
    <t>254100000</t>
  </si>
  <si>
    <t>254111000</t>
  </si>
  <si>
    <t>254112000</t>
  </si>
  <si>
    <t>254113000</t>
  </si>
  <si>
    <t>254114000</t>
  </si>
  <si>
    <t>254115000</t>
  </si>
  <si>
    <t>254119000</t>
  </si>
  <si>
    <t>254200000</t>
  </si>
  <si>
    <t>254211000</t>
  </si>
  <si>
    <t>254212000</t>
  </si>
  <si>
    <t>254219000</t>
  </si>
  <si>
    <t>254221000</t>
  </si>
  <si>
    <t>254222000</t>
  </si>
  <si>
    <t>254223000</t>
  </si>
  <si>
    <t>254224000</t>
  </si>
  <si>
    <t>254225000</t>
  </si>
  <si>
    <t>254226000</t>
  </si>
  <si>
    <t>254227000</t>
  </si>
  <si>
    <t>254229000</t>
  </si>
  <si>
    <t>254300000</t>
  </si>
  <si>
    <t>254311000</t>
  </si>
  <si>
    <t>254312000</t>
  </si>
  <si>
    <t>254313000</t>
  </si>
  <si>
    <t>254314000</t>
  </si>
  <si>
    <t>254319000</t>
  </si>
  <si>
    <t>254392700</t>
  </si>
  <si>
    <t>255100000</t>
  </si>
  <si>
    <t>255111000</t>
  </si>
  <si>
    <t>255112000</t>
  </si>
  <si>
    <t>255113000</t>
  </si>
  <si>
    <t>255119000</t>
  </si>
  <si>
    <t>255200000</t>
  </si>
  <si>
    <t>255211000</t>
  </si>
  <si>
    <t>255212000</t>
  </si>
  <si>
    <t>255219000</t>
  </si>
  <si>
    <t>255300000</t>
  </si>
  <si>
    <t>255311000</t>
  </si>
  <si>
    <t>256919700</t>
  </si>
  <si>
    <t>257100000</t>
  </si>
  <si>
    <t>257111000</t>
  </si>
  <si>
    <t>257112000</t>
  </si>
  <si>
    <t>257119000</t>
  </si>
  <si>
    <t>257900000</t>
  </si>
  <si>
    <t>257911000</t>
  </si>
  <si>
    <t>257912000</t>
  </si>
  <si>
    <t>257913000</t>
  </si>
  <si>
    <t>257914000</t>
  </si>
  <si>
    <t>257915000</t>
  </si>
  <si>
    <t>257919000</t>
  </si>
  <si>
    <t>258100000</t>
  </si>
  <si>
    <t>258111000</t>
  </si>
  <si>
    <t>258112000</t>
  </si>
  <si>
    <t>258113000</t>
  </si>
  <si>
    <t>258114000</t>
  </si>
  <si>
    <t>258119000</t>
  </si>
  <si>
    <t>259100000</t>
  </si>
  <si>
    <t>259111000</t>
  </si>
  <si>
    <t>259200000</t>
  </si>
  <si>
    <t>259211000</t>
  </si>
  <si>
    <t>259212000</t>
  </si>
  <si>
    <t>259213000</t>
  </si>
  <si>
    <t>259214000</t>
  </si>
  <si>
    <t>259219000</t>
  </si>
  <si>
    <t>259900000</t>
  </si>
  <si>
    <t>259911000</t>
  </si>
  <si>
    <t>259912000</t>
  </si>
  <si>
    <t>259913000</t>
  </si>
  <si>
    <t>259914000</t>
  </si>
  <si>
    <t>259915000</t>
  </si>
  <si>
    <t>259919000</t>
  </si>
  <si>
    <t>259919100</t>
  </si>
  <si>
    <t>261100000</t>
  </si>
  <si>
    <t>261111000</t>
  </si>
  <si>
    <t>261112000</t>
  </si>
  <si>
    <t>261119000</t>
  </si>
  <si>
    <t>261200000</t>
  </si>
  <si>
    <t>261211000</t>
  </si>
  <si>
    <t>261219000</t>
  </si>
  <si>
    <t>261300000</t>
  </si>
  <si>
    <t>261311000</t>
  </si>
  <si>
    <t>261311200</t>
  </si>
  <si>
    <t>261312000</t>
  </si>
  <si>
    <t>261900000</t>
  </si>
  <si>
    <t>261911000</t>
  </si>
  <si>
    <t>261919000</t>
  </si>
  <si>
    <t>262100000</t>
  </si>
  <si>
    <t>262111000</t>
  </si>
  <si>
    <t>262112000</t>
  </si>
  <si>
    <t>262119000</t>
  </si>
  <si>
    <t>262121000</t>
  </si>
  <si>
    <t>262122000</t>
  </si>
  <si>
    <t>262129000</t>
  </si>
  <si>
    <t>262131000</t>
  </si>
  <si>
    <t>262132000</t>
  </si>
  <si>
    <t>262139000</t>
  </si>
  <si>
    <t>262141000</t>
  </si>
  <si>
    <t>262149000</t>
  </si>
  <si>
    <t>263100000</t>
  </si>
  <si>
    <t>263111000</t>
  </si>
  <si>
    <t>263112000</t>
  </si>
  <si>
    <t>263113000</t>
  </si>
  <si>
    <t>263114000</t>
  </si>
  <si>
    <t>263115000</t>
  </si>
  <si>
    <t>263116000</t>
  </si>
  <si>
    <t>263117000</t>
  </si>
  <si>
    <t>263118000</t>
  </si>
  <si>
    <t>263121000</t>
  </si>
  <si>
    <t>263122000</t>
  </si>
  <si>
    <t>263131000</t>
  </si>
  <si>
    <t>263132000</t>
  </si>
  <si>
    <t>263133000</t>
  </si>
  <si>
    <t>263134000</t>
  </si>
  <si>
    <t>263139000</t>
  </si>
  <si>
    <t>264100000</t>
  </si>
  <si>
    <t>264111000</t>
  </si>
  <si>
    <t>264119000</t>
  </si>
  <si>
    <t>264121000</t>
  </si>
  <si>
    <t>264122000</t>
  </si>
  <si>
    <t>264123000</t>
  </si>
  <si>
    <t>264124000</t>
  </si>
  <si>
    <t>264125000</t>
  </si>
  <si>
    <t>264126000</t>
  </si>
  <si>
    <t>264127000</t>
  </si>
  <si>
    <t>264129000</t>
  </si>
  <si>
    <t>264200000</t>
  </si>
  <si>
    <t>264211000</t>
  </si>
  <si>
    <t>264212000</t>
  </si>
  <si>
    <t>264213000</t>
  </si>
  <si>
    <t>264214000</t>
  </si>
  <si>
    <t>264215000</t>
  </si>
  <si>
    <t>264216000</t>
  </si>
  <si>
    <t>264217000</t>
  </si>
  <si>
    <t>264218000</t>
  </si>
  <si>
    <t>264221000</t>
  </si>
  <si>
    <t>264229000</t>
  </si>
  <si>
    <t>264300000</t>
  </si>
  <si>
    <t>264311000</t>
  </si>
  <si>
    <t>264312000</t>
  </si>
  <si>
    <t>264313000</t>
  </si>
  <si>
    <t>264400000</t>
  </si>
  <si>
    <t>264411000</t>
  </si>
  <si>
    <t>264412000</t>
  </si>
  <si>
    <t>264413000</t>
  </si>
  <si>
    <t>264414000</t>
  </si>
  <si>
    <t>264415000</t>
  </si>
  <si>
    <t>264416000</t>
  </si>
  <si>
    <t>264419000</t>
  </si>
  <si>
    <t>265100000</t>
  </si>
  <si>
    <t>265111000</t>
  </si>
  <si>
    <t>265112000</t>
  </si>
  <si>
    <t>265119000</t>
  </si>
  <si>
    <t>265200000</t>
  </si>
  <si>
    <t>265211000</t>
  </si>
  <si>
    <t>265219000</t>
  </si>
  <si>
    <t>265221000</t>
  </si>
  <si>
    <t>265229000</t>
  </si>
  <si>
    <t>265231000</t>
  </si>
  <si>
    <t>265300000</t>
  </si>
  <si>
    <t>265311000</t>
  </si>
  <si>
    <t>265312000</t>
  </si>
  <si>
    <t>265319000</t>
  </si>
  <si>
    <t>265400000</t>
  </si>
  <si>
    <t>265411000</t>
  </si>
  <si>
    <t>265412000</t>
  </si>
  <si>
    <t>265413000</t>
  </si>
  <si>
    <t>265500000</t>
  </si>
  <si>
    <t>265511000</t>
  </si>
  <si>
    <t>265512000</t>
  </si>
  <si>
    <t>265519000</t>
  </si>
  <si>
    <t>266100000</t>
  </si>
  <si>
    <t>266111000</t>
  </si>
  <si>
    <t>266112000</t>
  </si>
  <si>
    <t>266113000</t>
  </si>
  <si>
    <t>266114000</t>
  </si>
  <si>
    <t>266115000</t>
  </si>
  <si>
    <t>266119000</t>
  </si>
  <si>
    <t>266200000</t>
  </si>
  <si>
    <t>266211000</t>
  </si>
  <si>
    <t>266212000</t>
  </si>
  <si>
    <t>266213000</t>
  </si>
  <si>
    <t>266300000</t>
  </si>
  <si>
    <t>266311000</t>
  </si>
  <si>
    <t>266312000</t>
  </si>
  <si>
    <t>266319000</t>
  </si>
  <si>
    <t>266400000</t>
  </si>
  <si>
    <t>266411000</t>
  </si>
  <si>
    <t>266412000</t>
  </si>
  <si>
    <t>266413000</t>
  </si>
  <si>
    <t>266414000</t>
  </si>
  <si>
    <t>266500000</t>
  </si>
  <si>
    <t>266511000</t>
  </si>
  <si>
    <t>266519000</t>
  </si>
  <si>
    <t>266521000</t>
  </si>
  <si>
    <t>266600000</t>
  </si>
  <si>
    <t>266611000</t>
  </si>
  <si>
    <t>266612000</t>
  </si>
  <si>
    <t>266619000</t>
  </si>
  <si>
    <t>266700000</t>
  </si>
  <si>
    <t>266711000</t>
  </si>
  <si>
    <t>266712000</t>
  </si>
  <si>
    <t>266719000</t>
  </si>
  <si>
    <t>266721000</t>
  </si>
  <si>
    <t>266800000</t>
  </si>
  <si>
    <t>266811000</t>
  </si>
  <si>
    <t>266819000</t>
  </si>
  <si>
    <t>266900000</t>
  </si>
  <si>
    <t>266911000</t>
  </si>
  <si>
    <t>266912000</t>
  </si>
  <si>
    <t>266919000</t>
  </si>
  <si>
    <t>267100000</t>
  </si>
  <si>
    <t>267111000</t>
  </si>
  <si>
    <t>267111200</t>
  </si>
  <si>
    <t>267112000</t>
  </si>
  <si>
    <t>267113000</t>
  </si>
  <si>
    <t>267114000</t>
  </si>
  <si>
    <t>267119000</t>
  </si>
  <si>
    <t>267200000</t>
  </si>
  <si>
    <t>267211000</t>
  </si>
  <si>
    <t>267212000</t>
  </si>
  <si>
    <t>267213000</t>
  </si>
  <si>
    <t>267214000</t>
  </si>
  <si>
    <t>267214200</t>
  </si>
  <si>
    <t>267215000</t>
  </si>
  <si>
    <t>267219000</t>
  </si>
  <si>
    <t>267300000</t>
  </si>
  <si>
    <t>267311000</t>
  </si>
  <si>
    <t>267312000</t>
  </si>
  <si>
    <t>267400000</t>
  </si>
  <si>
    <t>267411000</t>
  </si>
  <si>
    <t>267419000</t>
  </si>
  <si>
    <t>267421000</t>
  </si>
  <si>
    <t>267422000</t>
  </si>
  <si>
    <t>267429000</t>
  </si>
  <si>
    <t>267500000</t>
  </si>
  <si>
    <t>267511000</t>
  </si>
  <si>
    <t>267512000</t>
  </si>
  <si>
    <t>267513000</t>
  </si>
  <si>
    <t>267519000</t>
  </si>
  <si>
    <t>267600000</t>
  </si>
  <si>
    <t>267611000</t>
  </si>
  <si>
    <t>267700000</t>
  </si>
  <si>
    <t>267711000</t>
  </si>
  <si>
    <t>267712000</t>
  </si>
  <si>
    <t>267713000</t>
  </si>
  <si>
    <t>267714000</t>
  </si>
  <si>
    <t>267719000</t>
  </si>
  <si>
    <t>267722000</t>
  </si>
  <si>
    <t>267800000</t>
  </si>
  <si>
    <t>267811000</t>
  </si>
  <si>
    <t>267812000</t>
  </si>
  <si>
    <t>267813000</t>
  </si>
  <si>
    <t>267814000</t>
  </si>
  <si>
    <t>267815000</t>
  </si>
  <si>
    <t>267816000</t>
  </si>
  <si>
    <t>267817000</t>
  </si>
  <si>
    <t>267818000</t>
  </si>
  <si>
    <t>267821000</t>
  </si>
  <si>
    <t>267821200</t>
  </si>
  <si>
    <t>267821201</t>
  </si>
  <si>
    <t>267822000</t>
  </si>
  <si>
    <t>267829000</t>
  </si>
  <si>
    <t>267900000</t>
  </si>
  <si>
    <t>267911000</t>
  </si>
  <si>
    <t>267919000</t>
  </si>
  <si>
    <t>268100000</t>
  </si>
  <si>
    <t>268112000</t>
  </si>
  <si>
    <t>268113000</t>
  </si>
  <si>
    <t>268114000</t>
  </si>
  <si>
    <t>268115000</t>
  </si>
  <si>
    <t>268119000</t>
  </si>
  <si>
    <t>268200000</t>
  </si>
  <si>
    <t>268211000</t>
  </si>
  <si>
    <t>268212000</t>
  </si>
  <si>
    <t>268213000</t>
  </si>
  <si>
    <t>268219000</t>
  </si>
  <si>
    <t>268221000</t>
  </si>
  <si>
    <t>268222000</t>
  </si>
  <si>
    <t>268300000</t>
  </si>
  <si>
    <t>268311000</t>
  </si>
  <si>
    <t>268312000</t>
  </si>
  <si>
    <t>268313000</t>
  </si>
  <si>
    <t>268319000</t>
  </si>
  <si>
    <t>268400000</t>
  </si>
  <si>
    <t>268411000</t>
  </si>
  <si>
    <t>268900000</t>
  </si>
  <si>
    <t>268911000</t>
  </si>
  <si>
    <t>268912000</t>
  </si>
  <si>
    <t>268919000</t>
  </si>
  <si>
    <t>269100000</t>
  </si>
  <si>
    <t>269111000</t>
  </si>
  <si>
    <t>269200000</t>
  </si>
  <si>
    <t>269211000</t>
  </si>
  <si>
    <t>269212000</t>
  </si>
  <si>
    <t>269213000</t>
  </si>
  <si>
    <t>269214000</t>
  </si>
  <si>
    <t>269300000</t>
  </si>
  <si>
    <t>269311000</t>
  </si>
  <si>
    <t>269400000</t>
  </si>
  <si>
    <t>269411000</t>
  </si>
  <si>
    <t>269412000</t>
  </si>
  <si>
    <t>269413000</t>
  </si>
  <si>
    <t>269414000</t>
  </si>
  <si>
    <t>269415000</t>
  </si>
  <si>
    <t>269500000</t>
  </si>
  <si>
    <t>269511000</t>
  </si>
  <si>
    <t>269600000</t>
  </si>
  <si>
    <t>269611000</t>
  </si>
  <si>
    <t>269612000</t>
  </si>
  <si>
    <t>269613000</t>
  </si>
  <si>
    <t>269614000</t>
  </si>
  <si>
    <t>269615000</t>
  </si>
  <si>
    <t>269619000</t>
  </si>
  <si>
    <t>269700000</t>
  </si>
  <si>
    <t>269711000</t>
  </si>
  <si>
    <t>269712000</t>
  </si>
  <si>
    <t>269800000</t>
  </si>
  <si>
    <t>269811000</t>
  </si>
  <si>
    <t>269819000</t>
  </si>
  <si>
    <t>269900000</t>
  </si>
  <si>
    <t>269919000</t>
  </si>
  <si>
    <t>271100000</t>
  </si>
  <si>
    <t>271100200</t>
  </si>
  <si>
    <t>271111000</t>
  </si>
  <si>
    <t>271112000</t>
  </si>
  <si>
    <t>271113000</t>
  </si>
  <si>
    <t>271114000</t>
  </si>
  <si>
    <t>271115000</t>
  </si>
  <si>
    <t>271119000</t>
  </si>
  <si>
    <t>271121000</t>
  </si>
  <si>
    <t>271129000</t>
  </si>
  <si>
    <t>271139000</t>
  </si>
  <si>
    <t>271149000</t>
  </si>
  <si>
    <t>271200000</t>
  </si>
  <si>
    <t>271200200</t>
  </si>
  <si>
    <t>271211000</t>
  </si>
  <si>
    <t>271212000</t>
  </si>
  <si>
    <t>271213000</t>
  </si>
  <si>
    <t>271214000</t>
  </si>
  <si>
    <t>271215000</t>
  </si>
  <si>
    <t>271300000</t>
  </si>
  <si>
    <t>271300200</t>
  </si>
  <si>
    <t>271311000</t>
  </si>
  <si>
    <t>271312000</t>
  </si>
  <si>
    <t>271313000</t>
  </si>
  <si>
    <t>271314000</t>
  </si>
  <si>
    <t>271315000</t>
  </si>
  <si>
    <t>271316000</t>
  </si>
  <si>
    <t>271316200</t>
  </si>
  <si>
    <t>271317000</t>
  </si>
  <si>
    <t>271319000</t>
  </si>
  <si>
    <t>271400000</t>
  </si>
  <si>
    <t>271411000</t>
  </si>
  <si>
    <t>271412000</t>
  </si>
  <si>
    <t>271413000</t>
  </si>
  <si>
    <t>271419000</t>
  </si>
  <si>
    <t>271500000</t>
  </si>
  <si>
    <t>271511000</t>
  </si>
  <si>
    <t>271512000</t>
  </si>
  <si>
    <t>271600000</t>
  </si>
  <si>
    <t>271611000</t>
  </si>
  <si>
    <t>271612000</t>
  </si>
  <si>
    <t>271613000</t>
  </si>
  <si>
    <t>271619000</t>
  </si>
  <si>
    <t>271900000</t>
  </si>
  <si>
    <t>271911000</t>
  </si>
  <si>
    <t>271912000</t>
  </si>
  <si>
    <t>271913000</t>
  </si>
  <si>
    <t>271914000</t>
  </si>
  <si>
    <t>271915000</t>
  </si>
  <si>
    <t>271919000</t>
  </si>
  <si>
    <t>271929000</t>
  </si>
  <si>
    <t>272100000</t>
  </si>
  <si>
    <t>272111000</t>
  </si>
  <si>
    <t>272112000</t>
  </si>
  <si>
    <t>272113000</t>
  </si>
  <si>
    <t>272119000</t>
  </si>
  <si>
    <t>272200000</t>
  </si>
  <si>
    <t>272211000</t>
  </si>
  <si>
    <t>272212000</t>
  </si>
  <si>
    <t>272213000</t>
  </si>
  <si>
    <t>272219000</t>
  </si>
  <si>
    <t>272300000</t>
  </si>
  <si>
    <t>272311000</t>
  </si>
  <si>
    <t>272312000</t>
  </si>
  <si>
    <t>272313000</t>
  </si>
  <si>
    <t>272314000</t>
  </si>
  <si>
    <t>272319000</t>
  </si>
  <si>
    <t>272900000</t>
  </si>
  <si>
    <t>272911000</t>
  </si>
  <si>
    <t>272912000</t>
  </si>
  <si>
    <t>272919000</t>
  </si>
  <si>
    <t>273100000</t>
  </si>
  <si>
    <t>273111000</t>
  </si>
  <si>
    <t>273112000</t>
  </si>
  <si>
    <t>273113000</t>
  </si>
  <si>
    <t>273119000</t>
  </si>
  <si>
    <t>273121000</t>
  </si>
  <si>
    <t>273129000</t>
  </si>
  <si>
    <t>273200000</t>
  </si>
  <si>
    <t>273211000</t>
  </si>
  <si>
    <t>273212000</t>
  </si>
  <si>
    <t>273213000</t>
  </si>
  <si>
    <t>273214000</t>
  </si>
  <si>
    <t>273215000</t>
  </si>
  <si>
    <t>273219000</t>
  </si>
  <si>
    <t>273221000</t>
  </si>
  <si>
    <t>274100000</t>
  </si>
  <si>
    <t>274111000</t>
  </si>
  <si>
    <t>274112000</t>
  </si>
  <si>
    <t>274200000</t>
  </si>
  <si>
    <t>274211000</t>
  </si>
  <si>
    <t>274212000</t>
  </si>
  <si>
    <t>274213000</t>
  </si>
  <si>
    <t>274300000</t>
  </si>
  <si>
    <t>274311000</t>
  </si>
  <si>
    <t>274900000</t>
  </si>
  <si>
    <t>274911000</t>
  </si>
  <si>
    <t>274912000</t>
  </si>
  <si>
    <t>274913000</t>
  </si>
  <si>
    <t>274914000</t>
  </si>
  <si>
    <t>274919000</t>
  </si>
  <si>
    <t>275100000</t>
  </si>
  <si>
    <t>275111000</t>
  </si>
  <si>
    <t>275112000</t>
  </si>
  <si>
    <t>275113000</t>
  </si>
  <si>
    <t>275119000</t>
  </si>
  <si>
    <t>275200000</t>
  </si>
  <si>
    <t>275211000</t>
  </si>
  <si>
    <t>275300000</t>
  </si>
  <si>
    <t>275311000</t>
  </si>
  <si>
    <t>279100000</t>
  </si>
  <si>
    <t>279111000</t>
  </si>
  <si>
    <t>279112000</t>
  </si>
  <si>
    <t>279113000</t>
  </si>
  <si>
    <t>279114000</t>
  </si>
  <si>
    <t>279200000</t>
  </si>
  <si>
    <t>279219000</t>
  </si>
  <si>
    <t>279300000</t>
  </si>
  <si>
    <t>279311000</t>
  </si>
  <si>
    <t>279311200</t>
  </si>
  <si>
    <t>279312000</t>
  </si>
  <si>
    <t>279312200</t>
  </si>
  <si>
    <t>279312201</t>
  </si>
  <si>
    <t>279900000</t>
  </si>
  <si>
    <t>279911000</t>
  </si>
  <si>
    <t>279912000</t>
  </si>
  <si>
    <t>279912201</t>
  </si>
  <si>
    <t>279919000</t>
  </si>
  <si>
    <t>281100000</t>
  </si>
  <si>
    <t>281111000</t>
  </si>
  <si>
    <t>281112000</t>
  </si>
  <si>
    <t>281113000</t>
  </si>
  <si>
    <t>281119000</t>
  </si>
  <si>
    <t>281121000</t>
  </si>
  <si>
    <t>281122000</t>
  </si>
  <si>
    <t>281129000</t>
  </si>
  <si>
    <t>281131000</t>
  </si>
  <si>
    <t>281132000</t>
  </si>
  <si>
    <t>281200000</t>
  </si>
  <si>
    <t>281211000</t>
  </si>
  <si>
    <t>281212000</t>
  </si>
  <si>
    <t>281213000</t>
  </si>
  <si>
    <t>281214000</t>
  </si>
  <si>
    <t>281215000</t>
  </si>
  <si>
    <t>281216000</t>
  </si>
  <si>
    <t>281219000</t>
  </si>
  <si>
    <t>281300000</t>
  </si>
  <si>
    <t>281311000</t>
  </si>
  <si>
    <t>281312000</t>
  </si>
  <si>
    <t>281313000</t>
  </si>
  <si>
    <t>281400000</t>
  </si>
  <si>
    <t>281411000</t>
  </si>
  <si>
    <t>281412000</t>
  </si>
  <si>
    <t>281413000</t>
  </si>
  <si>
    <t>281414000</t>
  </si>
  <si>
    <t>281415000</t>
  </si>
  <si>
    <t>281416000</t>
  </si>
  <si>
    <t>281417000</t>
  </si>
  <si>
    <t>281419000</t>
  </si>
  <si>
    <t>281421000</t>
  </si>
  <si>
    <t>281500000</t>
  </si>
  <si>
    <t>281511000</t>
  </si>
  <si>
    <t>281900000</t>
  </si>
  <si>
    <t>281911000</t>
  </si>
  <si>
    <t>281919000</t>
  </si>
  <si>
    <t>282100000</t>
  </si>
  <si>
    <t>282111000</t>
  </si>
  <si>
    <t>282114000</t>
  </si>
  <si>
    <t>282200000</t>
  </si>
  <si>
    <t>282211000</t>
  </si>
  <si>
    <t>282300000</t>
  </si>
  <si>
    <t>282311000</t>
  </si>
  <si>
    <t>282312000</t>
  </si>
  <si>
    <t>282313000</t>
  </si>
  <si>
    <t>282319000</t>
  </si>
  <si>
    <t>282400000</t>
  </si>
  <si>
    <t>282411000</t>
  </si>
  <si>
    <t>282900000</t>
  </si>
  <si>
    <t>282911000</t>
  </si>
  <si>
    <t>282919000</t>
  </si>
  <si>
    <t>282921000</t>
  </si>
  <si>
    <t>282929000</t>
  </si>
  <si>
    <t>282939000</t>
  </si>
  <si>
    <t>291100000</t>
  </si>
  <si>
    <t>291111000</t>
  </si>
  <si>
    <t>291112000</t>
  </si>
  <si>
    <t>291119000</t>
  </si>
  <si>
    <t>291200000</t>
  </si>
  <si>
    <t>291211000</t>
  </si>
  <si>
    <t>291212000</t>
  </si>
  <si>
    <t>291213000</t>
  </si>
  <si>
    <t>291214000</t>
  </si>
  <si>
    <t>291215000</t>
  </si>
  <si>
    <t>291216000</t>
  </si>
  <si>
    <t>291219000</t>
  </si>
  <si>
    <t>291300000</t>
  </si>
  <si>
    <t>291311000</t>
  </si>
  <si>
    <t>291312000</t>
  </si>
  <si>
    <t>291312200</t>
  </si>
  <si>
    <t>291313000</t>
  </si>
  <si>
    <t>291319000</t>
  </si>
  <si>
    <t>291321000</t>
  </si>
  <si>
    <t>291329000</t>
  </si>
  <si>
    <t>291339000</t>
  </si>
  <si>
    <t>291400000</t>
  </si>
  <si>
    <t>291411000</t>
  </si>
  <si>
    <t>291412000</t>
  </si>
  <si>
    <t>291412200</t>
  </si>
  <si>
    <t>291413000</t>
  </si>
  <si>
    <t>291414000</t>
  </si>
  <si>
    <t>291415000</t>
  </si>
  <si>
    <t>291500000</t>
  </si>
  <si>
    <t>291511000</t>
  </si>
  <si>
    <t>291512000</t>
  </si>
  <si>
    <t>291513000</t>
  </si>
  <si>
    <t>291600000</t>
  </si>
  <si>
    <t>291611000</t>
  </si>
  <si>
    <t>291612000</t>
  </si>
  <si>
    <t>291613000</t>
  </si>
  <si>
    <t>291614000</t>
  </si>
  <si>
    <t>291700000</t>
  </si>
  <si>
    <t>291711000</t>
  </si>
  <si>
    <t>291712000</t>
  </si>
  <si>
    <t>291719000</t>
  </si>
  <si>
    <t>291721000</t>
  </si>
  <si>
    <t>291800000</t>
  </si>
  <si>
    <t>291811000</t>
  </si>
  <si>
    <t>291819000</t>
  </si>
  <si>
    <t>291821000</t>
  </si>
  <si>
    <t>291821200</t>
  </si>
  <si>
    <t>291900000</t>
  </si>
  <si>
    <t>291911000</t>
  </si>
  <si>
    <t>291911200</t>
  </si>
  <si>
    <t>291911201</t>
  </si>
  <si>
    <t>291911202</t>
  </si>
  <si>
    <t>291911203</t>
  </si>
  <si>
    <t>291912000</t>
  </si>
  <si>
    <t>291913000</t>
  </si>
  <si>
    <t>291914000</t>
  </si>
  <si>
    <t>291919000</t>
  </si>
  <si>
    <t>301100000</t>
  </si>
  <si>
    <t>301111000</t>
  </si>
  <si>
    <t>301112000</t>
  </si>
  <si>
    <t>301113000</t>
  </si>
  <si>
    <t>301114000</t>
  </si>
  <si>
    <t>301115000</t>
  </si>
  <si>
    <t>301116000</t>
  </si>
  <si>
    <t>301117000</t>
  </si>
  <si>
    <t>301118000</t>
  </si>
  <si>
    <t>301200000</t>
  </si>
  <si>
    <t>301211000</t>
  </si>
  <si>
    <t>301212000</t>
  </si>
  <si>
    <t>301213000</t>
  </si>
  <si>
    <t>301214000</t>
  </si>
  <si>
    <t>301215000</t>
  </si>
  <si>
    <t>301300000</t>
  </si>
  <si>
    <t>301311000</t>
  </si>
  <si>
    <t>301312000</t>
  </si>
  <si>
    <t>301313000</t>
  </si>
  <si>
    <t>301314000</t>
  </si>
  <si>
    <t>301315000</t>
  </si>
  <si>
    <t>301316000</t>
  </si>
  <si>
    <t>301317000</t>
  </si>
  <si>
    <t>301318000</t>
  </si>
  <si>
    <t>301321000</t>
  </si>
  <si>
    <t>301322000</t>
  </si>
  <si>
    <t>301329000</t>
  </si>
  <si>
    <t>301331000</t>
  </si>
  <si>
    <t>301332000</t>
  </si>
  <si>
    <t>302100000</t>
  </si>
  <si>
    <t>302111000</t>
  </si>
  <si>
    <t>302112000</t>
  </si>
  <si>
    <t>302113000</t>
  </si>
  <si>
    <t>302114000</t>
  </si>
  <si>
    <t>302115000</t>
  </si>
  <si>
    <t>302119000</t>
  </si>
  <si>
    <t>302200000</t>
  </si>
  <si>
    <t>302211000</t>
  </si>
  <si>
    <t>302212000</t>
  </si>
  <si>
    <t>303100000</t>
  </si>
  <si>
    <t>303111000</t>
  </si>
  <si>
    <t>303112000</t>
  </si>
  <si>
    <t>303113000</t>
  </si>
  <si>
    <t>303114000</t>
  </si>
  <si>
    <t>303115000</t>
  </si>
  <si>
    <t>303116000</t>
  </si>
  <si>
    <t>303117000</t>
  </si>
  <si>
    <t>303118000</t>
  </si>
  <si>
    <t>303121000</t>
  </si>
  <si>
    <t>303122000</t>
  </si>
  <si>
    <t>303126000</t>
  </si>
  <si>
    <t>303200000</t>
  </si>
  <si>
    <t>303211000</t>
  </si>
  <si>
    <t>303300000</t>
  </si>
  <si>
    <t>303311000</t>
  </si>
  <si>
    <t>303312000</t>
  </si>
  <si>
    <t>303400000</t>
  </si>
  <si>
    <t>303411000</t>
  </si>
  <si>
    <t>303419000</t>
  </si>
  <si>
    <t>304100000</t>
  </si>
  <si>
    <t>304111000</t>
  </si>
  <si>
    <t>304112000</t>
  </si>
  <si>
    <t>304200000</t>
  </si>
  <si>
    <t>304211000</t>
  </si>
  <si>
    <t>304900000</t>
  </si>
  <si>
    <t>304919000</t>
  </si>
  <si>
    <t>305100000</t>
  </si>
  <si>
    <t>305111000</t>
  </si>
  <si>
    <t>305900000</t>
  </si>
  <si>
    <t>305911000</t>
  </si>
  <si>
    <t>305919000</t>
  </si>
  <si>
    <t>309100000</t>
  </si>
  <si>
    <t>309111000</t>
  </si>
  <si>
    <t>309112000</t>
  </si>
  <si>
    <t>309113000</t>
  </si>
  <si>
    <t>309114000</t>
  </si>
  <si>
    <t>309115000</t>
  </si>
  <si>
    <t>309116000</t>
  </si>
  <si>
    <t>309900000</t>
  </si>
  <si>
    <t>309911000</t>
  </si>
  <si>
    <t>309919000</t>
  </si>
  <si>
    <t>311100000</t>
  </si>
  <si>
    <t>311111000</t>
  </si>
  <si>
    <t>311200000</t>
  </si>
  <si>
    <t>311211000</t>
  </si>
  <si>
    <t>311219000</t>
  </si>
  <si>
    <t>311300000</t>
  </si>
  <si>
    <t>311311000</t>
  </si>
  <si>
    <t>311400000</t>
  </si>
  <si>
    <t>311411000</t>
  </si>
  <si>
    <t>311412000</t>
  </si>
  <si>
    <t>311413000</t>
  </si>
  <si>
    <t>311414000</t>
  </si>
  <si>
    <t>311500000</t>
  </si>
  <si>
    <t>311511000</t>
  </si>
  <si>
    <t>311512000</t>
  </si>
  <si>
    <t>311600000</t>
  </si>
  <si>
    <t>311611000</t>
  </si>
  <si>
    <t>311619000</t>
  </si>
  <si>
    <t>311700000</t>
  </si>
  <si>
    <t>311711000</t>
  </si>
  <si>
    <t>311719000</t>
  </si>
  <si>
    <t>311900000</t>
  </si>
  <si>
    <t>311911000</t>
  </si>
  <si>
    <t>311912000</t>
  </si>
  <si>
    <t>311919000</t>
  </si>
  <si>
    <t>311921000</t>
  </si>
  <si>
    <t>312100000</t>
  </si>
  <si>
    <t>312111000</t>
  </si>
  <si>
    <t>312119000</t>
  </si>
  <si>
    <t>313100000</t>
  </si>
  <si>
    <t>313111000</t>
  </si>
  <si>
    <t>313112000</t>
  </si>
  <si>
    <t>313200000</t>
  </si>
  <si>
    <t>313211000</t>
  </si>
  <si>
    <t>313300000</t>
  </si>
  <si>
    <t>313311000</t>
  </si>
  <si>
    <t>313400000</t>
  </si>
  <si>
    <t>313411000</t>
  </si>
  <si>
    <t>313500000</t>
  </si>
  <si>
    <t>313511000</t>
  </si>
  <si>
    <t>314100000</t>
  </si>
  <si>
    <t>314111000</t>
  </si>
  <si>
    <t>315100000</t>
  </si>
  <si>
    <t>315111000</t>
  </si>
  <si>
    <t>315112000</t>
  </si>
  <si>
    <t>315113000</t>
  </si>
  <si>
    <t>315200000</t>
  </si>
  <si>
    <t>315211000</t>
  </si>
  <si>
    <t>315212000</t>
  </si>
  <si>
    <t>315213000</t>
  </si>
  <si>
    <t>315214000</t>
  </si>
  <si>
    <t>315300000</t>
  </si>
  <si>
    <t>315311000</t>
  </si>
  <si>
    <t>315400000</t>
  </si>
  <si>
    <t>315411000</t>
  </si>
  <si>
    <t>315412000</t>
  </si>
  <si>
    <t>315413000</t>
  </si>
  <si>
    <t>315414000</t>
  </si>
  <si>
    <t>316100000</t>
  </si>
  <si>
    <t>316111000</t>
  </si>
  <si>
    <t>316112000</t>
  </si>
  <si>
    <t>316113000</t>
  </si>
  <si>
    <t>316114000</t>
  </si>
  <si>
    <t>317100000</t>
  </si>
  <si>
    <t>317111000</t>
  </si>
  <si>
    <t>317112000</t>
  </si>
  <si>
    <t>317119000</t>
  </si>
  <si>
    <t>317121000</t>
  </si>
  <si>
    <t>317200000</t>
  </si>
  <si>
    <t>317211000</t>
  </si>
  <si>
    <t>317219000</t>
  </si>
  <si>
    <t>321100000</t>
  </si>
  <si>
    <t>321111000</t>
  </si>
  <si>
    <t>321112000</t>
  </si>
  <si>
    <t>321200000</t>
  </si>
  <si>
    <t>321211000</t>
  </si>
  <si>
    <t>321900000</t>
  </si>
  <si>
    <t>321911000</t>
  </si>
  <si>
    <t>322100000</t>
  </si>
  <si>
    <t>322111000</t>
  </si>
  <si>
    <t>322200000</t>
  </si>
  <si>
    <t>322211000</t>
  </si>
  <si>
    <t>322900000</t>
  </si>
  <si>
    <t>322911000</t>
  </si>
  <si>
    <t>322919000</t>
  </si>
  <si>
    <t>323100000</t>
  </si>
  <si>
    <t>323111000</t>
  </si>
  <si>
    <t>323113000</t>
  </si>
  <si>
    <t>323114000</t>
  </si>
  <si>
    <t>323115000</t>
  </si>
  <si>
    <t>323129000</t>
  </si>
  <si>
    <t>323200000</t>
  </si>
  <si>
    <t>323211000</t>
  </si>
  <si>
    <t>323300000</t>
  </si>
  <si>
    <t>323311000</t>
  </si>
  <si>
    <t>323400000</t>
  </si>
  <si>
    <t>323411000</t>
  </si>
  <si>
    <t>324100000</t>
  </si>
  <si>
    <t>324111000</t>
  </si>
  <si>
    <t>324200000</t>
  </si>
  <si>
    <t>324211000</t>
  </si>
  <si>
    <t>324300000</t>
  </si>
  <si>
    <t>324311000</t>
  </si>
  <si>
    <t>324400000</t>
  </si>
  <si>
    <t>324411000</t>
  </si>
  <si>
    <t>324900000</t>
  </si>
  <si>
    <t>324911000</t>
  </si>
  <si>
    <t>325100000</t>
  </si>
  <si>
    <t>325111000</t>
  </si>
  <si>
    <t>325200000</t>
  </si>
  <si>
    <t>325211000</t>
  </si>
  <si>
    <t>325300000</t>
  </si>
  <si>
    <t>325311000</t>
  </si>
  <si>
    <t>325400000</t>
  </si>
  <si>
    <t>325411000</t>
  </si>
  <si>
    <t>325500000</t>
  </si>
  <si>
    <t>325511000</t>
  </si>
  <si>
    <t>326100000</t>
  </si>
  <si>
    <t>326111000</t>
  </si>
  <si>
    <t>327100000</t>
  </si>
  <si>
    <t>327111000</t>
  </si>
  <si>
    <t>327200000</t>
  </si>
  <si>
    <t>327211000</t>
  </si>
  <si>
    <t>327300000</t>
  </si>
  <si>
    <t>327311000</t>
  </si>
  <si>
    <t>327400000</t>
  </si>
  <si>
    <t>327411000</t>
  </si>
  <si>
    <t>327500000</t>
  </si>
  <si>
    <t>327511000</t>
  </si>
  <si>
    <t>327600000</t>
  </si>
  <si>
    <t>327611000</t>
  </si>
  <si>
    <t>327700000</t>
  </si>
  <si>
    <t>327711000</t>
  </si>
  <si>
    <t>327800000</t>
  </si>
  <si>
    <t>327811000</t>
  </si>
  <si>
    <t>328100000</t>
  </si>
  <si>
    <t>328111000</t>
  </si>
  <si>
    <t>329100000</t>
  </si>
  <si>
    <t>329111000</t>
  </si>
  <si>
    <t>329200000</t>
  </si>
  <si>
    <t>329211000</t>
  </si>
  <si>
    <t>329300000</t>
  </si>
  <si>
    <t>329311000</t>
  </si>
  <si>
    <t>329400000</t>
  </si>
  <si>
    <t>329411000</t>
  </si>
  <si>
    <t>329500000</t>
  </si>
  <si>
    <t>329511000</t>
  </si>
  <si>
    <t>329600000</t>
  </si>
  <si>
    <t>329611000</t>
  </si>
  <si>
    <t>329611200</t>
  </si>
  <si>
    <t>329611201</t>
  </si>
  <si>
    <t>329900000</t>
  </si>
  <si>
    <t>329915000</t>
  </si>
  <si>
    <t>329915200</t>
  </si>
  <si>
    <t>329915201</t>
  </si>
  <si>
    <t>329915202</t>
  </si>
  <si>
    <t>329919000</t>
  </si>
  <si>
    <t>331111004</t>
  </si>
  <si>
    <t>331111005</t>
  </si>
  <si>
    <t>331111006</t>
  </si>
  <si>
    <t>331111007</t>
  </si>
  <si>
    <t>331111008</t>
  </si>
  <si>
    <t>331111009</t>
  </si>
  <si>
    <t>331111010</t>
  </si>
  <si>
    <t>331111011</t>
  </si>
  <si>
    <t>331111012</t>
  </si>
  <si>
    <t>331111013</t>
  </si>
  <si>
    <t>331111014</t>
  </si>
  <si>
    <t>331111015</t>
  </si>
  <si>
    <t>331111016</t>
  </si>
  <si>
    <t>331111017</t>
  </si>
  <si>
    <t>331120004</t>
  </si>
  <si>
    <t>331120005</t>
  </si>
  <si>
    <t>331120006</t>
  </si>
  <si>
    <t>331120007</t>
  </si>
  <si>
    <t>331120008</t>
  </si>
  <si>
    <t>331120009</t>
  </si>
  <si>
    <t>331120010</t>
  </si>
  <si>
    <t>331120011</t>
  </si>
  <si>
    <t>331120012</t>
  </si>
  <si>
    <t>331120013</t>
  </si>
  <si>
    <t>331120014</t>
  </si>
  <si>
    <t>331120015</t>
  </si>
  <si>
    <t>331121004</t>
  </si>
  <si>
    <t>331121005</t>
  </si>
  <si>
    <t>331121006</t>
  </si>
  <si>
    <t>331121007</t>
  </si>
  <si>
    <t>331121008</t>
  </si>
  <si>
    <t>331121009</t>
  </si>
  <si>
    <t>331121010</t>
  </si>
  <si>
    <t>331121011</t>
  </si>
  <si>
    <t>331121012</t>
  </si>
  <si>
    <t>331121013</t>
  </si>
  <si>
    <t>331121014</t>
  </si>
  <si>
    <t>331121015</t>
  </si>
  <si>
    <t>331122004</t>
  </si>
  <si>
    <t>331122005</t>
  </si>
  <si>
    <t>331122006</t>
  </si>
  <si>
    <t>331122007</t>
  </si>
  <si>
    <t>331122008</t>
  </si>
  <si>
    <t>331122009</t>
  </si>
  <si>
    <t>331122010</t>
  </si>
  <si>
    <t>331122011</t>
  </si>
  <si>
    <t>331122012</t>
  </si>
  <si>
    <t>331122013</t>
  </si>
  <si>
    <t>331122014</t>
  </si>
  <si>
    <t>331122015</t>
  </si>
  <si>
    <t>331123004</t>
  </si>
  <si>
    <t>331123005</t>
  </si>
  <si>
    <t>331123006</t>
  </si>
  <si>
    <t>331123007</t>
  </si>
  <si>
    <t>331123008</t>
  </si>
  <si>
    <t>331123009</t>
  </si>
  <si>
    <t>331123010</t>
  </si>
  <si>
    <t>331123011</t>
  </si>
  <si>
    <t>331123012</t>
  </si>
  <si>
    <t>331123013</t>
  </si>
  <si>
    <t>331123014</t>
  </si>
  <si>
    <t>331123015</t>
  </si>
  <si>
    <t>331124004</t>
  </si>
  <si>
    <t>331124005</t>
  </si>
  <si>
    <t>331124006</t>
  </si>
  <si>
    <t>331124007</t>
  </si>
  <si>
    <t>331124008</t>
  </si>
  <si>
    <t>331124009</t>
  </si>
  <si>
    <t>331124010</t>
  </si>
  <si>
    <t>331124011</t>
  </si>
  <si>
    <t>331124012</t>
  </si>
  <si>
    <t>331124013</t>
  </si>
  <si>
    <t>331124014</t>
  </si>
  <si>
    <t>331124015</t>
  </si>
  <si>
    <t>331125004</t>
  </si>
  <si>
    <t>331125005</t>
  </si>
  <si>
    <t>331125006</t>
  </si>
  <si>
    <t>331125007</t>
  </si>
  <si>
    <t>331125008</t>
  </si>
  <si>
    <t>331125009</t>
  </si>
  <si>
    <t>331125010</t>
  </si>
  <si>
    <t>331125011</t>
  </si>
  <si>
    <t>331125012</t>
  </si>
  <si>
    <t>331125013</t>
  </si>
  <si>
    <t>331125014</t>
  </si>
  <si>
    <t>331125015</t>
  </si>
  <si>
    <t>331126004</t>
  </si>
  <si>
    <t>331126005</t>
  </si>
  <si>
    <t>331126006</t>
  </si>
  <si>
    <t>331126007</t>
  </si>
  <si>
    <t>331126008</t>
  </si>
  <si>
    <t>331126009</t>
  </si>
  <si>
    <t>331126010</t>
  </si>
  <si>
    <t>331126011</t>
  </si>
  <si>
    <t>331126012</t>
  </si>
  <si>
    <t>331126013</t>
  </si>
  <si>
    <t>331126014</t>
  </si>
  <si>
    <t>331126015</t>
  </si>
  <si>
    <t>331127004</t>
  </si>
  <si>
    <t>331127005</t>
  </si>
  <si>
    <t>331127006</t>
  </si>
  <si>
    <t>331127007</t>
  </si>
  <si>
    <t>331127008</t>
  </si>
  <si>
    <t>331127009</t>
  </si>
  <si>
    <t>331127010</t>
  </si>
  <si>
    <t>331127011</t>
  </si>
  <si>
    <t>331127012</t>
  </si>
  <si>
    <t>331127013</t>
  </si>
  <si>
    <t>331127014</t>
  </si>
  <si>
    <t>331127015</t>
  </si>
  <si>
    <t>331128004</t>
  </si>
  <si>
    <t>331128005</t>
  </si>
  <si>
    <t>331128006</t>
  </si>
  <si>
    <t>331128007</t>
  </si>
  <si>
    <t>331128008</t>
  </si>
  <si>
    <t>331128009</t>
  </si>
  <si>
    <t>331128010</t>
  </si>
  <si>
    <t>331128011</t>
  </si>
  <si>
    <t>331128012</t>
  </si>
  <si>
    <t>331128013</t>
  </si>
  <si>
    <t>331128014</t>
  </si>
  <si>
    <t>331128015</t>
  </si>
  <si>
    <t>331129004</t>
  </si>
  <si>
    <t>331129005</t>
  </si>
  <si>
    <t>331129006</t>
  </si>
  <si>
    <t>331129007</t>
  </si>
  <si>
    <t>331129008</t>
  </si>
  <si>
    <t>331129009</t>
  </si>
  <si>
    <t>331129010</t>
  </si>
  <si>
    <t>331129011</t>
  </si>
  <si>
    <t>331129012</t>
  </si>
  <si>
    <t>331129013</t>
  </si>
  <si>
    <t>331129014</t>
  </si>
  <si>
    <t>331129015</t>
  </si>
  <si>
    <t>332001015</t>
  </si>
  <si>
    <t>332002015</t>
  </si>
  <si>
    <t>332003015</t>
  </si>
  <si>
    <t>332004015</t>
  </si>
  <si>
    <t>332005015</t>
  </si>
  <si>
    <t>332006015</t>
  </si>
  <si>
    <t>332007015</t>
  </si>
  <si>
    <t>332008015</t>
  </si>
  <si>
    <t>332009015</t>
  </si>
  <si>
    <t>332010015</t>
  </si>
  <si>
    <t>332011015</t>
  </si>
  <si>
    <t>332012015</t>
  </si>
  <si>
    <t>332013015</t>
  </si>
  <si>
    <t>332014015</t>
  </si>
  <si>
    <t>332015015</t>
  </si>
  <si>
    <t>332016015</t>
  </si>
  <si>
    <t>332017015</t>
  </si>
  <si>
    <t>332018015</t>
  </si>
  <si>
    <t>332019015</t>
  </si>
  <si>
    <t>332020015</t>
  </si>
  <si>
    <t>332021015</t>
  </si>
  <si>
    <t>332022015</t>
  </si>
  <si>
    <t>332023015</t>
  </si>
  <si>
    <t>332024015</t>
  </si>
  <si>
    <t>332025015</t>
  </si>
  <si>
    <t>332026015</t>
  </si>
  <si>
    <t>332027015</t>
  </si>
  <si>
    <t>332028015</t>
  </si>
  <si>
    <t>332029015</t>
  </si>
  <si>
    <t>332030015</t>
  </si>
  <si>
    <t>332031015</t>
  </si>
  <si>
    <t>332032015</t>
  </si>
  <si>
    <t>332033015</t>
  </si>
  <si>
    <t>332034015</t>
  </si>
  <si>
    <t>332035015</t>
  </si>
  <si>
    <t>332036015</t>
  </si>
  <si>
    <t>332037015</t>
  </si>
  <si>
    <t>332038015</t>
  </si>
  <si>
    <t>332039015</t>
  </si>
  <si>
    <t>332040015</t>
  </si>
  <si>
    <t>332041015</t>
  </si>
  <si>
    <t>332042015</t>
  </si>
  <si>
    <t>332043015</t>
  </si>
  <si>
    <t>332044015</t>
  </si>
  <si>
    <t>332045015</t>
  </si>
  <si>
    <t>332046015</t>
  </si>
  <si>
    <t>332047015</t>
  </si>
  <si>
    <t>332048015</t>
  </si>
  <si>
    <t>332049015</t>
  </si>
  <si>
    <t>332050015</t>
  </si>
  <si>
    <t>332051015</t>
  </si>
  <si>
    <t>332052015</t>
  </si>
  <si>
    <t>332053015</t>
  </si>
  <si>
    <t>332054015</t>
  </si>
  <si>
    <t>332055015</t>
  </si>
  <si>
    <t>332056015</t>
  </si>
  <si>
    <t>332057015</t>
  </si>
  <si>
    <t>332058015</t>
  </si>
  <si>
    <t>332059015</t>
  </si>
  <si>
    <t>332060015</t>
  </si>
  <si>
    <t>332061015</t>
  </si>
  <si>
    <t>332062015</t>
  </si>
  <si>
    <t>332063015</t>
  </si>
  <si>
    <t>332064015</t>
  </si>
  <si>
    <t>332065015</t>
  </si>
  <si>
    <t>332066015</t>
  </si>
  <si>
    <t>332067015</t>
  </si>
  <si>
    <t>332068015</t>
  </si>
  <si>
    <t>332069015</t>
  </si>
  <si>
    <t>332070015</t>
  </si>
  <si>
    <t>332071015</t>
  </si>
  <si>
    <t>332072015</t>
  </si>
  <si>
    <t>332073015</t>
  </si>
  <si>
    <t>332074015</t>
  </si>
  <si>
    <t>332075015</t>
  </si>
  <si>
    <t>332076015</t>
  </si>
  <si>
    <t>332077015</t>
  </si>
  <si>
    <t>332078015</t>
  </si>
  <si>
    <t>332079015</t>
  </si>
  <si>
    <t>332080015</t>
  </si>
  <si>
    <t>332081015</t>
  </si>
  <si>
    <t>332082015</t>
  </si>
  <si>
    <t>332083015</t>
  </si>
  <si>
    <t>332084015</t>
  </si>
  <si>
    <t>332085015</t>
  </si>
  <si>
    <t>332086015</t>
  </si>
  <si>
    <t>332088015</t>
  </si>
  <si>
    <t>332089015</t>
  </si>
  <si>
    <t>332090015</t>
  </si>
  <si>
    <t>332091015</t>
  </si>
  <si>
    <t>332092015</t>
  </si>
  <si>
    <t>332093015</t>
  </si>
  <si>
    <t>332094015</t>
  </si>
  <si>
    <t>332095015</t>
  </si>
  <si>
    <t>332096015</t>
  </si>
  <si>
    <t>332097015</t>
  </si>
  <si>
    <t>332098015</t>
  </si>
  <si>
    <t>332099015</t>
  </si>
  <si>
    <t>332100015</t>
  </si>
  <si>
    <t>332101015</t>
  </si>
  <si>
    <t>332102015</t>
  </si>
  <si>
    <t>332103015</t>
  </si>
  <si>
    <t>332104015</t>
  </si>
  <si>
    <t>332105015</t>
  </si>
  <si>
    <t>332106015</t>
  </si>
  <si>
    <t>332107015</t>
  </si>
  <si>
    <t>332108015</t>
  </si>
  <si>
    <t>332109015</t>
  </si>
  <si>
    <t>332110015</t>
  </si>
  <si>
    <t>332111015</t>
  </si>
  <si>
    <t>332112015</t>
  </si>
  <si>
    <t>332113015</t>
  </si>
  <si>
    <t>332114015</t>
  </si>
  <si>
    <t>332115015</t>
  </si>
  <si>
    <t>332116015</t>
  </si>
  <si>
    <t>332117015</t>
  </si>
  <si>
    <t>332118015</t>
  </si>
  <si>
    <t>332119015</t>
  </si>
  <si>
    <t>332120015</t>
  </si>
  <si>
    <t>332121015</t>
  </si>
  <si>
    <t>332122015</t>
  </si>
  <si>
    <t>332123015</t>
  </si>
  <si>
    <t>332124015</t>
  </si>
  <si>
    <t>332125015</t>
  </si>
  <si>
    <t>332126015</t>
  </si>
  <si>
    <t>332127015</t>
  </si>
  <si>
    <t>332128015</t>
  </si>
  <si>
    <t>332129015</t>
  </si>
  <si>
    <t>332131015</t>
  </si>
  <si>
    <t>332132015</t>
  </si>
  <si>
    <t>332133015</t>
  </si>
  <si>
    <t>332134015</t>
  </si>
  <si>
    <t>332135015</t>
  </si>
  <si>
    <t>332136015</t>
  </si>
  <si>
    <t>332137015</t>
  </si>
  <si>
    <t>332138015</t>
  </si>
  <si>
    <t>332139015</t>
  </si>
  <si>
    <t>332140015</t>
  </si>
  <si>
    <t>332141015</t>
  </si>
  <si>
    <t>332142015</t>
  </si>
  <si>
    <t>333111100</t>
  </si>
  <si>
    <t>333111101</t>
  </si>
  <si>
    <t>333111102</t>
  </si>
  <si>
    <t>333111103</t>
  </si>
  <si>
    <t>333112100</t>
  </si>
  <si>
    <t>333112101</t>
  </si>
  <si>
    <t>333112102</t>
  </si>
  <si>
    <t>333112200</t>
  </si>
  <si>
    <t>333112201</t>
  </si>
  <si>
    <t>333112202</t>
  </si>
  <si>
    <t>338111000</t>
  </si>
  <si>
    <t>338112000</t>
  </si>
  <si>
    <t>338113000</t>
  </si>
  <si>
    <t>338114000</t>
  </si>
  <si>
    <t>338115000</t>
  </si>
  <si>
    <t>338116000</t>
  </si>
  <si>
    <t>338117000</t>
  </si>
  <si>
    <t>338119000</t>
  </si>
  <si>
    <t>338120000</t>
  </si>
  <si>
    <t>338121000</t>
  </si>
  <si>
    <t>338122000</t>
  </si>
  <si>
    <t>338123000</t>
  </si>
  <si>
    <t>338124000</t>
  </si>
  <si>
    <t>338125000</t>
  </si>
  <si>
    <t>338128000</t>
  </si>
  <si>
    <t>338129000</t>
  </si>
  <si>
    <t>338130000</t>
  </si>
  <si>
    <t>338131000</t>
  </si>
  <si>
    <t>338132000</t>
  </si>
  <si>
    <t>338133000</t>
  </si>
  <si>
    <t>338134000</t>
  </si>
  <si>
    <t>338135000</t>
  </si>
  <si>
    <t>338136000</t>
  </si>
  <si>
    <t>338137000</t>
  </si>
  <si>
    <t>338212000</t>
  </si>
  <si>
    <t>338213000</t>
  </si>
  <si>
    <t>338214000</t>
  </si>
  <si>
    <t>338215000</t>
  </si>
  <si>
    <t>338216000</t>
  </si>
  <si>
    <t>338217000</t>
  </si>
  <si>
    <t>338218000</t>
  </si>
  <si>
    <t>338219000</t>
  </si>
  <si>
    <t>338220000</t>
  </si>
  <si>
    <t>338221000</t>
  </si>
  <si>
    <t>338222000</t>
  </si>
  <si>
    <t>338223000</t>
  </si>
  <si>
    <t>338226000</t>
  </si>
  <si>
    <t>338227000</t>
  </si>
  <si>
    <t>338228000</t>
  </si>
  <si>
    <t>338229000</t>
  </si>
  <si>
    <t>338230000</t>
  </si>
  <si>
    <t>338231000</t>
  </si>
  <si>
    <t>338232000</t>
  </si>
  <si>
    <t>341100000</t>
  </si>
  <si>
    <t>341111000</t>
  </si>
  <si>
    <t>341111001</t>
  </si>
  <si>
    <t>341111801</t>
  </si>
  <si>
    <t>351100000</t>
  </si>
  <si>
    <t>351111000</t>
  </si>
  <si>
    <t>351111001</t>
  </si>
  <si>
    <t>351111902</t>
  </si>
  <si>
    <t>351200000</t>
  </si>
  <si>
    <t>351211000</t>
  </si>
  <si>
    <t>351211100</t>
  </si>
  <si>
    <t>351211101</t>
  </si>
  <si>
    <t>361100000</t>
  </si>
  <si>
    <t>361111000</t>
  </si>
  <si>
    <t>361111200</t>
  </si>
  <si>
    <t>361111400</t>
  </si>
  <si>
    <t>361111601</t>
  </si>
  <si>
    <t>362100000</t>
  </si>
  <si>
    <t>362111000</t>
  </si>
  <si>
    <t>362111200</t>
  </si>
  <si>
    <t>362111400</t>
  </si>
  <si>
    <t>365100000</t>
  </si>
  <si>
    <t>365111000</t>
  </si>
  <si>
    <t>365111200</t>
  </si>
  <si>
    <t>365111400</t>
  </si>
  <si>
    <t>366100000</t>
  </si>
  <si>
    <t>366111000</t>
  </si>
  <si>
    <t>366111200</t>
  </si>
  <si>
    <t>366111400</t>
  </si>
  <si>
    <t>371111000</t>
  </si>
  <si>
    <t>372111000</t>
  </si>
  <si>
    <t>373111000</t>
  </si>
  <si>
    <t>374111000</t>
  </si>
  <si>
    <t>379111000</t>
  </si>
  <si>
    <t>381111000</t>
  </si>
  <si>
    <t>382111000</t>
  </si>
  <si>
    <t>383111000</t>
  </si>
  <si>
    <t>391111000</t>
  </si>
  <si>
    <t>401111000</t>
  </si>
  <si>
    <t>411111000</t>
  </si>
  <si>
    <t>412111000</t>
  </si>
  <si>
    <t>413111000</t>
  </si>
  <si>
    <t>421100000</t>
  </si>
  <si>
    <t>421111000</t>
  </si>
  <si>
    <t>421200000</t>
  </si>
  <si>
    <t>421211000</t>
  </si>
  <si>
    <t>431100000</t>
  </si>
  <si>
    <t>431111000</t>
  </si>
  <si>
    <t>431112000</t>
  </si>
  <si>
    <t>431113000</t>
  </si>
  <si>
    <t>432100000</t>
  </si>
  <si>
    <t>432111000</t>
  </si>
  <si>
    <t>433100000</t>
  </si>
  <si>
    <t>433111000</t>
  </si>
  <si>
    <t>433112000</t>
  </si>
  <si>
    <t>441100000</t>
  </si>
  <si>
    <t>441100204</t>
  </si>
  <si>
    <t>441100205</t>
  </si>
  <si>
    <t>441100206</t>
  </si>
  <si>
    <t>441111000</t>
  </si>
  <si>
    <t>441111101</t>
  </si>
  <si>
    <t>441111102</t>
  </si>
  <si>
    <t>441111103</t>
  </si>
  <si>
    <t>441111104</t>
  </si>
  <si>
    <t>441111105</t>
  </si>
  <si>
    <t>441111106</t>
  </si>
  <si>
    <t>441111107</t>
  </si>
  <si>
    <t>441111201</t>
  </si>
  <si>
    <t>441111202</t>
  </si>
  <si>
    <t>441111203</t>
  </si>
  <si>
    <t>441111204</t>
  </si>
  <si>
    <t>441111205</t>
  </si>
  <si>
    <t>441111206</t>
  </si>
  <si>
    <t>441111207</t>
  </si>
  <si>
    <t>441111301</t>
  </si>
  <si>
    <t>441111302</t>
  </si>
  <si>
    <t>441111303</t>
  </si>
  <si>
    <t>441111304</t>
  </si>
  <si>
    <t>441111305</t>
  </si>
  <si>
    <t>441111306</t>
  </si>
  <si>
    <t>441111307</t>
  </si>
  <si>
    <t>441111401</t>
  </si>
  <si>
    <t>441111402</t>
  </si>
  <si>
    <t>441111403</t>
  </si>
  <si>
    <t>441111404</t>
  </si>
  <si>
    <t>441111405</t>
  </si>
  <si>
    <t>441111406</t>
  </si>
  <si>
    <t>441111407</t>
  </si>
  <si>
    <t>441111501</t>
  </si>
  <si>
    <t>441111502</t>
  </si>
  <si>
    <t>441111503</t>
  </si>
  <si>
    <t>441111504</t>
  </si>
  <si>
    <t>441111505</t>
  </si>
  <si>
    <t>441111506</t>
  </si>
  <si>
    <t>441111507</t>
  </si>
  <si>
    <t>441111601</t>
  </si>
  <si>
    <t>441111602</t>
  </si>
  <si>
    <t>441111603</t>
  </si>
  <si>
    <t>441111604</t>
  </si>
  <si>
    <t>441111605</t>
  </si>
  <si>
    <t>441111606</t>
  </si>
  <si>
    <t>441111607</t>
  </si>
  <si>
    <t>441112000</t>
  </si>
  <si>
    <t>441112101</t>
  </si>
  <si>
    <t>441112102</t>
  </si>
  <si>
    <t>441112103</t>
  </si>
  <si>
    <t>441112104</t>
  </si>
  <si>
    <t>441112105</t>
  </si>
  <si>
    <t>441112106</t>
  </si>
  <si>
    <t>441112107</t>
  </si>
  <si>
    <t>441113000</t>
  </si>
  <si>
    <t>441113101</t>
  </si>
  <si>
    <t>441113102</t>
  </si>
  <si>
    <t>441113103</t>
  </si>
  <si>
    <t>441113104</t>
  </si>
  <si>
    <t>441113105</t>
  </si>
  <si>
    <t>441113106</t>
  </si>
  <si>
    <t>441113107</t>
  </si>
  <si>
    <t>441113201</t>
  </si>
  <si>
    <t>441113202</t>
  </si>
  <si>
    <t>441113203</t>
  </si>
  <si>
    <t>441113204</t>
  </si>
  <si>
    <t>441113205</t>
  </si>
  <si>
    <t>441113206</t>
  </si>
  <si>
    <t>441113207</t>
  </si>
  <si>
    <t>441113301</t>
  </si>
  <si>
    <t>441113302</t>
  </si>
  <si>
    <t>441113303</t>
  </si>
  <si>
    <t>441113304</t>
  </si>
  <si>
    <t>441113305</t>
  </si>
  <si>
    <t>441113306</t>
  </si>
  <si>
    <t>441113307</t>
  </si>
  <si>
    <t>441114000</t>
  </si>
  <si>
    <t>441114101</t>
  </si>
  <si>
    <t>441114102</t>
  </si>
  <si>
    <t>441114103</t>
  </si>
  <si>
    <t>441114104</t>
  </si>
  <si>
    <t>441114105</t>
  </si>
  <si>
    <t>441114106</t>
  </si>
  <si>
    <t>441114107</t>
  </si>
  <si>
    <t>442100000</t>
  </si>
  <si>
    <t>442111000</t>
  </si>
  <si>
    <t>442112000</t>
  </si>
  <si>
    <t>442113000</t>
  </si>
  <si>
    <t>442114000</t>
  </si>
  <si>
    <t>449900101</t>
  </si>
  <si>
    <t>449900200</t>
  </si>
  <si>
    <t>451200100</t>
  </si>
  <si>
    <t>451200101</t>
  </si>
  <si>
    <t>451200102</t>
  </si>
  <si>
    <t>451200103</t>
  </si>
  <si>
    <t>451200104</t>
  </si>
  <si>
    <t>451200105</t>
  </si>
  <si>
    <t>451200106</t>
  </si>
  <si>
    <t>451200107</t>
  </si>
  <si>
    <t>451200108</t>
  </si>
  <si>
    <t>451200109</t>
  </si>
  <si>
    <t>451200110</t>
  </si>
  <si>
    <t>451200111</t>
  </si>
  <si>
    <t>451200112</t>
  </si>
  <si>
    <t>451200113</t>
  </si>
  <si>
    <t>451200114</t>
  </si>
  <si>
    <t>452100000</t>
  </si>
  <si>
    <t>452111000</t>
  </si>
  <si>
    <t>452200000</t>
  </si>
  <si>
    <t>452200100</t>
  </si>
  <si>
    <t>452211000</t>
  </si>
  <si>
    <t>452212000</t>
  </si>
  <si>
    <t>452213000</t>
  </si>
  <si>
    <t>461100000</t>
  </si>
  <si>
    <t>461111000</t>
  </si>
  <si>
    <t>461112000</t>
  </si>
  <si>
    <t>462100000</t>
  </si>
  <si>
    <t>462111000</t>
  </si>
  <si>
    <t>462112000</t>
  </si>
  <si>
    <t>471111000</t>
  </si>
  <si>
    <t>481111000</t>
  </si>
  <si>
    <t>482111000</t>
  </si>
  <si>
    <t>483111000</t>
  </si>
  <si>
    <t>484111000</t>
  </si>
  <si>
    <t>485111000</t>
  </si>
  <si>
    <t>486111000</t>
  </si>
  <si>
    <t>487111000</t>
  </si>
  <si>
    <t>488111000</t>
  </si>
  <si>
    <t>491100000</t>
  </si>
  <si>
    <t>491111000</t>
  </si>
  <si>
    <t>491111900</t>
  </si>
  <si>
    <t>492100000</t>
  </si>
  <si>
    <t>492111000</t>
  </si>
  <si>
    <t>492111900</t>
  </si>
  <si>
    <t>492112000</t>
  </si>
  <si>
    <t>492112900</t>
  </si>
  <si>
    <t>493100000</t>
  </si>
  <si>
    <t>493111000</t>
  </si>
  <si>
    <t>493111900</t>
  </si>
  <si>
    <t>493112000</t>
  </si>
  <si>
    <t>493112900</t>
  </si>
  <si>
    <t>494100000</t>
  </si>
  <si>
    <t>494111000</t>
  </si>
  <si>
    <t>494111900</t>
  </si>
  <si>
    <t>494112000</t>
  </si>
  <si>
    <t>494112900</t>
  </si>
  <si>
    <t>494113000</t>
  </si>
  <si>
    <t>494113900</t>
  </si>
  <si>
    <t>494114000</t>
  </si>
  <si>
    <t>495100000</t>
  </si>
  <si>
    <t>495111000</t>
  </si>
  <si>
    <t>495111900</t>
  </si>
  <si>
    <t>499100000</t>
  </si>
  <si>
    <t>499111000</t>
  </si>
  <si>
    <t>499111900</t>
  </si>
  <si>
    <t>499112000</t>
  </si>
  <si>
    <t>499112900</t>
  </si>
  <si>
    <t>499119000</t>
  </si>
  <si>
    <t>499119900</t>
  </si>
  <si>
    <t>501100000</t>
  </si>
  <si>
    <t>501111000</t>
  </si>
  <si>
    <t>501111200</t>
  </si>
  <si>
    <t>501111201</t>
  </si>
  <si>
    <t>501111202</t>
  </si>
  <si>
    <t>501111203</t>
  </si>
  <si>
    <t>501111900</t>
  </si>
  <si>
    <t>501111901</t>
  </si>
  <si>
    <t>501111902</t>
  </si>
  <si>
    <t>502100000</t>
  </si>
  <si>
    <t>502111000</t>
  </si>
  <si>
    <t>502111900</t>
  </si>
  <si>
    <t>503100000</t>
  </si>
  <si>
    <t>503111000</t>
  </si>
  <si>
    <t>503111900</t>
  </si>
  <si>
    <t>504100000</t>
  </si>
  <si>
    <t>504111000</t>
  </si>
  <si>
    <t>504111900</t>
  </si>
  <si>
    <t>505100000</t>
  </si>
  <si>
    <t>505111000</t>
  </si>
  <si>
    <t>505111900</t>
  </si>
  <si>
    <t>509100000</t>
  </si>
  <si>
    <t>509111000</t>
  </si>
  <si>
    <t>509111900</t>
  </si>
  <si>
    <t>511100201</t>
  </si>
  <si>
    <t>511100203</t>
  </si>
  <si>
    <t>511100205</t>
  </si>
  <si>
    <t>511100211</t>
  </si>
  <si>
    <t>511100212</t>
  </si>
  <si>
    <t>511100213</t>
  </si>
  <si>
    <t>511100214</t>
  </si>
  <si>
    <t>511100900</t>
  </si>
  <si>
    <t>511100901</t>
  </si>
  <si>
    <t>511100902</t>
  </si>
  <si>
    <t>511100903</t>
  </si>
  <si>
    <t>511100904</t>
  </si>
  <si>
    <t>512100201</t>
  </si>
  <si>
    <t>512100202</t>
  </si>
  <si>
    <t>512100203</t>
  </si>
  <si>
    <t>512100204</t>
  </si>
  <si>
    <t>512100205</t>
  </si>
  <si>
    <t>512100206</t>
  </si>
  <si>
    <t>512100207</t>
  </si>
  <si>
    <t>512100900</t>
  </si>
  <si>
    <t>512100903</t>
  </si>
  <si>
    <t>513100202</t>
  </si>
  <si>
    <t>513100900</t>
  </si>
  <si>
    <t>513100901</t>
  </si>
  <si>
    <t>519100202</t>
  </si>
  <si>
    <t>519100203</t>
  </si>
  <si>
    <t>519100204</t>
  </si>
  <si>
    <t>519100605</t>
  </si>
  <si>
    <t>519100801</t>
  </si>
  <si>
    <t>519100802</t>
  </si>
  <si>
    <t>519100803</t>
  </si>
  <si>
    <t>519100814</t>
  </si>
  <si>
    <t>519100902</t>
  </si>
  <si>
    <t>519100905</t>
  </si>
  <si>
    <t>611111000</t>
  </si>
  <si>
    <t>671111000</t>
  </si>
  <si>
    <t>672111000</t>
  </si>
  <si>
    <t>681111000</t>
  </si>
  <si>
    <t>691111000</t>
  </si>
  <si>
    <t>692111000</t>
  </si>
  <si>
    <t>701111000</t>
  </si>
  <si>
    <t>721111000</t>
  </si>
  <si>
    <t>731111000</t>
  </si>
  <si>
    <t>732111000</t>
  </si>
  <si>
    <t>733111000</t>
  </si>
  <si>
    <t>734111000</t>
  </si>
  <si>
    <t>735111000</t>
  </si>
  <si>
    <t>741111000</t>
  </si>
  <si>
    <t>742111000</t>
  </si>
  <si>
    <t>751111000</t>
  </si>
  <si>
    <t>752111000</t>
  </si>
  <si>
    <t>753111000</t>
  </si>
  <si>
    <t>754111000</t>
  </si>
  <si>
    <t>755111000</t>
  </si>
  <si>
    <t>756111000</t>
  </si>
  <si>
    <t>761111000</t>
  </si>
  <si>
    <t>762111000</t>
  </si>
  <si>
    <t>771111000</t>
  </si>
  <si>
    <t>772111000</t>
  </si>
  <si>
    <t>773111000</t>
  </si>
  <si>
    <t>774111000</t>
  </si>
  <si>
    <t>775111000</t>
  </si>
  <si>
    <t>801111000</t>
  </si>
  <si>
    <t>802111000</t>
  </si>
  <si>
    <t>803111000</t>
  </si>
  <si>
    <t>809111000</t>
  </si>
  <si>
    <t>811111000</t>
  </si>
  <si>
    <t>812111000</t>
  </si>
  <si>
    <t>813111000</t>
  </si>
  <si>
    <t>814111000</t>
  </si>
  <si>
    <t>815111000</t>
  </si>
  <si>
    <t>816111000</t>
  </si>
  <si>
    <t>821111000</t>
  </si>
  <si>
    <t>822111000</t>
  </si>
  <si>
    <t>823111000</t>
  </si>
  <si>
    <t>824111000</t>
  </si>
  <si>
    <t>825111000</t>
  </si>
  <si>
    <t>831111000</t>
  </si>
  <si>
    <t>832111000</t>
  </si>
  <si>
    <t>833111000</t>
  </si>
  <si>
    <t>841111000</t>
  </si>
  <si>
    <t>842111000</t>
  </si>
  <si>
    <t>843111000</t>
  </si>
  <si>
    <t>844111000</t>
  </si>
  <si>
    <t>845111000</t>
  </si>
  <si>
    <t>849111000</t>
  </si>
  <si>
    <t>851000901</t>
  </si>
  <si>
    <t>851000902</t>
  </si>
  <si>
    <t>851100000</t>
  </si>
  <si>
    <t>851111000</t>
  </si>
  <si>
    <t>851200000</t>
  </si>
  <si>
    <t>851211000</t>
  </si>
  <si>
    <t>851500000</t>
  </si>
  <si>
    <t>851511000</t>
  </si>
  <si>
    <t>851600000</t>
  </si>
  <si>
    <t>851611000</t>
  </si>
  <si>
    <t>851611200</t>
  </si>
  <si>
    <t>851611201</t>
  </si>
  <si>
    <t>851611202</t>
  </si>
  <si>
    <t>851611203</t>
  </si>
  <si>
    <t>851611204</t>
  </si>
  <si>
    <t>851611205</t>
  </si>
  <si>
    <t>851612000</t>
  </si>
  <si>
    <t>851612200</t>
  </si>
  <si>
    <t>851612201</t>
  </si>
  <si>
    <t>851612202</t>
  </si>
  <si>
    <t>851612203</t>
  </si>
  <si>
    <t>851612204</t>
  </si>
  <si>
    <t>851612205</t>
  </si>
  <si>
    <t>851612206</t>
  </si>
  <si>
    <t>851612207</t>
  </si>
  <si>
    <t>851612208</t>
  </si>
  <si>
    <t>851612209</t>
  </si>
  <si>
    <t>851612210</t>
  </si>
  <si>
    <t>851800000</t>
  </si>
  <si>
    <t>851811000</t>
  </si>
  <si>
    <t>852000600</t>
  </si>
  <si>
    <t>852000601</t>
  </si>
  <si>
    <t>852000602</t>
  </si>
  <si>
    <t>852000603</t>
  </si>
  <si>
    <t>852000606</t>
  </si>
  <si>
    <t>852000607</t>
  </si>
  <si>
    <t>852000609</t>
  </si>
  <si>
    <t>852000610</t>
  </si>
  <si>
    <t>852000612</t>
  </si>
  <si>
    <t>852000614</t>
  </si>
  <si>
    <t>852000615</t>
  </si>
  <si>
    <t>852000616</t>
  </si>
  <si>
    <t>852000618</t>
  </si>
  <si>
    <t>852000619</t>
  </si>
  <si>
    <t>852000620</t>
  </si>
  <si>
    <t>852000631</t>
  </si>
  <si>
    <t>852000641</t>
  </si>
  <si>
    <t>852000642</t>
  </si>
  <si>
    <t>852000643</t>
  </si>
  <si>
    <t>852000644</t>
  </si>
  <si>
    <t>852000645</t>
  </si>
  <si>
    <t>852000646</t>
  </si>
  <si>
    <t>852000647</t>
  </si>
  <si>
    <t>852000648</t>
  </si>
  <si>
    <t>852000649</t>
  </si>
  <si>
    <t>852000650</t>
  </si>
  <si>
    <t>852000651</t>
  </si>
  <si>
    <t>852000652</t>
  </si>
  <si>
    <t>852000653</t>
  </si>
  <si>
    <t>852000654</t>
  </si>
  <si>
    <t>852000655</t>
  </si>
  <si>
    <t>852000656</t>
  </si>
  <si>
    <t>852000657</t>
  </si>
  <si>
    <t>852000658</t>
  </si>
  <si>
    <t>852000659</t>
  </si>
  <si>
    <t>852000900</t>
  </si>
  <si>
    <t>852000903</t>
  </si>
  <si>
    <t>852000909</t>
  </si>
  <si>
    <t>852000910</t>
  </si>
  <si>
    <t>852000914</t>
  </si>
  <si>
    <t>852000915</t>
  </si>
  <si>
    <t>852000918</t>
  </si>
  <si>
    <t>852000919</t>
  </si>
  <si>
    <t>852000941</t>
  </si>
  <si>
    <t>852000942</t>
  </si>
  <si>
    <t>852000943</t>
  </si>
  <si>
    <t>852000944</t>
  </si>
  <si>
    <t>852000945</t>
  </si>
  <si>
    <t>852000946</t>
  </si>
  <si>
    <t>852000947</t>
  </si>
  <si>
    <t>852000948</t>
  </si>
  <si>
    <t>852000950</t>
  </si>
  <si>
    <t>852000951</t>
  </si>
  <si>
    <t>852000952</t>
  </si>
  <si>
    <t>852000953</t>
  </si>
  <si>
    <t>852100000</t>
  </si>
  <si>
    <t>852111000</t>
  </si>
  <si>
    <t>852200000</t>
  </si>
  <si>
    <t>852200201</t>
  </si>
  <si>
    <t>852200202</t>
  </si>
  <si>
    <t>852200203</t>
  </si>
  <si>
    <t>852200204</t>
  </si>
  <si>
    <t>852200205</t>
  </si>
  <si>
    <t>852200206</t>
  </si>
  <si>
    <t>852200207</t>
  </si>
  <si>
    <t>852200208</t>
  </si>
  <si>
    <t>852200209</t>
  </si>
  <si>
    <t>852200210</t>
  </si>
  <si>
    <t>852200211</t>
  </si>
  <si>
    <t>852200212</t>
  </si>
  <si>
    <t>852200213</t>
  </si>
  <si>
    <t>852200214</t>
  </si>
  <si>
    <t>852200215</t>
  </si>
  <si>
    <t>852200216</t>
  </si>
  <si>
    <t>852200217</t>
  </si>
  <si>
    <t>852200218</t>
  </si>
  <si>
    <t>852200219</t>
  </si>
  <si>
    <t>852200803</t>
  </si>
  <si>
    <t>852211000</t>
  </si>
  <si>
    <t>852211201</t>
  </si>
  <si>
    <t>852211202</t>
  </si>
  <si>
    <t>852211203</t>
  </si>
  <si>
    <t>852211204</t>
  </si>
  <si>
    <t>852211205</t>
  </si>
  <si>
    <t>852211206</t>
  </si>
  <si>
    <t>852211207</t>
  </si>
  <si>
    <t>852211208</t>
  </si>
  <si>
    <t>852212000</t>
  </si>
  <si>
    <t>852212228</t>
  </si>
  <si>
    <t>852212229</t>
  </si>
  <si>
    <t>852212230</t>
  </si>
  <si>
    <t>852212231</t>
  </si>
  <si>
    <t>852212232</t>
  </si>
  <si>
    <t>852212233</t>
  </si>
  <si>
    <t>852212234</t>
  </si>
  <si>
    <t>852212235</t>
  </si>
  <si>
    <t>852212236</t>
  </si>
  <si>
    <t>852212237</t>
  </si>
  <si>
    <t>852212238</t>
  </si>
  <si>
    <t>852212239</t>
  </si>
  <si>
    <t>852212240</t>
  </si>
  <si>
    <t>852212241</t>
  </si>
  <si>
    <t>852212242</t>
  </si>
  <si>
    <t>852213204</t>
  </si>
  <si>
    <t>852213205</t>
  </si>
  <si>
    <t>852400101</t>
  </si>
  <si>
    <t>852400102</t>
  </si>
  <si>
    <t>852500000</t>
  </si>
  <si>
    <t>852500101</t>
  </si>
  <si>
    <t>852500102</t>
  </si>
  <si>
    <t>852511000</t>
  </si>
  <si>
    <t>852511200</t>
  </si>
  <si>
    <t>852511201</t>
  </si>
  <si>
    <t>852511202</t>
  </si>
  <si>
    <t>852511204</t>
  </si>
  <si>
    <t>859900000</t>
  </si>
  <si>
    <t>859911000</t>
  </si>
  <si>
    <t>861111000</t>
  </si>
  <si>
    <t>871111000</t>
  </si>
  <si>
    <t>872111000</t>
  </si>
  <si>
    <t>881111000</t>
  </si>
  <si>
    <t>882111000</t>
  </si>
  <si>
    <t>891111000</t>
  </si>
  <si>
    <t>901111000</t>
  </si>
  <si>
    <t>902111000</t>
  </si>
  <si>
    <t>903111000</t>
  </si>
  <si>
    <t>911111000</t>
  </si>
  <si>
    <t>912111000</t>
  </si>
  <si>
    <t>951111000</t>
  </si>
  <si>
    <t>961111000</t>
  </si>
  <si>
    <t>991111000</t>
  </si>
  <si>
    <t>992111000</t>
  </si>
  <si>
    <t>kg-CO2eq</t>
    <phoneticPr fontId="1"/>
  </si>
  <si>
    <t>IDEA製品コード</t>
    <rPh sb="4" eb="6">
      <t>セイヒン</t>
    </rPh>
    <phoneticPr fontId="1"/>
  </si>
  <si>
    <t>1</t>
    <phoneticPr fontId="1"/>
  </si>
  <si>
    <t>追加原単位記入表</t>
    <rPh sb="0" eb="2">
      <t>ツイカ</t>
    </rPh>
    <rPh sb="2" eb="5">
      <t>ゲンタンイ</t>
    </rPh>
    <rPh sb="5" eb="7">
      <t>キニュウ</t>
    </rPh>
    <rPh sb="7" eb="8">
      <t>ヒョウ</t>
    </rPh>
    <phoneticPr fontId="5"/>
  </si>
  <si>
    <t>バイオPE</t>
    <phoneticPr fontId="1"/>
  </si>
  <si>
    <t>原単位名称</t>
    <rPh sb="0" eb="3">
      <t>ゲンタンイ</t>
    </rPh>
    <rPh sb="3" eb="5">
      <t>メイショウ</t>
    </rPh>
    <phoneticPr fontId="1"/>
  </si>
  <si>
    <t>流量</t>
    <rPh sb="0" eb="2">
      <t>リュウリョウ</t>
    </rPh>
    <phoneticPr fontId="1"/>
  </si>
  <si>
    <t>BR</t>
    <phoneticPr fontId="1"/>
  </si>
  <si>
    <t>カプロラクタム生産量</t>
    <rPh sb="7" eb="10">
      <t>セイサンリョウ</t>
    </rPh>
    <phoneticPr fontId="1"/>
  </si>
  <si>
    <t>千t</t>
    <rPh sb="0" eb="1">
      <t>セン</t>
    </rPh>
    <phoneticPr fontId="1"/>
  </si>
  <si>
    <t>排出量</t>
    <rPh sb="0" eb="3">
      <t>ハイシュツリョウ</t>
    </rPh>
    <phoneticPr fontId="1"/>
  </si>
  <si>
    <t>kt-N2O</t>
    <phoneticPr fontId="1"/>
  </si>
  <si>
    <t>GWP（AR5)</t>
    <phoneticPr fontId="1"/>
  </si>
  <si>
    <t>kg-CO2/kg-N2O</t>
    <phoneticPr fontId="1"/>
  </si>
  <si>
    <t>単位排出量</t>
    <rPh sb="0" eb="2">
      <t>タンイ</t>
    </rPh>
    <rPh sb="2" eb="5">
      <t>ハイシュツリョウ</t>
    </rPh>
    <phoneticPr fontId="1"/>
  </si>
  <si>
    <t>kg-CO2e/kg-カプロラクタム</t>
    <phoneticPr fontId="1"/>
  </si>
  <si>
    <t>Environmental Performance of Biomass-Derived Chemical Production: A Case Study on Sugarcane-Derived Polyethylene, Yasunori KIKUCHI, et al, Journal of Chemical Engineering of Japan, 2013</t>
    <phoneticPr fontId="1"/>
  </si>
  <si>
    <t>アセチル化パルプ製造</t>
    <rPh sb="4" eb="5">
      <t>カ</t>
    </rPh>
    <rPh sb="8" eb="10">
      <t>セイゾウ</t>
    </rPh>
    <phoneticPr fontId="1"/>
  </si>
  <si>
    <t>kWh/kg-樹脂</t>
    <rPh sb="7" eb="9">
      <t>ジュシ</t>
    </rPh>
    <phoneticPr fontId="1"/>
  </si>
  <si>
    <t>高位</t>
    <rPh sb="0" eb="2">
      <t>コウイ</t>
    </rPh>
    <phoneticPr fontId="1"/>
  </si>
  <si>
    <t>低位</t>
    <rPh sb="0" eb="2">
      <t>テイイ</t>
    </rPh>
    <phoneticPr fontId="1"/>
  </si>
  <si>
    <t>kg-CO2e/kg-Acパルプ</t>
    <phoneticPr fontId="1"/>
  </si>
  <si>
    <t>電力原単位</t>
    <rPh sb="0" eb="2">
      <t>デンリョク</t>
    </rPh>
    <rPh sb="2" eb="5">
      <t>ゲンタンイ</t>
    </rPh>
    <phoneticPr fontId="1"/>
  </si>
  <si>
    <t>kg-CO2e/kWh</t>
    <phoneticPr fontId="1"/>
  </si>
  <si>
    <t>kg-CO2e/kg-樹脂</t>
    <rPh sb="11" eb="13">
      <t>ジュシ</t>
    </rPh>
    <phoneticPr fontId="1"/>
  </si>
  <si>
    <t>JP</t>
    <phoneticPr fontId="1"/>
  </si>
  <si>
    <t>混練する基礎樹脂</t>
    <rPh sb="0" eb="2">
      <t>コンレン</t>
    </rPh>
    <rPh sb="4" eb="6">
      <t>キソ</t>
    </rPh>
    <rPh sb="6" eb="8">
      <t>ジュシ</t>
    </rPh>
    <phoneticPr fontId="1"/>
  </si>
  <si>
    <t>ナイロン6（改訂版）</t>
    <rPh sb="6" eb="8">
      <t>カイテイ</t>
    </rPh>
    <rPh sb="8" eb="9">
      <t>バン</t>
    </rPh>
    <phoneticPr fontId="1"/>
  </si>
  <si>
    <t>IDEAv2.2ではカプロラクタム生産に伴うN2O排出が計上されていないため、当該排出量を追加</t>
    <rPh sb="39" eb="41">
      <t>トウガイ</t>
    </rPh>
    <rPh sb="41" eb="43">
      <t>ハイシュツ</t>
    </rPh>
    <rPh sb="43" eb="44">
      <t>リョウ</t>
    </rPh>
    <phoneticPr fontId="1"/>
  </si>
  <si>
    <t>http://www-gio.nies.go.jp/aboutghg/nir/2019/NIR-JPN-2019-v3.0_J_GIOweb.pdf</t>
    <phoneticPr fontId="1"/>
  </si>
  <si>
    <t>日本国温室効果ガスインベントリ報告書2019年</t>
    <rPh sb="22" eb="23">
      <t>ネン</t>
    </rPh>
    <phoneticPr fontId="1"/>
  </si>
  <si>
    <t>温室効果ガスインベントリオフィス（GIO）編　環境省地球環境局総務課低炭素社会推進室　国立研究開発法人 国立環境研究所</t>
    <phoneticPr fontId="1"/>
  </si>
  <si>
    <t>経済産業省「化学工業統計年報」（2017年）</t>
    <rPh sb="20" eb="21">
      <t>ネン</t>
    </rPh>
    <phoneticPr fontId="1"/>
  </si>
  <si>
    <t>kg-カプロラクタム/kg-ナイロン6</t>
  </si>
  <si>
    <t>IDEAv2.3マニュアル第3部</t>
  </si>
  <si>
    <t>kg-CO2e/kg</t>
  </si>
  <si>
    <t>改訂版ナイロン6（PA6）原単位</t>
    <rPh sb="0" eb="3">
      <t>カイテイバン</t>
    </rPh>
    <rPh sb="13" eb="16">
      <t>ゲンタンイ</t>
    </rPh>
    <phoneticPr fontId="1"/>
  </si>
  <si>
    <t>ナイロン6（IDEAv2.3）</t>
    <phoneticPr fontId="1"/>
  </si>
  <si>
    <t>PA6内カプロラクタム量</t>
    <rPh sb="3" eb="4">
      <t>ナイ</t>
    </rPh>
    <rPh sb="11" eb="12">
      <t>リョウ</t>
    </rPh>
    <phoneticPr fontId="1"/>
  </si>
  <si>
    <t>引用文献</t>
    <rPh sb="0" eb="4">
      <t>インヨウブンケン</t>
    </rPh>
    <phoneticPr fontId="1"/>
  </si>
  <si>
    <t>kg-CO2e/kg-Acパルプ</t>
  </si>
  <si>
    <t>混練機消費電力</t>
    <rPh sb="0" eb="2">
      <t>コンレン</t>
    </rPh>
    <rPh sb="2" eb="3">
      <t>キ</t>
    </rPh>
    <rPh sb="3" eb="5">
      <t>ショウヒ</t>
    </rPh>
    <rPh sb="5" eb="7">
      <t>デンリョク</t>
    </rPh>
    <phoneticPr fontId="1"/>
  </si>
  <si>
    <t>アセチル化パルプ製造GHG</t>
    <rPh sb="4" eb="5">
      <t>カ</t>
    </rPh>
    <rPh sb="8" eb="10">
      <t>セイゾウ</t>
    </rPh>
    <phoneticPr fontId="1"/>
  </si>
  <si>
    <t>#</t>
    <phoneticPr fontId="1"/>
  </si>
  <si>
    <t>実験室規模</t>
    <rPh sb="0" eb="3">
      <t>ジッケンシツ</t>
    </rPh>
    <rPh sb="3" eb="5">
      <t>キボ</t>
    </rPh>
    <phoneticPr fontId="1"/>
  </si>
  <si>
    <t>混練工程</t>
    <rPh sb="2" eb="4">
      <t>コウテイ</t>
    </rPh>
    <phoneticPr fontId="1"/>
  </si>
  <si>
    <t>CNF強化樹脂原単位</t>
    <rPh sb="0" eb="2">
      <t>キョウカ</t>
    </rPh>
    <rPh sb="3" eb="5">
      <t>キョウカ</t>
    </rPh>
    <rPh sb="5" eb="7">
      <t/>
    </rPh>
    <phoneticPr fontId="1"/>
  </si>
  <si>
    <t>kt-CO2e</t>
    <phoneticPr fontId="1"/>
  </si>
  <si>
    <t>デフォルト値</t>
    <rPh sb="5" eb="6">
      <t>チ</t>
    </rPh>
    <phoneticPr fontId="1"/>
  </si>
  <si>
    <t>工場規模</t>
    <rPh sb="0" eb="2">
      <t>コウジョウ</t>
    </rPh>
    <rPh sb="2" eb="4">
      <t>キボ</t>
    </rPh>
    <phoneticPr fontId="1"/>
  </si>
  <si>
    <t>混練工程GHG</t>
    <rPh sb="0" eb="2">
      <t>コンレン</t>
    </rPh>
    <rPh sb="2" eb="4">
      <t>コウテイ</t>
    </rPh>
    <phoneticPr fontId="1"/>
  </si>
  <si>
    <t>ナイロン6（改）</t>
    <rPh sb="6" eb="7">
      <t>カイ</t>
    </rPh>
    <phoneticPr fontId="1"/>
  </si>
  <si>
    <t>※ 上記のカスタム値が空白の場合、以下のデフォルト値に基づき自動算出されます。</t>
    <rPh sb="2" eb="4">
      <t>ジョウキ</t>
    </rPh>
    <rPh sb="9" eb="10">
      <t>チ</t>
    </rPh>
    <rPh sb="11" eb="13">
      <t>クウハク</t>
    </rPh>
    <rPh sb="14" eb="16">
      <t>バアイ</t>
    </rPh>
    <rPh sb="17" eb="19">
      <t>イカ</t>
    </rPh>
    <rPh sb="25" eb="26">
      <t>チ</t>
    </rPh>
    <rPh sb="27" eb="28">
      <t>モト</t>
    </rPh>
    <rPh sb="30" eb="32">
      <t>ジドウ</t>
    </rPh>
    <rPh sb="32" eb="34">
      <t>サンシュツ</t>
    </rPh>
    <phoneticPr fontId="1"/>
  </si>
  <si>
    <t>内訳</t>
    <rPh sb="0" eb="2">
      <t>ウチワケ</t>
    </rPh>
    <phoneticPr fontId="1"/>
  </si>
  <si>
    <t>選択してください</t>
  </si>
  <si>
    <t>選択してください</t>
    <rPh sb="0" eb="2">
      <t>センタク</t>
    </rPh>
    <phoneticPr fontId="1"/>
  </si>
  <si>
    <t>※ 下の表には編集を加えないでください。</t>
    <rPh sb="2" eb="3">
      <t>シタ</t>
    </rPh>
    <rPh sb="4" eb="5">
      <t>ヒョウ</t>
    </rPh>
    <rPh sb="7" eb="9">
      <t>ヘンシュウ</t>
    </rPh>
    <rPh sb="10" eb="11">
      <t>クワ</t>
    </rPh>
    <phoneticPr fontId="1"/>
  </si>
  <si>
    <t>※2</t>
    <phoneticPr fontId="1"/>
  </si>
  <si>
    <t>※1</t>
    <phoneticPr fontId="1"/>
  </si>
  <si>
    <t>カスタム原単位</t>
    <rPh sb="4" eb="7">
      <t>ゲンタンイ</t>
    </rPh>
    <phoneticPr fontId="1"/>
  </si>
  <si>
    <t>※3</t>
    <phoneticPr fontId="1"/>
  </si>
  <si>
    <t>※4</t>
    <phoneticPr fontId="1"/>
  </si>
  <si>
    <t>マスターバッチ（MB）を希釈して、最終製品を製造することを想定しています。MBを介さない場合、「マスターバッチCNF混練率」と「最終製品CNF混練率」を等しく設定してください。</t>
    <rPh sb="40" eb="41">
      <t>カイ</t>
    </rPh>
    <phoneticPr fontId="1"/>
  </si>
  <si>
    <t>デフォルト値には「高位」と「低位」の二通りを用意しています。実装され得る生産設備構成のうち、GHG排出量が高めのケースを「高位」、低めのケースを「低位」としています。当てはまる方を選択してください。</t>
    <phoneticPr fontId="1"/>
  </si>
  <si>
    <t>※ 以下の表はGHGの内訳です。要因分析をする際には参照下さい。</t>
    <phoneticPr fontId="1"/>
  </si>
  <si>
    <t>GHG排出内訳</t>
    <rPh sb="3" eb="5">
      <t>ハイシュツ</t>
    </rPh>
    <phoneticPr fontId="1"/>
  </si>
  <si>
    <t>kg-CO2e/kg-パルプ</t>
    <phoneticPr fontId="1"/>
  </si>
  <si>
    <t>【京都プロセス】混練基礎原料GHG原単位</t>
    <rPh sb="1" eb="3">
      <t>キョウト</t>
    </rPh>
    <rPh sb="8" eb="10">
      <t>コンレン</t>
    </rPh>
    <rPh sb="10" eb="12">
      <t>キソ</t>
    </rPh>
    <rPh sb="12" eb="14">
      <t>ゲンリョウ</t>
    </rPh>
    <rPh sb="17" eb="20">
      <t>ゲンタンイ</t>
    </rPh>
    <phoneticPr fontId="1"/>
  </si>
  <si>
    <t>回</t>
    <rPh sb="0" eb="1">
      <t>カイ</t>
    </rPh>
    <phoneticPr fontId="1"/>
  </si>
  <si>
    <t>kWh/kg-原料懸濁液</t>
    <rPh sb="7" eb="9">
      <t>ゲンリョウ</t>
    </rPh>
    <rPh sb="9" eb="12">
      <t>ケンダクエキ</t>
    </rPh>
    <phoneticPr fontId="1"/>
  </si>
  <si>
    <t>パルプ分散液原単位</t>
    <rPh sb="3" eb="5">
      <t>ブンサン</t>
    </rPh>
    <rPh sb="5" eb="6">
      <t>エキ</t>
    </rPh>
    <rPh sb="6" eb="9">
      <t>ゲンタンイ</t>
    </rPh>
    <phoneticPr fontId="1"/>
  </si>
  <si>
    <t>パルプ</t>
    <phoneticPr fontId="1"/>
  </si>
  <si>
    <t>水（純水）</t>
    <rPh sb="0" eb="1">
      <t>ミズ</t>
    </rPh>
    <rPh sb="2" eb="4">
      <t>ジュンスイ</t>
    </rPh>
    <phoneticPr fontId="1"/>
  </si>
  <si>
    <t>CNF分散液</t>
    <rPh sb="3" eb="5">
      <t>ブンサン</t>
    </rPh>
    <rPh sb="5" eb="6">
      <t>エキ</t>
    </rPh>
    <phoneticPr fontId="1"/>
  </si>
  <si>
    <t>CNF分散液原単位</t>
    <rPh sb="3" eb="5">
      <t>ブンサン</t>
    </rPh>
    <rPh sb="5" eb="6">
      <t>エキ</t>
    </rPh>
    <rPh sb="6" eb="9">
      <t>ゲンタンイ</t>
    </rPh>
    <phoneticPr fontId="1"/>
  </si>
  <si>
    <t>パルプ分散液</t>
    <rPh sb="3" eb="5">
      <t>ブンサン</t>
    </rPh>
    <rPh sb="5" eb="6">
      <t>エキ</t>
    </rPh>
    <phoneticPr fontId="1"/>
  </si>
  <si>
    <t>機械解繊</t>
    <rPh sb="0" eb="2">
      <t>キカイ</t>
    </rPh>
    <rPh sb="2" eb="4">
      <t>カイセン</t>
    </rPh>
    <phoneticPr fontId="1"/>
  </si>
  <si>
    <t>機械解繊 収率</t>
    <rPh sb="0" eb="2">
      <t>キカイ</t>
    </rPh>
    <rPh sb="2" eb="4">
      <t>カイセン</t>
    </rPh>
    <rPh sb="5" eb="7">
      <t>シュウリツ</t>
    </rPh>
    <phoneticPr fontId="1"/>
  </si>
  <si>
    <t>GHG排出内訳</t>
    <phoneticPr fontId="1"/>
  </si>
  <si>
    <t>kg-CO2e/kg-CNF分散液</t>
    <phoneticPr fontId="1"/>
  </si>
  <si>
    <t>kg-CO2e/kg-パルプ分散液</t>
    <rPh sb="14" eb="16">
      <t>ブンサン</t>
    </rPh>
    <rPh sb="16" eb="17">
      <t>エキ</t>
    </rPh>
    <phoneticPr fontId="1"/>
  </si>
  <si>
    <t>右の空欄に任意の値（％）を入力</t>
    <rPh sb="0" eb="1">
      <t>ミギ</t>
    </rPh>
    <rPh sb="2" eb="4">
      <t>クウラン</t>
    </rPh>
    <rPh sb="5" eb="7">
      <t>ニンイ</t>
    </rPh>
    <rPh sb="8" eb="9">
      <t>アタイ</t>
    </rPh>
    <rPh sb="13" eb="15">
      <t>ニュウリョク</t>
    </rPh>
    <phoneticPr fontId="1"/>
  </si>
  <si>
    <t>右に任意の値（％）を入力</t>
    <rPh sb="0" eb="1">
      <t>ミギ</t>
    </rPh>
    <rPh sb="2" eb="4">
      <t>ニンイ</t>
    </rPh>
    <rPh sb="5" eb="6">
      <t>アタイ</t>
    </rPh>
    <rPh sb="10" eb="12">
      <t>ニュウリョク</t>
    </rPh>
    <phoneticPr fontId="1"/>
  </si>
  <si>
    <t>パルプ分散液濃度 (wt%)</t>
    <rPh sb="3" eb="5">
      <t>ブンサン</t>
    </rPh>
    <rPh sb="5" eb="6">
      <t>エキ</t>
    </rPh>
    <rPh sb="6" eb="8">
      <t>ノウド</t>
    </rPh>
    <phoneticPr fontId="1"/>
  </si>
  <si>
    <t>右に任意の値（解繊回数）を入力</t>
    <rPh sb="0" eb="1">
      <t>ミギ</t>
    </rPh>
    <rPh sb="2" eb="4">
      <t>ニンイ</t>
    </rPh>
    <rPh sb="5" eb="6">
      <t>アタイ</t>
    </rPh>
    <rPh sb="7" eb="9">
      <t>カイセン</t>
    </rPh>
    <rPh sb="9" eb="11">
      <t>カイスウ</t>
    </rPh>
    <rPh sb="13" eb="15">
      <t>ニュウリョク</t>
    </rPh>
    <phoneticPr fontId="1"/>
  </si>
  <si>
    <t>右に任意の値（kWh）を入力</t>
    <rPh sb="0" eb="1">
      <t>ミギ</t>
    </rPh>
    <rPh sb="2" eb="4">
      <t>ニンイ</t>
    </rPh>
    <rPh sb="5" eb="6">
      <t>アタイ</t>
    </rPh>
    <rPh sb="12" eb="14">
      <t>ニュウリョク</t>
    </rPh>
    <phoneticPr fontId="1"/>
  </si>
  <si>
    <r>
      <t>マスターバッチCNF混練率</t>
    </r>
    <r>
      <rPr>
        <b/>
        <sz val="7"/>
        <color theme="1"/>
        <rFont val="游ゴシック"/>
        <family val="3"/>
        <charset val="128"/>
        <scheme val="minor"/>
      </rPr>
      <t xml:space="preserve"> ※1</t>
    </r>
    <rPh sb="10" eb="12">
      <t>コンレン</t>
    </rPh>
    <rPh sb="12" eb="13">
      <t>リツ</t>
    </rPh>
    <phoneticPr fontId="1"/>
  </si>
  <si>
    <r>
      <t>最終製品CNF混練率</t>
    </r>
    <r>
      <rPr>
        <b/>
        <sz val="7"/>
        <color theme="1"/>
        <rFont val="游ゴシック"/>
        <family val="3"/>
        <charset val="128"/>
        <scheme val="minor"/>
      </rPr>
      <t xml:space="preserve"> ※1</t>
    </r>
    <rPh sb="0" eb="2">
      <t>サイシュウ</t>
    </rPh>
    <rPh sb="2" eb="4">
      <t>セイヒン</t>
    </rPh>
    <rPh sb="7" eb="9">
      <t>コンレン</t>
    </rPh>
    <rPh sb="9" eb="10">
      <t>リツ</t>
    </rPh>
    <phoneticPr fontId="1"/>
  </si>
  <si>
    <r>
      <t>カスタム原単位入力</t>
    </r>
    <r>
      <rPr>
        <b/>
        <sz val="7"/>
        <color theme="1"/>
        <rFont val="游ゴシック"/>
        <family val="3"/>
        <charset val="128"/>
        <scheme val="minor"/>
      </rPr>
      <t xml:space="preserve"> ※2</t>
    </r>
    <rPh sb="4" eb="7">
      <t>ゲンタンイ</t>
    </rPh>
    <rPh sb="7" eb="9">
      <t>ニュウリョク</t>
    </rPh>
    <phoneticPr fontId="1"/>
  </si>
  <si>
    <r>
      <t>実験規模/工業規模</t>
    </r>
    <r>
      <rPr>
        <b/>
        <sz val="7"/>
        <color theme="1"/>
        <rFont val="游ゴシック"/>
        <family val="3"/>
        <charset val="128"/>
        <scheme val="minor"/>
      </rPr>
      <t xml:space="preserve"> ※3</t>
    </r>
    <rPh sb="0" eb="2">
      <t>ジッケン</t>
    </rPh>
    <rPh sb="2" eb="4">
      <t>キボ</t>
    </rPh>
    <rPh sb="5" eb="7">
      <t>コウギョウ</t>
    </rPh>
    <rPh sb="7" eb="9">
      <t>キボ</t>
    </rPh>
    <phoneticPr fontId="1"/>
  </si>
  <si>
    <t>原料パルプ投入量</t>
    <rPh sb="0" eb="2">
      <t>ゲンリョウ</t>
    </rPh>
    <rPh sb="5" eb="7">
      <t>トウニュウ</t>
    </rPh>
    <rPh sb="7" eb="8">
      <t>リョウ</t>
    </rPh>
    <phoneticPr fontId="1"/>
  </si>
  <si>
    <t>CNF分散液濃度（wt%）</t>
    <rPh sb="3" eb="5">
      <t>ブンサン</t>
    </rPh>
    <rPh sb="5" eb="6">
      <t>エキ</t>
    </rPh>
    <rPh sb="6" eb="8">
      <t>ノウド</t>
    </rPh>
    <phoneticPr fontId="1"/>
  </si>
  <si>
    <t>kgCO2e</t>
    <phoneticPr fontId="1"/>
  </si>
  <si>
    <t>原料パルプGHG（化学修飾無し）</t>
    <rPh sb="0" eb="2">
      <t>ゲンリョウ</t>
    </rPh>
    <rPh sb="9" eb="11">
      <t>カガク</t>
    </rPh>
    <rPh sb="11" eb="13">
      <t>シュウショク</t>
    </rPh>
    <rPh sb="13" eb="14">
      <t>ナ</t>
    </rPh>
    <phoneticPr fontId="1"/>
  </si>
  <si>
    <t>機械解繊回数（化学修飾無し）</t>
    <rPh sb="0" eb="2">
      <t>キカイ</t>
    </rPh>
    <rPh sb="2" eb="4">
      <t>カイセン</t>
    </rPh>
    <rPh sb="4" eb="6">
      <t>カイスウ</t>
    </rPh>
    <rPh sb="7" eb="9">
      <t>カガク</t>
    </rPh>
    <rPh sb="9" eb="11">
      <t>シュウショク</t>
    </rPh>
    <rPh sb="11" eb="12">
      <t>ナ</t>
    </rPh>
    <phoneticPr fontId="1"/>
  </si>
  <si>
    <t>機械解繊回数（TEMPO酸化）</t>
    <rPh sb="0" eb="2">
      <t>キカイ</t>
    </rPh>
    <rPh sb="2" eb="4">
      <t>カイセン</t>
    </rPh>
    <rPh sb="4" eb="6">
      <t>カイスウ</t>
    </rPh>
    <rPh sb="12" eb="14">
      <t>サンカ</t>
    </rPh>
    <phoneticPr fontId="1"/>
  </si>
  <si>
    <t>原料パルプGHG（TEMPO酸化）</t>
    <rPh sb="0" eb="2">
      <t>ゲンリョウ</t>
    </rPh>
    <phoneticPr fontId="1"/>
  </si>
  <si>
    <t>原料パルプ含水率（共通）</t>
    <rPh sb="0" eb="2">
      <t>ゲンリョウ</t>
    </rPh>
    <rPh sb="5" eb="7">
      <t>ガンスイ</t>
    </rPh>
    <rPh sb="7" eb="8">
      <t>リツ</t>
    </rPh>
    <rPh sb="9" eb="11">
      <t>キョウツウ</t>
    </rPh>
    <phoneticPr fontId="1"/>
  </si>
  <si>
    <t>カスタム原単位入力を「有り」にすると、任意の一次データが利用できます。一次データを利用する場合は「有り」を選択し、下の「カスタム原単位」の表に値を入力してください。</t>
    <rPh sb="4" eb="7">
      <t>ゲンタンイ</t>
    </rPh>
    <rPh sb="7" eb="9">
      <t>ニュウリョク</t>
    </rPh>
    <rPh sb="11" eb="12">
      <t>ア</t>
    </rPh>
    <rPh sb="19" eb="21">
      <t>ニンイ</t>
    </rPh>
    <rPh sb="28" eb="30">
      <t>リヨウ</t>
    </rPh>
    <rPh sb="35" eb="37">
      <t>イチジ</t>
    </rPh>
    <rPh sb="41" eb="43">
      <t>リヨウ</t>
    </rPh>
    <rPh sb="45" eb="47">
      <t>バアイ</t>
    </rPh>
    <rPh sb="49" eb="50">
      <t>ア</t>
    </rPh>
    <rPh sb="53" eb="55">
      <t>センタク</t>
    </rPh>
    <rPh sb="57" eb="58">
      <t>シタ</t>
    </rPh>
    <rPh sb="64" eb="67">
      <t>ゲンタンイ</t>
    </rPh>
    <rPh sb="69" eb="70">
      <t>ヒョウ</t>
    </rPh>
    <rPh sb="71" eb="72">
      <t>アタイ</t>
    </rPh>
    <rPh sb="73" eb="75">
      <t>ニュウリョク</t>
    </rPh>
    <phoneticPr fontId="1"/>
  </si>
  <si>
    <t>一次データを利用しない場合、デフォルト値が適用されます。想定する製造方法が「実験規模」か「工業規模」かを選択してください。実験規模とは少量生産条件、工業規模とは2030年頃を想定した大量生産条件になります。</t>
    <rPh sb="0" eb="2">
      <t>イチジ</t>
    </rPh>
    <phoneticPr fontId="1"/>
  </si>
  <si>
    <t xml:space="preserve"> この値はCNF分散液濃度と同じになります。</t>
    <phoneticPr fontId="1"/>
  </si>
  <si>
    <t>バイオPA（PA11）</t>
    <phoneticPr fontId="1"/>
  </si>
  <si>
    <t>バイオプラ文献調査2018, 合同会社エフプロ（アップテイク2.8kg-CO2を含まず）</t>
    <rPh sb="5" eb="7">
      <t>ブンケン</t>
    </rPh>
    <rPh sb="7" eb="9">
      <t>チョウサ</t>
    </rPh>
    <rPh sb="15" eb="17">
      <t>ゴウドウ</t>
    </rPh>
    <rPh sb="17" eb="19">
      <t>ガイシャ</t>
    </rPh>
    <rPh sb="40" eb="41">
      <t>フク</t>
    </rPh>
    <phoneticPr fontId="1"/>
  </si>
  <si>
    <t>右に任意の値（kgCO2e/kWh）を入力</t>
    <rPh sb="0" eb="1">
      <t>ミギ</t>
    </rPh>
    <rPh sb="2" eb="4">
      <t>ニンイ</t>
    </rPh>
    <rPh sb="5" eb="6">
      <t>アタイ</t>
    </rPh>
    <rPh sb="19" eb="21">
      <t>ニュウリョク</t>
    </rPh>
    <phoneticPr fontId="1"/>
  </si>
  <si>
    <t>TEMPO酸化パルプ分散液</t>
    <rPh sb="5" eb="7">
      <t>サンカ</t>
    </rPh>
    <rPh sb="10" eb="12">
      <t>ブンサン</t>
    </rPh>
    <rPh sb="12" eb="13">
      <t>エキ</t>
    </rPh>
    <phoneticPr fontId="1"/>
  </si>
  <si>
    <t>TEMPO酸化パルプ分散液濃度 (wt%)</t>
    <rPh sb="5" eb="7">
      <t>サンカ</t>
    </rPh>
    <rPh sb="10" eb="12">
      <t>ブンサン</t>
    </rPh>
    <rPh sb="12" eb="13">
      <t>エキ</t>
    </rPh>
    <rPh sb="13" eb="15">
      <t>ノウド</t>
    </rPh>
    <phoneticPr fontId="1"/>
  </si>
  <si>
    <t>【変性パルプ直接混練法（京都プロセス）】CNF強化樹脂 GHG排出原単位表示シート</t>
    <phoneticPr fontId="1"/>
  </si>
  <si>
    <t>【京都プロセス】デフォルト値</t>
    <rPh sb="1" eb="3">
      <t>キョウト</t>
    </rPh>
    <rPh sb="13" eb="14">
      <t>チ</t>
    </rPh>
    <phoneticPr fontId="1"/>
  </si>
  <si>
    <t>【TEMPO酸化法】CNF分散液GHG排出原単位表示シート</t>
    <phoneticPr fontId="1"/>
  </si>
  <si>
    <r>
      <t xml:space="preserve">原料パルプ含水率 </t>
    </r>
    <r>
      <rPr>
        <b/>
        <sz val="7"/>
        <color theme="0"/>
        <rFont val="游ゴシック"/>
        <family val="3"/>
        <charset val="128"/>
        <scheme val="minor"/>
      </rPr>
      <t>※1</t>
    </r>
    <rPh sb="0" eb="2">
      <t>ゲンリョウ</t>
    </rPh>
    <rPh sb="5" eb="7">
      <t>ガンスイ</t>
    </rPh>
    <rPh sb="7" eb="8">
      <t>リツ</t>
    </rPh>
    <phoneticPr fontId="1"/>
  </si>
  <si>
    <r>
      <t>機械解繊 収率</t>
    </r>
    <r>
      <rPr>
        <b/>
        <sz val="7"/>
        <color theme="0"/>
        <rFont val="游ゴシック"/>
        <family val="3"/>
        <charset val="128"/>
        <scheme val="minor"/>
      </rPr>
      <t xml:space="preserve"> ※1</t>
    </r>
    <rPh sb="0" eb="2">
      <t>キカイ</t>
    </rPh>
    <rPh sb="2" eb="4">
      <t>カイセン</t>
    </rPh>
    <rPh sb="5" eb="7">
      <t>シュウリツ</t>
    </rPh>
    <phoneticPr fontId="1"/>
  </si>
  <si>
    <r>
      <t>電力GHG原単位</t>
    </r>
    <r>
      <rPr>
        <b/>
        <sz val="7"/>
        <color theme="0"/>
        <rFont val="游ゴシック"/>
        <family val="3"/>
        <charset val="128"/>
        <scheme val="minor"/>
      </rPr>
      <t xml:space="preserve"> ※1</t>
    </r>
    <rPh sb="0" eb="2">
      <t>デンリョク</t>
    </rPh>
    <rPh sb="5" eb="8">
      <t>ゲンタンイ</t>
    </rPh>
    <phoneticPr fontId="1"/>
  </si>
  <si>
    <r>
      <t>機械解繊 所要回数</t>
    </r>
    <r>
      <rPr>
        <b/>
        <sz val="7"/>
        <color theme="0"/>
        <rFont val="游ゴシック"/>
        <family val="3"/>
        <charset val="128"/>
        <scheme val="minor"/>
      </rPr>
      <t xml:space="preserve"> ※1 ※2</t>
    </r>
    <rPh sb="0" eb="2">
      <t>キカイ</t>
    </rPh>
    <rPh sb="2" eb="4">
      <t>カイセン</t>
    </rPh>
    <rPh sb="5" eb="7">
      <t>ショヨウ</t>
    </rPh>
    <rPh sb="7" eb="9">
      <t>カイスウ</t>
    </rPh>
    <phoneticPr fontId="1"/>
  </si>
  <si>
    <t>デフォルト値には「高位」と「低位」の二通りを用意しています。実装され得る生産設備構成や生産方法のうち、GHG排出量が高めのケースを「高位」、低めのケースを「低位」としています。当てはまる方を選択してください。</t>
    <phoneticPr fontId="1"/>
  </si>
  <si>
    <t xml:space="preserve">必要に応じて任意の一次データが利用できます。一次データを利用する場合には「カスタム値」を選択し、網掛けが解除されたセルに任意の値を入力してください。	</t>
    <rPh sb="0" eb="2">
      <t>ヒツヨウ</t>
    </rPh>
    <rPh sb="3" eb="4">
      <t>オウ</t>
    </rPh>
    <rPh sb="6" eb="8">
      <t>ニンイ</t>
    </rPh>
    <rPh sb="7" eb="8">
      <t>センニン</t>
    </rPh>
    <rPh sb="9" eb="11">
      <t>イチジ</t>
    </rPh>
    <rPh sb="15" eb="17">
      <t>リヨウ</t>
    </rPh>
    <rPh sb="22" eb="24">
      <t>イチジ</t>
    </rPh>
    <rPh sb="28" eb="30">
      <t>リヨウ</t>
    </rPh>
    <rPh sb="32" eb="34">
      <t>バアイ</t>
    </rPh>
    <rPh sb="41" eb="42">
      <t>チ</t>
    </rPh>
    <rPh sb="44" eb="46">
      <t>センタク</t>
    </rPh>
    <rPh sb="48" eb="50">
      <t>アミカ</t>
    </rPh>
    <rPh sb="52" eb="54">
      <t>カイジョ</t>
    </rPh>
    <rPh sb="60" eb="62">
      <t>ニンイ</t>
    </rPh>
    <rPh sb="63" eb="64">
      <t>アタイ</t>
    </rPh>
    <rPh sb="65" eb="67">
      <t>ニュウリョク</t>
    </rPh>
    <phoneticPr fontId="1"/>
  </si>
  <si>
    <t>原料パルプ投入量</t>
    <rPh sb="0" eb="2">
      <t>ゲンリョウ</t>
    </rPh>
    <rPh sb="3" eb="4">
      <t>リョウ</t>
    </rPh>
    <phoneticPr fontId="1"/>
  </si>
  <si>
    <r>
      <rPr>
        <b/>
        <sz val="11"/>
        <color theme="0"/>
        <rFont val="游ゴシック"/>
        <family val="3"/>
        <charset val="128"/>
        <scheme val="minor"/>
      </rPr>
      <t>原料パルプ含水率</t>
    </r>
    <r>
      <rPr>
        <b/>
        <sz val="7"/>
        <color theme="0"/>
        <rFont val="游ゴシック"/>
        <family val="3"/>
        <charset val="128"/>
        <scheme val="minor"/>
      </rPr>
      <t xml:space="preserve"> ※1</t>
    </r>
    <rPh sb="0" eb="2">
      <t>ゲンリョウ</t>
    </rPh>
    <rPh sb="5" eb="7">
      <t>ガンスイ</t>
    </rPh>
    <rPh sb="7" eb="8">
      <t>リツ</t>
    </rPh>
    <phoneticPr fontId="1"/>
  </si>
  <si>
    <t>令和3年3月</t>
    <rPh sb="0" eb="2">
      <t>レイワ</t>
    </rPh>
    <rPh sb="3" eb="4">
      <t>ネン</t>
    </rPh>
    <rPh sb="5" eb="6">
      <t>ガツ</t>
    </rPh>
    <phoneticPr fontId="1"/>
  </si>
  <si>
    <t>環境省</t>
    <rPh sb="0" eb="3">
      <t>カンキョウショウ</t>
    </rPh>
    <phoneticPr fontId="1"/>
  </si>
  <si>
    <t>＜注意事項＞</t>
    <rPh sb="1" eb="3">
      <t>チュウイ</t>
    </rPh>
    <rPh sb="3" eb="5">
      <t>ジコウ</t>
    </rPh>
    <phoneticPr fontId="1"/>
  </si>
  <si>
    <t>純水, イオン交換膜法（L）</t>
    <phoneticPr fontId="1"/>
  </si>
  <si>
    <t>L</t>
    <phoneticPr fontId="1"/>
  </si>
  <si>
    <t>「m3あたり」から「Lあたり」に変換（÷1,000）</t>
    <rPh sb="16" eb="18">
      <t>ヘンカン</t>
    </rPh>
    <phoneticPr fontId="1"/>
  </si>
  <si>
    <r>
      <t>原料パルプ製造GHG</t>
    </r>
    <r>
      <rPr>
        <b/>
        <sz val="7"/>
        <color theme="0"/>
        <rFont val="游ゴシック"/>
        <family val="3"/>
        <charset val="128"/>
        <scheme val="minor"/>
      </rPr>
      <t xml:space="preserve"> ※2</t>
    </r>
    <rPh sb="0" eb="2">
      <t>ゲンリョウ</t>
    </rPh>
    <rPh sb="5" eb="7">
      <t>セイゾウ</t>
    </rPh>
    <phoneticPr fontId="1"/>
  </si>
  <si>
    <t>脱炭素・循環経済の実現に向けた
セルロースナノファイバー利活用ガイドライン　別冊3別添</t>
    <rPh sb="0" eb="1">
      <t>ダツ</t>
    </rPh>
    <rPh sb="1" eb="3">
      <t>タンソ</t>
    </rPh>
    <rPh sb="4" eb="6">
      <t>ジュンカン</t>
    </rPh>
    <rPh sb="6" eb="8">
      <t>ケイザイ</t>
    </rPh>
    <rPh sb="9" eb="11">
      <t>ジツゲン</t>
    </rPh>
    <rPh sb="12" eb="13">
      <t>ム</t>
    </rPh>
    <rPh sb="28" eb="31">
      <t>リカツヨウ</t>
    </rPh>
    <rPh sb="38" eb="40">
      <t>ベッサツ</t>
    </rPh>
    <rPh sb="41" eb="43">
      <t>ベッテン</t>
    </rPh>
    <phoneticPr fontId="1"/>
  </si>
  <si>
    <t>【湿式解繊法】CNF分散液GHG排出原単位表示シート</t>
    <rPh sb="3" eb="5">
      <t>カイセン</t>
    </rPh>
    <phoneticPr fontId="1"/>
  </si>
  <si>
    <t>【湿式解繊法】CNF分散液GHG排出原単位表示シート</t>
    <phoneticPr fontId="1"/>
  </si>
  <si>
    <r>
      <t>解繊機 消費電力量</t>
    </r>
    <r>
      <rPr>
        <b/>
        <sz val="7"/>
        <color theme="0"/>
        <rFont val="游ゴシック"/>
        <family val="3"/>
        <charset val="128"/>
        <scheme val="minor"/>
      </rPr>
      <t xml:space="preserve"> ※1 ※2</t>
    </r>
    <rPh sb="0" eb="2">
      <t>カイセン</t>
    </rPh>
    <rPh sb="2" eb="3">
      <t>キ</t>
    </rPh>
    <rPh sb="4" eb="6">
      <t>ショウヒ</t>
    </rPh>
    <rPh sb="6" eb="8">
      <t>デンリョク</t>
    </rPh>
    <rPh sb="8" eb="9">
      <t>リョウ</t>
    </rPh>
    <phoneticPr fontId="1"/>
  </si>
  <si>
    <r>
      <t>CNF分散液原単位</t>
    </r>
    <r>
      <rPr>
        <b/>
        <sz val="8"/>
        <color theme="0"/>
        <rFont val="游ゴシック"/>
        <family val="3"/>
        <charset val="128"/>
        <scheme val="minor"/>
      </rPr>
      <t xml:space="preserve"> ※3</t>
    </r>
    <rPh sb="3" eb="5">
      <t>ブンサン</t>
    </rPh>
    <rPh sb="5" eb="6">
      <t>エキ</t>
    </rPh>
    <rPh sb="6" eb="9">
      <t>ゲンタンイ</t>
    </rPh>
    <phoneticPr fontId="1"/>
  </si>
  <si>
    <r>
      <rPr>
        <b/>
        <u/>
        <sz val="8"/>
        <color rgb="FFC00000"/>
        <rFont val="游ゴシック"/>
        <family val="3"/>
        <charset val="128"/>
        <scheme val="minor"/>
      </rPr>
      <t>CNF分散液原単位の値は、CNF質量基準ではなく、分散液1kgあたりの値であることに十分注意する必要があります</t>
    </r>
    <r>
      <rPr>
        <b/>
        <sz val="8"/>
        <rFont val="游ゴシック"/>
        <family val="3"/>
        <charset val="128"/>
        <scheme val="minor"/>
      </rPr>
      <t>。例えば、乾燥パウダー等に加工して使用する場合には、水分除去に起因するGHG排出の加算に加え、CNF質量基準への重量換算も必要となります。</t>
    </r>
    <phoneticPr fontId="1"/>
  </si>
  <si>
    <t>※3</t>
  </si>
  <si>
    <t>※4</t>
  </si>
  <si>
    <r>
      <t>CNF分散液原単位</t>
    </r>
    <r>
      <rPr>
        <b/>
        <sz val="8"/>
        <color theme="0"/>
        <rFont val="游ゴシック"/>
        <family val="3"/>
        <charset val="128"/>
        <scheme val="minor"/>
      </rPr>
      <t xml:space="preserve"> ※3</t>
    </r>
    <r>
      <rPr>
        <b/>
        <sz val="12"/>
        <color theme="0"/>
        <rFont val="游ゴシック"/>
        <family val="3"/>
        <charset val="128"/>
        <scheme val="minor"/>
      </rPr>
      <t>　</t>
    </r>
    <rPh sb="3" eb="5">
      <t>ブンサン</t>
    </rPh>
    <rPh sb="5" eb="6">
      <t>エキ</t>
    </rPh>
    <rPh sb="6" eb="9">
      <t>ゲンタンイ</t>
    </rPh>
    <phoneticPr fontId="1"/>
  </si>
  <si>
    <t>※ 各計算シート上でデフォルト値が選択された場合、以下のデフォルト値に基づき自動算出されます。</t>
    <rPh sb="2" eb="3">
      <t>カク</t>
    </rPh>
    <rPh sb="3" eb="5">
      <t>ケイサン</t>
    </rPh>
    <rPh sb="8" eb="9">
      <t>ジョウ</t>
    </rPh>
    <rPh sb="15" eb="16">
      <t>チ</t>
    </rPh>
    <rPh sb="17" eb="19">
      <t>センタク</t>
    </rPh>
    <rPh sb="22" eb="24">
      <t>バアイ</t>
    </rPh>
    <rPh sb="25" eb="27">
      <t>イカ</t>
    </rPh>
    <rPh sb="33" eb="34">
      <t>チ</t>
    </rPh>
    <rPh sb="35" eb="36">
      <t>モト</t>
    </rPh>
    <rPh sb="38" eb="40">
      <t>ジドウ</t>
    </rPh>
    <rPh sb="40" eb="42">
      <t>サンシュツ</t>
    </rPh>
    <phoneticPr fontId="1"/>
  </si>
  <si>
    <t>【湿式微解繊法】&amp;【TEMPO酸化パルプ】デフォルト値</t>
    <rPh sb="4" eb="6">
      <t>カイセン</t>
    </rPh>
    <rPh sb="15" eb="17">
      <t>サンカ</t>
    </rPh>
    <rPh sb="26" eb="27">
      <t>チ</t>
    </rPh>
    <phoneticPr fontId="1"/>
  </si>
  <si>
    <t>機械解繊消費電力量（共通）</t>
    <rPh sb="0" eb="2">
      <t>キカイ</t>
    </rPh>
    <rPh sb="2" eb="4">
      <t>カイセン</t>
    </rPh>
    <rPh sb="4" eb="6">
      <t>ショウヒ</t>
    </rPh>
    <rPh sb="6" eb="8">
      <t>デンリョク</t>
    </rPh>
    <rPh sb="8" eb="9">
      <t>リョウ</t>
    </rPh>
    <rPh sb="10" eb="12">
      <t>キョウツウ</t>
    </rPh>
    <phoneticPr fontId="1"/>
  </si>
  <si>
    <t>機械解繊について、高圧ホモジナイザー、マイクロフルイダイザー、グラインダー、超音波処理機等の湿式で行う機械解繊全般で使用できますが、デフォルト値が実際の処理機と乖離している場合もあります。極力一次データを入手しカスタム値として任意の値を入力して下さい。</t>
    <phoneticPr fontId="1"/>
  </si>
  <si>
    <t>CNF-LCAガイドライン　CNFの温室効果ガス排出原単位表示ツール</t>
    <phoneticPr fontId="1"/>
  </si>
  <si>
    <r>
      <t>・本ツールは、環境省「脱炭素・循環経済の実現に向けたセルロースナノファイバー利活用ガイドライン」の別冊３-1「セルロースナノファイバーに関する温室効果ガス排出量削減効果算定ガイドライン（本編）」の別添資料です。</t>
    </r>
    <r>
      <rPr>
        <b/>
        <u/>
        <sz val="9"/>
        <color rgb="FFC00000"/>
        <rFont val="游ゴシック"/>
        <family val="3"/>
        <charset val="128"/>
        <scheme val="minor"/>
      </rPr>
      <t>掲載内容の詳細等につきましては、別冊3-1（本編）をご参照下さい</t>
    </r>
    <r>
      <rPr>
        <sz val="9"/>
        <color theme="1"/>
        <rFont val="游ゴシック"/>
        <family val="3"/>
        <charset val="128"/>
        <scheme val="minor"/>
      </rPr>
      <t>。
・本ツールでは、</t>
    </r>
    <r>
      <rPr>
        <b/>
        <u/>
        <sz val="9"/>
        <color rgb="FFC00000"/>
        <rFont val="游ゴシック"/>
        <family val="3"/>
        <charset val="128"/>
        <scheme val="minor"/>
      </rPr>
      <t>参考として主要な３種類のCNFまたはCNF複合樹脂についての温室効果ガス(GHG）排出原単位を表示すること</t>
    </r>
    <r>
      <rPr>
        <sz val="9"/>
        <color theme="1"/>
        <rFont val="游ゴシック"/>
        <family val="3"/>
        <charset val="128"/>
        <scheme val="minor"/>
      </rPr>
      <t>が出来ます。評価範囲は変性パルプ直接混練法CNFはCNF強化樹脂の製造まで、湿式解繊法CNFおよびTEMPO酸化法CNFはCNF分散液の製造までです。ただし、CNFの生産条件や外部要因によってGHG排出原単位は大きく変化しうるため、事業者自らがサプライヤー等から実際のデータを調査し別冊3-1（本編）の式やカスタム原単位シートに当てはめて利用することを優先し、それが不可能である場合に使用して下さい。
・本ツールで挙げた主要なCNFについてはそれぞれ「機能が異なる」「提供される形態が異なる」「用途が異なる」ため、</t>
    </r>
    <r>
      <rPr>
        <b/>
        <u/>
        <sz val="9"/>
        <color rgb="FFC00000"/>
        <rFont val="游ゴシック"/>
        <family val="3"/>
        <charset val="128"/>
        <scheme val="minor"/>
      </rPr>
      <t>GHG排出原単位のみを引用し単純に比較することは不適切</t>
    </r>
    <r>
      <rPr>
        <sz val="9"/>
        <color theme="1"/>
        <rFont val="游ゴシック"/>
        <family val="3"/>
        <charset val="128"/>
        <scheme val="minor"/>
      </rPr>
      <t>です。比較を行う際は必ず別冊３の方法論に従って使用する必要があります。
・本ツールは個人法人を問わず無償で使用することができます。
・本ツールは予告なく内容を変更・追加・削除することがあります。
・利用者次の各号に掲げることを行うことを一切禁じます。
(1)本ツールの一部又は全部を再配布すること
(2) 本ツールの出版、譲渡、貸与、販売する等営利目的で利用すること
(3) 本ツールを法律に違反することに利用すること
(4) 本ツールを他人の権利を侵害することに利用すること
(5) 本ツールを公序良俗に反することに利用すること
(6) 本ツールをリバースエンジニアリングすること
・本ツールはあるがままの状態で提供され、利用者は自己の責任において本ツールを使用するものとします。
・本ツールはバグがないこと、間違いがないこと、本ツールが提供する結果が利用者の目的に適合していること等、いかなる暗黙的、明示的な保障もしません
・本ツールを利用した事による、利用者又は第三者に生じた一切の損害、一般的な損害、特別な損害、付随的損害、結果的損害、一過性の損害について当省は一切の責任を負わないものとします。</t>
    </r>
    <phoneticPr fontId="1"/>
  </si>
  <si>
    <r>
      <t>アセチル化パルプ製造原単位</t>
    </r>
    <r>
      <rPr>
        <b/>
        <sz val="7"/>
        <color theme="1"/>
        <rFont val="游ゴシック"/>
        <family val="3"/>
        <charset val="128"/>
        <scheme val="minor"/>
      </rPr>
      <t xml:space="preserve"> ※4</t>
    </r>
    <phoneticPr fontId="1"/>
  </si>
  <si>
    <t>※ 黄色のセルに値を入力、または当てはまるものを選択してください。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</si>
</sst>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
    <numFmt numFmtId="178" formatCode="0.0%"/>
    <numFmt numFmtId="179" formatCode="#,##0.0000"/>
    <numFmt numFmtId="180" formatCode="0.0E+00"/>
  </numFmts>
  <fonts count="5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theme="0"/>
      <name val="游ゴシック"/>
      <family val="3"/>
      <charset val="128"/>
      <scheme val="minor"/>
    </font>
    <font>
      <b/>
      <sz val="12"/>
      <color theme="1"/>
      <name val="游ゴシック"/>
      <family val="3"/>
      <charset val="128"/>
      <scheme val="minor"/>
    </font>
    <font>
      <sz val="6"/>
      <name val="ＭＳ Ｐゴシック"/>
      <family val="3"/>
      <charset val="128"/>
    </font>
    <font>
      <sz val="10"/>
      <color theme="1"/>
      <name val="游ゴシック"/>
      <family val="3"/>
      <charset val="128"/>
      <scheme val="minor"/>
    </font>
    <font>
      <sz val="10"/>
      <color theme="0"/>
      <name val="游ゴシック"/>
      <family val="3"/>
      <charset val="128"/>
      <scheme val="minor"/>
    </font>
    <font>
      <b/>
      <sz val="14"/>
      <color theme="1"/>
      <name val="游ゴシック"/>
      <family val="3"/>
      <charset val="128"/>
      <scheme val="minor"/>
    </font>
    <font>
      <sz val="11"/>
      <color theme="1"/>
      <name val="Arial"/>
      <family val="2"/>
    </font>
    <font>
      <b/>
      <sz val="10"/>
      <color theme="1"/>
      <name val="游ゴシック"/>
      <family val="3"/>
      <charset val="128"/>
      <scheme val="minor"/>
    </font>
    <font>
      <b/>
      <sz val="10"/>
      <color theme="0"/>
      <name val="游ゴシック"/>
      <family val="3"/>
      <charset val="128"/>
      <scheme val="minor"/>
    </font>
    <font>
      <sz val="11"/>
      <color theme="1"/>
      <name val="游ゴシック"/>
      <family val="2"/>
      <charset val="128"/>
      <scheme val="minor"/>
    </font>
    <font>
      <u/>
      <sz val="11"/>
      <color theme="10"/>
      <name val="游ゴシック"/>
      <family val="2"/>
      <charset val="128"/>
      <scheme val="minor"/>
    </font>
    <font>
      <sz val="11"/>
      <color theme="1"/>
      <name val="Century"/>
      <family val="2"/>
      <charset val="128"/>
    </font>
    <font>
      <sz val="11"/>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2"/>
      <color theme="1"/>
      <name val="游ゴシック"/>
      <family val="3"/>
      <charset val="128"/>
      <scheme val="minor"/>
    </font>
    <font>
      <sz val="9"/>
      <color theme="1"/>
      <name val="游ゴシック"/>
      <family val="2"/>
      <charset val="128"/>
      <scheme val="minor"/>
    </font>
    <font>
      <sz val="11"/>
      <color theme="0"/>
      <name val="游ゴシック"/>
      <family val="3"/>
      <charset val="128"/>
      <scheme val="minor"/>
    </font>
    <font>
      <b/>
      <sz val="12"/>
      <color theme="0"/>
      <name val="游ゴシック"/>
      <family val="3"/>
      <charset val="128"/>
      <scheme val="minor"/>
    </font>
    <font>
      <u/>
      <sz val="8"/>
      <color theme="10"/>
      <name val="游ゴシック"/>
      <family val="3"/>
      <charset val="128"/>
      <scheme val="minor"/>
    </font>
    <font>
      <b/>
      <sz val="9"/>
      <color theme="1"/>
      <name val="游ゴシック"/>
      <family val="3"/>
      <charset val="128"/>
      <scheme val="minor"/>
    </font>
    <font>
      <b/>
      <sz val="8"/>
      <color theme="1"/>
      <name val="游ゴシック"/>
      <family val="3"/>
      <charset val="128"/>
      <scheme val="minor"/>
    </font>
    <font>
      <sz val="9"/>
      <color theme="0"/>
      <name val="游ゴシック"/>
      <family val="3"/>
      <charset val="128"/>
      <scheme val="minor"/>
    </font>
    <font>
      <b/>
      <sz val="9"/>
      <color theme="0"/>
      <name val="游ゴシック"/>
      <family val="3"/>
      <charset val="128"/>
      <scheme val="minor"/>
    </font>
    <font>
      <b/>
      <sz val="11"/>
      <color rgb="FFD6E5D0"/>
      <name val="游ゴシック"/>
      <family val="3"/>
      <charset val="128"/>
      <scheme val="minor"/>
    </font>
    <font>
      <b/>
      <sz val="8"/>
      <color rgb="FF193950"/>
      <name val="游ゴシック"/>
      <family val="3"/>
      <charset val="128"/>
      <scheme val="minor"/>
    </font>
    <font>
      <b/>
      <sz val="8"/>
      <color rgb="FFC00000"/>
      <name val="游ゴシック"/>
      <family val="3"/>
      <charset val="128"/>
      <scheme val="minor"/>
    </font>
    <font>
      <sz val="11"/>
      <color theme="0"/>
      <name val="游ゴシック"/>
      <family val="2"/>
      <charset val="128"/>
      <scheme val="minor"/>
    </font>
    <font>
      <b/>
      <sz val="9"/>
      <color rgb="FFC00000"/>
      <name val="游ゴシック"/>
      <family val="3"/>
      <charset val="128"/>
      <scheme val="minor"/>
    </font>
    <font>
      <b/>
      <sz val="8"/>
      <color theme="0"/>
      <name val="游ゴシック"/>
      <family val="3"/>
      <charset val="128"/>
      <scheme val="minor"/>
    </font>
    <font>
      <b/>
      <sz val="8"/>
      <name val="游ゴシック"/>
      <family val="3"/>
      <charset val="128"/>
      <scheme val="minor"/>
    </font>
    <font>
      <b/>
      <sz val="8"/>
      <color theme="0" tint="-4.9989318521683403E-2"/>
      <name val="游ゴシック"/>
      <family val="3"/>
      <charset val="128"/>
      <scheme val="minor"/>
    </font>
    <font>
      <b/>
      <sz val="8"/>
      <color theme="1" tint="0.249977111117893"/>
      <name val="游ゴシック"/>
      <family val="3"/>
      <charset val="128"/>
      <scheme val="minor"/>
    </font>
    <font>
      <b/>
      <sz val="8"/>
      <color rgb="FF5F8AB4"/>
      <name val="游ゴシック"/>
      <family val="3"/>
      <charset val="128"/>
      <scheme val="minor"/>
    </font>
    <font>
      <b/>
      <sz val="11"/>
      <color theme="1" tint="0.249977111117893"/>
      <name val="游ゴシック"/>
      <family val="3"/>
      <charset val="128"/>
      <scheme val="minor"/>
    </font>
    <font>
      <b/>
      <sz val="7"/>
      <color theme="1"/>
      <name val="游ゴシック"/>
      <family val="3"/>
      <charset val="128"/>
      <scheme val="minor"/>
    </font>
    <font>
      <b/>
      <sz val="8"/>
      <color rgb="FFE0B169"/>
      <name val="游ゴシック"/>
      <family val="3"/>
      <charset val="128"/>
      <scheme val="minor"/>
    </font>
    <font>
      <sz val="11"/>
      <color rgb="FFE0B169"/>
      <name val="游ゴシック"/>
      <family val="3"/>
      <charset val="128"/>
      <scheme val="minor"/>
    </font>
    <font>
      <b/>
      <sz val="11"/>
      <color rgb="FFE0B169"/>
      <name val="游ゴシック"/>
      <family val="3"/>
      <charset val="128"/>
      <scheme val="minor"/>
    </font>
    <font>
      <sz val="8"/>
      <color rgb="FFE0B169"/>
      <name val="游ゴシック"/>
      <family val="3"/>
      <charset val="128"/>
      <scheme val="minor"/>
    </font>
    <font>
      <b/>
      <sz val="7"/>
      <color theme="0"/>
      <name val="游ゴシック"/>
      <family val="3"/>
      <charset val="128"/>
      <scheme val="minor"/>
    </font>
    <font>
      <b/>
      <u/>
      <sz val="8"/>
      <color rgb="FFC00000"/>
      <name val="游ゴシック"/>
      <family val="3"/>
      <charset val="128"/>
      <scheme val="minor"/>
    </font>
    <font>
      <b/>
      <u/>
      <sz val="9"/>
      <color rgb="FFC00000"/>
      <name val="游ゴシック"/>
      <family val="3"/>
      <charset val="128"/>
      <scheme val="minor"/>
    </font>
    <font>
      <b/>
      <sz val="6"/>
      <color theme="1" tint="0.249977111117893"/>
      <name val="游ゴシック"/>
      <family val="3"/>
      <charset val="128"/>
      <scheme val="minor"/>
    </font>
    <font>
      <sz val="6"/>
      <color theme="1"/>
      <name val="游ゴシック"/>
      <family val="3"/>
      <charset val="128"/>
      <scheme val="minor"/>
    </font>
    <font>
      <b/>
      <sz val="6"/>
      <color theme="1"/>
      <name val="游ゴシック"/>
      <family val="3"/>
      <charset val="128"/>
      <scheme val="minor"/>
    </font>
  </fonts>
  <fills count="18">
    <fill>
      <patternFill patternType="none"/>
    </fill>
    <fill>
      <patternFill patternType="gray125"/>
    </fill>
    <fill>
      <patternFill patternType="solid">
        <fgColor rgb="FF32736F"/>
        <bgColor indexed="64"/>
      </patternFill>
    </fill>
    <fill>
      <patternFill patternType="solid">
        <fgColor rgb="FFBCE392"/>
        <bgColor indexed="64"/>
      </patternFill>
    </fill>
    <fill>
      <patternFill patternType="solid">
        <fgColor rgb="FF193950"/>
        <bgColor indexed="64"/>
      </patternFill>
    </fill>
    <fill>
      <patternFill patternType="solid">
        <fgColor rgb="FFD6E5D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E0B169"/>
        <bgColor indexed="64"/>
      </patternFill>
    </fill>
    <fill>
      <patternFill patternType="solid">
        <fgColor rgb="FFFFE4BD"/>
        <bgColor indexed="64"/>
      </patternFill>
    </fill>
    <fill>
      <patternFill patternType="solid">
        <fgColor rgb="FFE6C494"/>
        <bgColor indexed="64"/>
      </patternFill>
    </fill>
    <fill>
      <patternFill patternType="solid">
        <fgColor rgb="FF43759A"/>
        <bgColor indexed="64"/>
      </patternFill>
    </fill>
    <fill>
      <patternFill patternType="solid">
        <fgColor rgb="FF002454"/>
        <bgColor indexed="64"/>
      </patternFill>
    </fill>
    <fill>
      <patternFill patternType="solid">
        <fgColor rgb="FF5F8AB4"/>
        <bgColor indexed="64"/>
      </patternFill>
    </fill>
    <fill>
      <patternFill patternType="solid">
        <fgColor rgb="FF8FBAC0"/>
        <bgColor indexed="64"/>
      </patternFill>
    </fill>
    <fill>
      <patternFill patternType="solid">
        <fgColor rgb="FFDDE1D3"/>
        <bgColor indexed="64"/>
      </patternFill>
    </fill>
    <fill>
      <patternFill patternType="solid">
        <fgColor theme="0" tint="-0.14999847407452621"/>
        <bgColor indexed="64"/>
      </patternFill>
    </fill>
    <fill>
      <patternFill patternType="solid">
        <fgColor theme="0"/>
        <bgColor indexed="64"/>
      </patternFill>
    </fill>
  </fills>
  <borders count="97">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auto="1"/>
      </bottom>
      <diagonal/>
    </border>
    <border>
      <left style="hair">
        <color indexed="64"/>
      </left>
      <right/>
      <top style="thin">
        <color indexed="64"/>
      </top>
      <bottom style="thin">
        <color indexed="64"/>
      </bottom>
      <diagonal/>
    </border>
    <border>
      <left/>
      <right/>
      <top/>
      <bottom style="medium">
        <color auto="1"/>
      </bottom>
      <diagonal/>
    </border>
    <border>
      <left/>
      <right/>
      <top style="medium">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diagonal/>
    </border>
    <border>
      <left style="thin">
        <color auto="1"/>
      </left>
      <right/>
      <top style="medium">
        <color auto="1"/>
      </top>
      <bottom style="medium">
        <color auto="1"/>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auto="1"/>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medium">
        <color indexed="64"/>
      </right>
      <top style="hair">
        <color auto="1"/>
      </top>
      <bottom/>
      <diagonal/>
    </border>
    <border>
      <left style="thin">
        <color auto="1"/>
      </left>
      <right/>
      <top style="thin">
        <color auto="1"/>
      </top>
      <bottom/>
      <diagonal/>
    </border>
    <border>
      <left style="hair">
        <color indexed="64"/>
      </left>
      <right style="hair">
        <color indexed="64"/>
      </right>
      <top style="medium">
        <color indexed="64"/>
      </top>
      <bottom/>
      <diagonal/>
    </border>
    <border>
      <left style="hair">
        <color indexed="64"/>
      </left>
      <right style="hair">
        <color indexed="64"/>
      </right>
      <top style="hair">
        <color auto="1"/>
      </top>
      <bottom style="medium">
        <color indexed="64"/>
      </bottom>
      <diagonal/>
    </border>
    <border>
      <left/>
      <right style="thin">
        <color indexed="64"/>
      </right>
      <top style="medium">
        <color indexed="64"/>
      </top>
      <bottom style="medium">
        <color auto="1"/>
      </bottom>
      <diagonal/>
    </border>
    <border>
      <left/>
      <right style="thin">
        <color indexed="64"/>
      </right>
      <top style="hair">
        <color auto="1"/>
      </top>
      <bottom style="medium">
        <color auto="1"/>
      </bottom>
      <diagonal/>
    </border>
    <border>
      <left style="thin">
        <color indexed="64"/>
      </left>
      <right/>
      <top style="medium">
        <color indexed="64"/>
      </top>
      <bottom/>
      <diagonal/>
    </border>
    <border>
      <left style="medium">
        <color auto="1"/>
      </left>
      <right/>
      <top style="hair">
        <color auto="1"/>
      </top>
      <bottom style="medium">
        <color auto="1"/>
      </bottom>
      <diagonal/>
    </border>
    <border>
      <left/>
      <right style="thin">
        <color auto="1"/>
      </right>
      <top style="thin">
        <color auto="1"/>
      </top>
      <bottom style="hair">
        <color auto="1"/>
      </bottom>
      <diagonal/>
    </border>
    <border>
      <left/>
      <right style="medium">
        <color indexed="64"/>
      </right>
      <top style="thin">
        <color auto="1"/>
      </top>
      <bottom/>
      <diagonal/>
    </border>
    <border>
      <left style="hair">
        <color indexed="64"/>
      </left>
      <right style="medium">
        <color indexed="64"/>
      </right>
      <top style="medium">
        <color indexed="64"/>
      </top>
      <bottom/>
      <diagonal/>
    </border>
    <border>
      <left style="hair">
        <color indexed="64"/>
      </left>
      <right style="hair">
        <color indexed="64"/>
      </right>
      <top style="thin">
        <color auto="1"/>
      </top>
      <bottom style="hair">
        <color auto="1"/>
      </bottom>
      <diagonal/>
    </border>
    <border>
      <left style="hair">
        <color indexed="64"/>
      </left>
      <right style="medium">
        <color indexed="64"/>
      </right>
      <top style="thin">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hair">
        <color indexed="64"/>
      </right>
      <top style="thin">
        <color auto="1"/>
      </top>
      <bottom style="hair">
        <color auto="1"/>
      </bottom>
      <diagonal/>
    </border>
    <border>
      <left/>
      <right style="hair">
        <color indexed="64"/>
      </right>
      <top style="hair">
        <color auto="1"/>
      </top>
      <bottom style="hair">
        <color auto="1"/>
      </bottom>
      <diagonal/>
    </border>
    <border>
      <left/>
      <right style="hair">
        <color indexed="64"/>
      </right>
      <top style="hair">
        <color auto="1"/>
      </top>
      <bottom style="medium">
        <color indexed="64"/>
      </bottom>
      <diagonal/>
    </border>
    <border>
      <left style="medium">
        <color indexed="64"/>
      </left>
      <right style="hair">
        <color indexed="64"/>
      </right>
      <top style="thin">
        <color auto="1"/>
      </top>
      <bottom style="hair">
        <color auto="1"/>
      </bottom>
      <diagonal/>
    </border>
    <border>
      <left style="medium">
        <color indexed="64"/>
      </left>
      <right style="hair">
        <color indexed="64"/>
      </right>
      <top style="hair">
        <color auto="1"/>
      </top>
      <bottom style="hair">
        <color auto="1"/>
      </bottom>
      <diagonal/>
    </border>
    <border>
      <left style="medium">
        <color indexed="64"/>
      </left>
      <right style="hair">
        <color indexed="64"/>
      </right>
      <top style="hair">
        <color auto="1"/>
      </top>
      <bottom style="medium">
        <color auto="1"/>
      </bottom>
      <diagonal/>
    </border>
    <border>
      <left style="medium">
        <color auto="1"/>
      </left>
      <right/>
      <top style="thin">
        <color auto="1"/>
      </top>
      <bottom/>
      <diagonal/>
    </border>
    <border>
      <left/>
      <right style="thin">
        <color indexed="64"/>
      </right>
      <top style="medium">
        <color indexed="64"/>
      </top>
      <bottom/>
      <diagonal/>
    </border>
    <border>
      <left style="medium">
        <color auto="1"/>
      </left>
      <right/>
      <top style="thin">
        <color theme="1"/>
      </top>
      <bottom style="hair">
        <color auto="1"/>
      </bottom>
      <diagonal/>
    </border>
    <border>
      <left/>
      <right style="thin">
        <color auto="1"/>
      </right>
      <top style="thin">
        <color theme="1"/>
      </top>
      <bottom style="hair">
        <color auto="1"/>
      </bottom>
      <diagonal/>
    </border>
    <border>
      <left style="medium">
        <color indexed="64"/>
      </left>
      <right style="hair">
        <color indexed="64"/>
      </right>
      <top style="medium">
        <color indexed="64"/>
      </top>
      <bottom/>
      <diagonal/>
    </border>
    <border>
      <left/>
      <right style="hair">
        <color indexed="64"/>
      </right>
      <top style="medium">
        <color indexed="64"/>
      </top>
      <bottom/>
      <diagonal/>
    </border>
    <border>
      <left/>
      <right style="hair">
        <color indexed="64"/>
      </right>
      <top/>
      <bottom style="thin">
        <color auto="1"/>
      </bottom>
      <diagonal/>
    </border>
    <border>
      <left style="medium">
        <color auto="1"/>
      </left>
      <right/>
      <top style="thin">
        <color theme="1"/>
      </top>
      <bottom/>
      <diagonal/>
    </border>
    <border>
      <left style="thin">
        <color auto="1"/>
      </left>
      <right/>
      <top style="thin">
        <color indexed="64"/>
      </top>
      <bottom style="medium">
        <color auto="1"/>
      </bottom>
      <diagonal/>
    </border>
    <border>
      <left/>
      <right style="thin">
        <color indexed="64"/>
      </right>
      <top/>
      <bottom style="medium">
        <color auto="1"/>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4">
    <xf numFmtId="0" fontId="0" fillId="0" borderId="0">
      <alignment vertical="center"/>
    </xf>
    <xf numFmtId="38"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cellStyleXfs>
  <cellXfs count="617">
    <xf numFmtId="0" fontId="0" fillId="0" borderId="0" xfId="0">
      <alignment vertical="center"/>
    </xf>
    <xf numFmtId="0" fontId="0" fillId="0" borderId="0" xfId="0" applyAlignment="1">
      <alignment vertical="center" shrinkToFit="1"/>
    </xf>
    <xf numFmtId="0" fontId="6" fillId="0" borderId="0" xfId="0" applyFont="1" applyAlignment="1">
      <alignment vertical="center" shrinkToFit="1"/>
    </xf>
    <xf numFmtId="0" fontId="7" fillId="4" borderId="13" xfId="0" applyFont="1" applyFill="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7" fillId="4" borderId="15" xfId="0" applyFont="1" applyFill="1"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0" fontId="7" fillId="4" borderId="10" xfId="0" applyFont="1" applyFill="1" applyBorder="1" applyAlignment="1">
      <alignment horizontal="center" vertical="center" shrinkToFit="1"/>
    </xf>
    <xf numFmtId="49" fontId="6" fillId="0" borderId="10" xfId="0" applyNumberFormat="1" applyFont="1" applyBorder="1" applyAlignment="1">
      <alignment vertical="center" shrinkToFit="1"/>
    </xf>
    <xf numFmtId="49" fontId="6" fillId="0" borderId="17" xfId="0" applyNumberFormat="1" applyFont="1" applyBorder="1" applyAlignment="1">
      <alignment vertical="center" shrinkToFit="1"/>
    </xf>
    <xf numFmtId="49" fontId="6" fillId="0" borderId="10"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0" fontId="7" fillId="4" borderId="19" xfId="0" applyFont="1" applyFill="1" applyBorder="1" applyAlignment="1">
      <alignment horizontal="center" vertical="center" shrinkToFit="1"/>
    </xf>
    <xf numFmtId="49" fontId="6" fillId="0" borderId="19" xfId="0" applyNumberFormat="1" applyFont="1" applyBorder="1" applyAlignment="1">
      <alignment horizontal="center" vertical="center" shrinkToFit="1"/>
    </xf>
    <xf numFmtId="49" fontId="6" fillId="0" borderId="18" xfId="0" applyNumberFormat="1" applyFont="1" applyBorder="1" applyAlignment="1">
      <alignment horizontal="center" vertical="center" shrinkToFit="1"/>
    </xf>
    <xf numFmtId="0" fontId="7" fillId="4" borderId="20" xfId="0" applyFont="1" applyFill="1" applyBorder="1" applyAlignment="1">
      <alignment horizontal="center" vertical="center" shrinkToFit="1"/>
    </xf>
    <xf numFmtId="11" fontId="9" fillId="0" borderId="15" xfId="0" applyNumberFormat="1" applyFont="1" applyBorder="1" applyAlignment="1">
      <alignment horizontal="center" vertical="center"/>
    </xf>
    <xf numFmtId="11" fontId="9" fillId="6" borderId="15" xfId="0" applyNumberFormat="1" applyFont="1" applyFill="1" applyBorder="1" applyAlignment="1">
      <alignment horizontal="center" vertical="center"/>
    </xf>
    <xf numFmtId="11" fontId="9" fillId="0" borderId="16" xfId="0" applyNumberFormat="1" applyFont="1" applyBorder="1" applyAlignment="1">
      <alignment horizontal="center" vertical="center"/>
    </xf>
    <xf numFmtId="0" fontId="7" fillId="4" borderId="21" xfId="0" applyFont="1" applyFill="1" applyBorder="1" applyAlignment="1">
      <alignment horizontal="center" vertical="center" shrinkToFit="1"/>
    </xf>
    <xf numFmtId="0" fontId="7" fillId="4" borderId="22" xfId="0" applyFont="1" applyFill="1" applyBorder="1" applyAlignment="1">
      <alignment horizontal="center" vertical="center" shrinkToFit="1"/>
    </xf>
    <xf numFmtId="0" fontId="7" fillId="4" borderId="23"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6" fillId="0" borderId="4" xfId="0" applyFont="1" applyBorder="1" applyAlignment="1">
      <alignment horizontal="center" vertical="center" shrinkToFit="1"/>
    </xf>
    <xf numFmtId="0" fontId="6" fillId="0" borderId="7" xfId="0" applyFont="1" applyBorder="1" applyAlignment="1">
      <alignment horizontal="center" vertical="center" shrinkToFit="1"/>
    </xf>
    <xf numFmtId="0" fontId="10" fillId="0" borderId="0" xfId="0" applyFont="1" applyBorder="1">
      <alignment vertical="center"/>
    </xf>
    <xf numFmtId="0" fontId="7" fillId="4" borderId="24"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7" fillId="4" borderId="25" xfId="0" applyFont="1" applyFill="1" applyBorder="1" applyAlignment="1">
      <alignment horizontal="center" vertical="center" shrinkToFit="1"/>
    </xf>
    <xf numFmtId="0" fontId="7" fillId="4" borderId="26"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6" fillId="7" borderId="7" xfId="0" applyFont="1" applyFill="1" applyBorder="1" applyAlignment="1">
      <alignment horizontal="center" vertical="center" shrinkToFit="1"/>
    </xf>
    <xf numFmtId="0" fontId="0" fillId="0" borderId="0" xfId="0" applyAlignment="1">
      <alignment horizontal="center" vertical="center"/>
    </xf>
    <xf numFmtId="0" fontId="0" fillId="0" borderId="0" xfId="0" applyBorder="1">
      <alignment vertical="center"/>
    </xf>
    <xf numFmtId="0" fontId="4" fillId="0" borderId="27" xfId="0" applyFont="1" applyFill="1" applyBorder="1" applyAlignment="1">
      <alignment vertical="center" wrapText="1"/>
    </xf>
    <xf numFmtId="0" fontId="4" fillId="0" borderId="27" xfId="0" applyFont="1" applyFill="1" applyBorder="1" applyAlignment="1">
      <alignment vertical="center"/>
    </xf>
    <xf numFmtId="0" fontId="16" fillId="0" borderId="0" xfId="0" applyFont="1">
      <alignment vertical="center"/>
    </xf>
    <xf numFmtId="0" fontId="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5" fillId="0" borderId="0" xfId="0" applyFont="1">
      <alignment vertical="center"/>
    </xf>
    <xf numFmtId="0" fontId="15" fillId="0" borderId="0" xfId="0" applyFont="1" applyBorder="1">
      <alignment vertical="center"/>
    </xf>
    <xf numFmtId="0" fontId="6" fillId="0" borderId="0" xfId="0" applyFont="1" applyBorder="1">
      <alignment vertical="center"/>
    </xf>
    <xf numFmtId="0" fontId="6" fillId="0" borderId="29" xfId="0" applyFont="1" applyBorder="1">
      <alignment vertical="center"/>
    </xf>
    <xf numFmtId="40" fontId="0" fillId="0" borderId="11" xfId="1" applyNumberFormat="1" applyFont="1" applyBorder="1">
      <alignment vertical="center"/>
    </xf>
    <xf numFmtId="0" fontId="6" fillId="0" borderId="30" xfId="0" applyFont="1" applyBorder="1">
      <alignment vertical="center"/>
    </xf>
    <xf numFmtId="0" fontId="6" fillId="0" borderId="8" xfId="0" applyFont="1" applyBorder="1">
      <alignment vertical="center"/>
    </xf>
    <xf numFmtId="0" fontId="0" fillId="0" borderId="12" xfId="0" applyBorder="1">
      <alignment vertical="center"/>
    </xf>
    <xf numFmtId="0" fontId="6" fillId="0" borderId="12" xfId="0" applyFont="1" applyBorder="1">
      <alignment vertical="center"/>
    </xf>
    <xf numFmtId="0" fontId="0" fillId="0" borderId="27" xfId="0" applyBorder="1">
      <alignment vertical="center"/>
    </xf>
    <xf numFmtId="0" fontId="6" fillId="0" borderId="27" xfId="0" applyFont="1" applyBorder="1">
      <alignment vertical="center"/>
    </xf>
    <xf numFmtId="0" fontId="2" fillId="0" borderId="12" xfId="0" applyFont="1" applyBorder="1">
      <alignment vertical="center"/>
    </xf>
    <xf numFmtId="0" fontId="17" fillId="0" borderId="0" xfId="0" applyFont="1" applyFill="1">
      <alignment vertical="center"/>
    </xf>
    <xf numFmtId="0" fontId="0" fillId="0" borderId="0" xfId="0" applyFill="1">
      <alignment vertical="center"/>
    </xf>
    <xf numFmtId="0" fontId="21" fillId="4" borderId="35" xfId="0" applyFont="1" applyFill="1" applyBorder="1">
      <alignment vertical="center"/>
    </xf>
    <xf numFmtId="0" fontId="3" fillId="0" borderId="27" xfId="0" applyFont="1" applyFill="1" applyBorder="1">
      <alignment vertical="center"/>
    </xf>
    <xf numFmtId="40" fontId="2" fillId="0" borderId="27" xfId="0" applyNumberFormat="1" applyFont="1" applyFill="1" applyBorder="1">
      <alignment vertical="center"/>
    </xf>
    <xf numFmtId="0" fontId="10" fillId="0" borderId="27" xfId="0" applyFont="1" applyFill="1" applyBorder="1">
      <alignment vertical="center"/>
    </xf>
    <xf numFmtId="0" fontId="10" fillId="0" borderId="0" xfId="0" applyFont="1" applyFill="1" applyBorder="1">
      <alignment vertical="center"/>
    </xf>
    <xf numFmtId="0" fontId="0" fillId="5" borderId="31" xfId="0" applyFill="1" applyBorder="1">
      <alignment vertical="center"/>
    </xf>
    <xf numFmtId="0" fontId="6" fillId="0" borderId="28" xfId="0" applyFont="1" applyBorder="1">
      <alignment vertical="center"/>
    </xf>
    <xf numFmtId="0" fontId="17" fillId="0" borderId="37" xfId="0" applyFont="1" applyBorder="1">
      <alignment vertical="center"/>
    </xf>
    <xf numFmtId="0" fontId="0" fillId="5" borderId="34" xfId="0" applyFill="1" applyBorder="1">
      <alignment vertical="center"/>
    </xf>
    <xf numFmtId="0" fontId="6" fillId="0" borderId="7" xfId="0" applyFont="1" applyBorder="1">
      <alignment vertical="center"/>
    </xf>
    <xf numFmtId="0" fontId="17" fillId="0" borderId="37" xfId="0" applyFont="1" applyBorder="1" applyAlignment="1">
      <alignment horizontal="left" vertical="center"/>
    </xf>
    <xf numFmtId="0" fontId="0" fillId="0" borderId="12" xfId="0" applyFill="1" applyBorder="1">
      <alignment vertical="center"/>
    </xf>
    <xf numFmtId="0" fontId="6" fillId="0" borderId="12" xfId="0" applyFont="1" applyFill="1" applyBorder="1">
      <alignment vertical="center"/>
    </xf>
    <xf numFmtId="0" fontId="0" fillId="0" borderId="27" xfId="0" applyFill="1" applyBorder="1">
      <alignment vertical="center"/>
    </xf>
    <xf numFmtId="0" fontId="6" fillId="0" borderId="27" xfId="0" applyFont="1" applyFill="1" applyBorder="1">
      <alignment vertical="center"/>
    </xf>
    <xf numFmtId="2" fontId="0" fillId="0" borderId="12" xfId="0" applyNumberFormat="1" applyBorder="1">
      <alignment vertical="center"/>
    </xf>
    <xf numFmtId="0" fontId="18" fillId="0" borderId="11" xfId="0" applyFont="1" applyBorder="1">
      <alignment vertical="center"/>
    </xf>
    <xf numFmtId="0" fontId="2" fillId="0" borderId="0" xfId="0" applyFont="1" applyBorder="1">
      <alignment vertical="center"/>
    </xf>
    <xf numFmtId="0" fontId="4" fillId="0" borderId="0" xfId="0" applyFont="1" applyBorder="1">
      <alignment vertical="center"/>
    </xf>
    <xf numFmtId="0" fontId="4" fillId="0" borderId="12" xfId="0" applyFont="1" applyBorder="1">
      <alignment vertical="center"/>
    </xf>
    <xf numFmtId="0" fontId="20" fillId="0" borderId="37" xfId="0" applyFont="1" applyFill="1" applyBorder="1" applyAlignment="1">
      <alignment horizontal="left" vertical="center"/>
    </xf>
    <xf numFmtId="0" fontId="20" fillId="0" borderId="0" xfId="0" applyFont="1" applyBorder="1" applyAlignment="1">
      <alignment horizontal="left" vertical="center"/>
    </xf>
    <xf numFmtId="0" fontId="17" fillId="0" borderId="0" xfId="0" applyFont="1" applyBorder="1" applyAlignment="1">
      <alignment horizontal="left" vertical="center"/>
    </xf>
    <xf numFmtId="0" fontId="15" fillId="0" borderId="0" xfId="0" applyFont="1" applyAlignment="1">
      <alignment vertical="center" shrinkToFit="1"/>
    </xf>
    <xf numFmtId="0" fontId="15" fillId="0" borderId="27" xfId="0" applyFont="1" applyFill="1" applyBorder="1" applyAlignment="1">
      <alignment vertical="center" shrinkToFit="1"/>
    </xf>
    <xf numFmtId="0" fontId="7" fillId="4" borderId="3" xfId="0" applyFont="1" applyFill="1" applyBorder="1" applyAlignment="1">
      <alignment horizontal="center" vertical="center" shrinkToFit="1"/>
    </xf>
    <xf numFmtId="11" fontId="15" fillId="0" borderId="19" xfId="0" applyNumberFormat="1" applyFont="1" applyBorder="1" applyAlignment="1">
      <alignment horizontal="center" vertical="center"/>
    </xf>
    <xf numFmtId="11" fontId="15" fillId="0" borderId="18" xfId="0" applyNumberFormat="1" applyFont="1" applyBorder="1" applyAlignment="1">
      <alignment horizontal="center" vertical="center"/>
    </xf>
    <xf numFmtId="0" fontId="4" fillId="0" borderId="0" xfId="0" applyFont="1">
      <alignment vertical="center"/>
    </xf>
    <xf numFmtId="0" fontId="0" fillId="5" borderId="51" xfId="0" applyFill="1" applyBorder="1" applyAlignment="1">
      <alignment vertical="center"/>
    </xf>
    <xf numFmtId="0" fontId="0" fillId="0" borderId="52" xfId="0" applyBorder="1">
      <alignment vertical="center"/>
    </xf>
    <xf numFmtId="0" fontId="6" fillId="0" borderId="53" xfId="0" applyFont="1" applyBorder="1">
      <alignment vertical="center"/>
    </xf>
    <xf numFmtId="0" fontId="6" fillId="0" borderId="54" xfId="0" applyFont="1" applyBorder="1">
      <alignment vertical="center"/>
    </xf>
    <xf numFmtId="0" fontId="0" fillId="5" borderId="33" xfId="0" applyFill="1" applyBorder="1" applyAlignment="1">
      <alignment vertical="center"/>
    </xf>
    <xf numFmtId="0" fontId="0" fillId="0" borderId="55" xfId="0" applyBorder="1">
      <alignment vertical="center"/>
    </xf>
    <xf numFmtId="0" fontId="6" fillId="0" borderId="56" xfId="0" applyFont="1" applyBorder="1">
      <alignment vertical="center"/>
    </xf>
    <xf numFmtId="0" fontId="6" fillId="0" borderId="57" xfId="0" applyFont="1" applyBorder="1">
      <alignment vertical="center"/>
    </xf>
    <xf numFmtId="0" fontId="0" fillId="5" borderId="32" xfId="0" applyFill="1" applyBorder="1">
      <alignment vertical="center"/>
    </xf>
    <xf numFmtId="2" fontId="0" fillId="0" borderId="7" xfId="0" applyNumberFormat="1" applyBorder="1">
      <alignment vertical="center"/>
    </xf>
    <xf numFmtId="0" fontId="23" fillId="0" borderId="0" xfId="2" applyFont="1">
      <alignment vertical="center"/>
    </xf>
    <xf numFmtId="0" fontId="15" fillId="0" borderId="12" xfId="0" applyFont="1" applyBorder="1">
      <alignment vertical="center"/>
    </xf>
    <xf numFmtId="0" fontId="0" fillId="0" borderId="44" xfId="0" applyBorder="1">
      <alignment vertical="center"/>
    </xf>
    <xf numFmtId="0" fontId="0" fillId="0" borderId="46" xfId="0" applyBorder="1">
      <alignment vertical="center"/>
    </xf>
    <xf numFmtId="0" fontId="0" fillId="0" borderId="47" xfId="0" applyBorder="1">
      <alignment vertical="center"/>
    </xf>
    <xf numFmtId="0" fontId="15" fillId="0" borderId="0" xfId="0" applyFont="1" applyFill="1" applyBorder="1">
      <alignment vertical="center"/>
    </xf>
    <xf numFmtId="0" fontId="6" fillId="0" borderId="0" xfId="0" applyFont="1" applyFill="1" applyBorder="1" applyAlignment="1">
      <alignment horizontal="right" vertical="center"/>
    </xf>
    <xf numFmtId="0" fontId="3" fillId="2" borderId="38" xfId="0" applyFont="1" applyFill="1" applyBorder="1">
      <alignment vertical="center"/>
    </xf>
    <xf numFmtId="0" fontId="3" fillId="2" borderId="39" xfId="0" applyFont="1" applyFill="1" applyBorder="1">
      <alignment vertical="center"/>
    </xf>
    <xf numFmtId="0" fontId="22" fillId="4" borderId="34" xfId="0" applyFont="1" applyFill="1" applyBorder="1">
      <alignment vertical="center"/>
    </xf>
    <xf numFmtId="40" fontId="4" fillId="0" borderId="12" xfId="0" applyNumberFormat="1" applyFont="1" applyBorder="1">
      <alignment vertical="center"/>
    </xf>
    <xf numFmtId="0" fontId="4" fillId="0" borderId="29" xfId="0" applyFont="1" applyBorder="1">
      <alignment vertical="center"/>
    </xf>
    <xf numFmtId="4" fontId="0" fillId="0" borderId="12" xfId="0" applyNumberFormat="1" applyBorder="1">
      <alignment vertical="center"/>
    </xf>
    <xf numFmtId="0" fontId="3" fillId="2" borderId="11" xfId="0" applyFont="1" applyFill="1" applyBorder="1">
      <alignment vertical="center"/>
    </xf>
    <xf numFmtId="0" fontId="3" fillId="0" borderId="53" xfId="0" applyFont="1" applyFill="1" applyBorder="1">
      <alignment vertical="center"/>
    </xf>
    <xf numFmtId="0" fontId="3" fillId="2" borderId="62" xfId="0" applyFont="1" applyFill="1" applyBorder="1">
      <alignment vertical="center"/>
    </xf>
    <xf numFmtId="11" fontId="15" fillId="0" borderId="46" xfId="0" applyNumberFormat="1" applyFont="1" applyBorder="1">
      <alignment vertical="center"/>
    </xf>
    <xf numFmtId="0" fontId="15" fillId="0" borderId="47" xfId="0" applyFont="1" applyBorder="1">
      <alignment vertical="center"/>
    </xf>
    <xf numFmtId="0" fontId="0" fillId="0" borderId="0" xfId="0" applyBorder="1" applyAlignment="1">
      <alignment horizontal="center" vertical="center"/>
    </xf>
    <xf numFmtId="0" fontId="0" fillId="0" borderId="12" xfId="0" applyBorder="1" applyAlignment="1">
      <alignment horizontal="center" vertical="center"/>
    </xf>
    <xf numFmtId="0" fontId="15" fillId="0" borderId="0" xfId="0" applyFont="1" applyFill="1">
      <alignment vertical="center"/>
    </xf>
    <xf numFmtId="2" fontId="15" fillId="0" borderId="40" xfId="0" applyNumberFormat="1" applyFont="1" applyBorder="1">
      <alignment vertical="center"/>
    </xf>
    <xf numFmtId="0" fontId="15" fillId="0" borderId="66" xfId="0" applyFont="1" applyBorder="1">
      <alignment vertical="center"/>
    </xf>
    <xf numFmtId="0" fontId="0" fillId="0" borderId="68" xfId="0" applyBorder="1" applyAlignment="1">
      <alignment horizontal="center" vertical="center" shrinkToFit="1"/>
    </xf>
    <xf numFmtId="11" fontId="0" fillId="0" borderId="68" xfId="0" applyNumberFormat="1" applyBorder="1" applyAlignment="1">
      <alignment horizontal="center" vertical="center" shrinkToFit="1"/>
    </xf>
    <xf numFmtId="11" fontId="0" fillId="0" borderId="69" xfId="0" applyNumberFormat="1" applyBorder="1" applyAlignment="1">
      <alignment horizontal="center" vertical="center" shrinkToFit="1"/>
    </xf>
    <xf numFmtId="0" fontId="0" fillId="0" borderId="70" xfId="0" applyBorder="1" applyAlignment="1">
      <alignment horizontal="center" vertical="center" shrinkToFit="1"/>
    </xf>
    <xf numFmtId="11" fontId="0" fillId="0" borderId="70" xfId="0" applyNumberFormat="1" applyBorder="1" applyAlignment="1">
      <alignment horizontal="center" vertical="center" shrinkToFit="1"/>
    </xf>
    <xf numFmtId="11" fontId="0" fillId="0" borderId="71" xfId="0" applyNumberFormat="1" applyBorder="1" applyAlignment="1">
      <alignment horizontal="center" vertical="center" shrinkToFit="1"/>
    </xf>
    <xf numFmtId="0" fontId="0" fillId="0" borderId="60" xfId="0" applyBorder="1" applyAlignment="1">
      <alignment horizontal="center" vertical="center" shrinkToFit="1"/>
    </xf>
    <xf numFmtId="11" fontId="0" fillId="0" borderId="60" xfId="0" applyNumberFormat="1" applyBorder="1" applyAlignment="1">
      <alignment horizontal="center" vertical="center" shrinkToFit="1"/>
    </xf>
    <xf numFmtId="11" fontId="0" fillId="0" borderId="72" xfId="0" applyNumberFormat="1" applyBorder="1" applyAlignment="1">
      <alignment horizontal="center" vertical="center" shrinkToFit="1"/>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4" xfId="0" applyFill="1" applyBorder="1" applyAlignment="1">
      <alignment horizontal="center" vertical="center"/>
    </xf>
    <xf numFmtId="0" fontId="0" fillId="0" borderId="75" xfId="0" applyBorder="1" applyAlignment="1">
      <alignment horizontal="center" vertical="center"/>
    </xf>
    <xf numFmtId="0" fontId="3" fillId="0" borderId="12" xfId="0" applyFont="1" applyFill="1" applyBorder="1">
      <alignment vertical="center"/>
    </xf>
    <xf numFmtId="0" fontId="11" fillId="0" borderId="12" xfId="0" applyFont="1" applyFill="1" applyBorder="1">
      <alignment vertical="center"/>
    </xf>
    <xf numFmtId="11" fontId="6" fillId="0" borderId="12" xfId="0" applyNumberFormat="1" applyFont="1" applyFill="1" applyBorder="1">
      <alignment vertical="center"/>
    </xf>
    <xf numFmtId="0" fontId="0" fillId="2" borderId="12" xfId="0" applyFill="1" applyBorder="1">
      <alignment vertical="center"/>
    </xf>
    <xf numFmtId="0" fontId="0" fillId="2" borderId="64" xfId="0" applyFill="1" applyBorder="1">
      <alignment vertical="center"/>
    </xf>
    <xf numFmtId="0" fontId="2" fillId="0" borderId="1" xfId="0" applyFont="1" applyBorder="1">
      <alignment vertical="center"/>
    </xf>
    <xf numFmtId="11" fontId="15" fillId="0" borderId="43" xfId="0" applyNumberFormat="1" applyFont="1" applyBorder="1">
      <alignment vertical="center"/>
    </xf>
    <xf numFmtId="0" fontId="15" fillId="0" borderId="44" xfId="0" applyFont="1" applyBorder="1">
      <alignment vertical="center"/>
    </xf>
    <xf numFmtId="11" fontId="15" fillId="0" borderId="12" xfId="0" applyNumberFormat="1" applyFont="1" applyBorder="1">
      <alignment vertical="center"/>
    </xf>
    <xf numFmtId="0" fontId="15" fillId="0" borderId="29" xfId="0" applyFont="1" applyBorder="1">
      <alignment vertical="center"/>
    </xf>
    <xf numFmtId="11" fontId="0" fillId="0" borderId="43" xfId="0" applyNumberFormat="1" applyBorder="1">
      <alignment vertical="center"/>
    </xf>
    <xf numFmtId="11" fontId="0" fillId="0" borderId="46" xfId="0" applyNumberFormat="1" applyBorder="1">
      <alignment vertical="center"/>
    </xf>
    <xf numFmtId="0" fontId="2" fillId="0" borderId="0" xfId="0" applyFont="1" applyFill="1" applyBorder="1">
      <alignment vertical="center"/>
    </xf>
    <xf numFmtId="0" fontId="2" fillId="5" borderId="59" xfId="0" applyFont="1" applyFill="1" applyBorder="1" applyAlignment="1">
      <alignment horizontal="center" vertical="center"/>
    </xf>
    <xf numFmtId="0" fontId="2" fillId="5" borderId="67" xfId="0" applyFont="1" applyFill="1" applyBorder="1" applyAlignment="1">
      <alignment horizontal="center" vertical="center"/>
    </xf>
    <xf numFmtId="0" fontId="2" fillId="5" borderId="76" xfId="0" applyFont="1" applyFill="1" applyBorder="1" applyAlignment="1">
      <alignment horizontal="center" vertical="center"/>
    </xf>
    <xf numFmtId="0" fontId="2" fillId="5" borderId="77" xfId="0" applyFont="1" applyFill="1" applyBorder="1" applyAlignment="1">
      <alignment horizontal="center" vertical="center"/>
    </xf>
    <xf numFmtId="0" fontId="2" fillId="5" borderId="78" xfId="0" applyFont="1" applyFill="1" applyBorder="1" applyAlignment="1">
      <alignment horizontal="center" vertical="center"/>
    </xf>
    <xf numFmtId="0" fontId="0" fillId="0" borderId="12" xfId="0" applyBorder="1" applyAlignment="1">
      <alignment vertical="center" shrinkToFit="1"/>
    </xf>
    <xf numFmtId="0" fontId="0" fillId="0" borderId="27" xfId="0" applyBorder="1" applyAlignment="1">
      <alignment vertical="center" shrinkToFit="1"/>
    </xf>
    <xf numFmtId="0" fontId="0" fillId="0" borderId="0" xfId="0" applyBorder="1" applyAlignment="1">
      <alignment vertical="center" shrinkToFit="1"/>
    </xf>
    <xf numFmtId="0" fontId="2" fillId="3" borderId="36" xfId="0" applyFont="1" applyFill="1" applyBorder="1" applyAlignment="1">
      <alignment horizontal="centerContinuous" vertical="center"/>
    </xf>
    <xf numFmtId="0" fontId="2" fillId="3" borderId="61" xfId="0" applyFont="1" applyFill="1" applyBorder="1" applyAlignment="1">
      <alignment horizontal="centerContinuous" vertical="center"/>
    </xf>
    <xf numFmtId="9" fontId="2" fillId="0" borderId="28" xfId="0" applyNumberFormat="1"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0" xfId="0" applyFont="1" applyFill="1" applyBorder="1" applyAlignment="1">
      <alignment horizontal="centerContinuous" vertical="center"/>
    </xf>
    <xf numFmtId="0" fontId="24" fillId="0" borderId="0" xfId="0" applyFont="1" applyFill="1">
      <alignment vertical="center"/>
    </xf>
    <xf numFmtId="0" fontId="0" fillId="0" borderId="0" xfId="0" applyFill="1" applyAlignment="1">
      <alignment vertical="center" shrinkToFit="1"/>
    </xf>
    <xf numFmtId="0" fontId="2" fillId="0" borderId="0" xfId="0" applyFont="1" applyBorder="1" applyAlignment="1">
      <alignment horizontal="center" vertical="center" shrinkToFit="1"/>
    </xf>
    <xf numFmtId="0" fontId="3" fillId="2" borderId="34" xfId="0" applyFont="1" applyFill="1" applyBorder="1">
      <alignment vertical="center"/>
    </xf>
    <xf numFmtId="0" fontId="0" fillId="2" borderId="80" xfId="0" applyFill="1" applyBorder="1">
      <alignment vertical="center"/>
    </xf>
    <xf numFmtId="0" fontId="3" fillId="0" borderId="0" xfId="0" applyFont="1" applyFill="1" applyBorder="1">
      <alignment vertical="center"/>
    </xf>
    <xf numFmtId="0" fontId="0" fillId="0" borderId="11" xfId="0" applyFill="1" applyBorder="1" applyAlignment="1">
      <alignment horizontal="centerContinuous" vertical="center"/>
    </xf>
    <xf numFmtId="0" fontId="15" fillId="0" borderId="54" xfId="0" applyFont="1" applyBorder="1">
      <alignment vertical="center"/>
    </xf>
    <xf numFmtId="0" fontId="21" fillId="5" borderId="0" xfId="0" applyFont="1" applyFill="1" applyBorder="1" applyAlignment="1">
      <alignment horizontal="centerContinuous" vertical="center"/>
    </xf>
    <xf numFmtId="0" fontId="3" fillId="2" borderId="0" xfId="0" applyFont="1" applyFill="1" applyBorder="1" applyAlignment="1">
      <alignment horizontal="centerContinuous" vertical="center"/>
    </xf>
    <xf numFmtId="0" fontId="21" fillId="2" borderId="0" xfId="0" applyFont="1" applyFill="1" applyBorder="1" applyAlignment="1">
      <alignment horizontal="centerContinuous" vertical="center"/>
    </xf>
    <xf numFmtId="0" fontId="17" fillId="0" borderId="63" xfId="0" applyFont="1" applyFill="1" applyBorder="1" applyAlignment="1">
      <alignment horizontal="center" vertical="center"/>
    </xf>
    <xf numFmtId="0" fontId="17" fillId="0" borderId="45" xfId="0" applyFont="1" applyFill="1" applyBorder="1" applyAlignment="1">
      <alignment horizontal="center" vertical="center"/>
    </xf>
    <xf numFmtId="0" fontId="17" fillId="0" borderId="42" xfId="0" applyFont="1" applyFill="1" applyBorder="1" applyAlignment="1">
      <alignment horizontal="center" vertical="center"/>
    </xf>
    <xf numFmtId="0" fontId="7" fillId="5" borderId="0" xfId="0" applyFont="1" applyFill="1" applyBorder="1" applyAlignment="1">
      <alignment horizontal="centerContinuous" vertical="center"/>
    </xf>
    <xf numFmtId="0" fontId="25" fillId="5" borderId="0" xfId="0" applyFont="1" applyFill="1" applyBorder="1" applyAlignment="1">
      <alignment vertical="center"/>
    </xf>
    <xf numFmtId="0" fontId="7" fillId="2" borderId="0" xfId="0" applyFont="1" applyFill="1" applyBorder="1" applyAlignment="1">
      <alignment horizontal="centerContinuous" vertical="center"/>
    </xf>
    <xf numFmtId="0" fontId="3" fillId="2" borderId="12" xfId="0" applyFont="1" applyFill="1" applyBorder="1">
      <alignment vertical="center"/>
    </xf>
    <xf numFmtId="0" fontId="0" fillId="2" borderId="39" xfId="0" applyFill="1" applyBorder="1">
      <alignment vertical="center"/>
    </xf>
    <xf numFmtId="0" fontId="0" fillId="2" borderId="11" xfId="0" applyFill="1" applyBorder="1">
      <alignment vertical="center"/>
    </xf>
    <xf numFmtId="0" fontId="2" fillId="2" borderId="12" xfId="0" applyFont="1" applyFill="1" applyBorder="1">
      <alignment vertical="center"/>
    </xf>
    <xf numFmtId="0" fontId="2" fillId="2" borderId="81" xfId="0" applyFont="1" applyFill="1" applyBorder="1">
      <alignment vertical="center"/>
    </xf>
    <xf numFmtId="0" fontId="2" fillId="2" borderId="64" xfId="0" applyFont="1" applyFill="1" applyBorder="1">
      <alignment vertical="center"/>
    </xf>
    <xf numFmtId="0" fontId="3" fillId="2" borderId="82" xfId="0" applyFont="1" applyFill="1" applyBorder="1">
      <alignment vertical="center"/>
    </xf>
    <xf numFmtId="0" fontId="3" fillId="2" borderId="81" xfId="0" applyFont="1" applyFill="1" applyBorder="1">
      <alignment vertical="center"/>
    </xf>
    <xf numFmtId="0" fontId="2" fillId="0" borderId="11" xfId="0" applyFont="1" applyFill="1" applyBorder="1" applyAlignment="1">
      <alignment vertical="center"/>
    </xf>
    <xf numFmtId="0" fontId="15" fillId="0" borderId="11" xfId="0" applyFont="1" applyFill="1" applyBorder="1" applyAlignment="1">
      <alignment vertical="center"/>
    </xf>
    <xf numFmtId="0" fontId="6" fillId="0" borderId="11" xfId="0" applyFont="1" applyFill="1" applyBorder="1" applyAlignment="1">
      <alignment vertical="center"/>
    </xf>
    <xf numFmtId="0" fontId="17" fillId="0" borderId="0" xfId="0" applyFont="1" applyAlignment="1">
      <alignment vertical="center" wrapText="1"/>
    </xf>
    <xf numFmtId="0" fontId="18" fillId="0" borderId="5" xfId="0" applyFont="1" applyBorder="1" applyAlignment="1">
      <alignment vertical="center" wrapText="1"/>
    </xf>
    <xf numFmtId="0" fontId="18" fillId="0" borderId="8" xfId="0" applyFont="1" applyBorder="1" applyAlignment="1">
      <alignment vertical="center" wrapText="1"/>
    </xf>
    <xf numFmtId="0" fontId="0" fillId="0" borderId="27" xfId="0" applyBorder="1" applyAlignment="1">
      <alignment horizontal="center" vertical="center"/>
    </xf>
    <xf numFmtId="0" fontId="2" fillId="5" borderId="83"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84" xfId="0" applyFont="1" applyFill="1" applyBorder="1" applyAlignment="1">
      <alignment horizontal="center" vertical="center"/>
    </xf>
    <xf numFmtId="0" fontId="2" fillId="5" borderId="85" xfId="0" applyFont="1" applyFill="1" applyBorder="1" applyAlignment="1">
      <alignment horizontal="center" vertical="center"/>
    </xf>
    <xf numFmtId="0" fontId="2" fillId="5" borderId="23" xfId="0" applyFont="1" applyFill="1" applyBorder="1" applyAlignment="1">
      <alignment horizontal="center" vertical="center"/>
    </xf>
    <xf numFmtId="0" fontId="28" fillId="5" borderId="23" xfId="0" applyFont="1" applyFill="1" applyBorder="1" applyAlignment="1">
      <alignment horizontal="center" vertical="center"/>
    </xf>
    <xf numFmtId="0" fontId="29" fillId="0" borderId="0" xfId="0" applyFont="1">
      <alignment vertical="center"/>
    </xf>
    <xf numFmtId="0" fontId="30" fillId="0" borderId="0" xfId="0" applyFont="1">
      <alignment vertical="center"/>
    </xf>
    <xf numFmtId="11" fontId="8" fillId="0" borderId="41" xfId="0" applyNumberFormat="1" applyFont="1" applyBorder="1" applyAlignment="1" applyProtection="1">
      <alignment horizontal="right" vertical="center" shrinkToFit="1"/>
    </xf>
    <xf numFmtId="0" fontId="22" fillId="4" borderId="36" xfId="0" applyFont="1" applyFill="1" applyBorder="1" applyAlignment="1" applyProtection="1">
      <alignment horizontal="centerContinuous" vertical="center"/>
    </xf>
    <xf numFmtId="0" fontId="22" fillId="4" borderId="27" xfId="0" applyFont="1" applyFill="1" applyBorder="1" applyAlignment="1" applyProtection="1">
      <alignment horizontal="centerContinuous" vertical="center"/>
    </xf>
    <xf numFmtId="0" fontId="2" fillId="0" borderId="28" xfId="0" applyFont="1" applyBorder="1" applyProtection="1">
      <alignment vertical="center"/>
    </xf>
    <xf numFmtId="0" fontId="0" fillId="0" borderId="0" xfId="0" applyBorder="1" applyProtection="1">
      <alignment vertical="center"/>
    </xf>
    <xf numFmtId="0" fontId="0" fillId="0" borderId="0" xfId="0" applyBorder="1" applyAlignment="1" applyProtection="1">
      <alignment vertical="center" shrinkToFit="1"/>
    </xf>
    <xf numFmtId="0" fontId="25" fillId="5" borderId="0" xfId="0" applyFont="1" applyFill="1" applyAlignment="1" applyProtection="1">
      <alignment vertical="top" wrapText="1"/>
    </xf>
    <xf numFmtId="0" fontId="25" fillId="5" borderId="0" xfId="0" applyFont="1" applyFill="1" applyAlignment="1" applyProtection="1">
      <alignment vertical="top"/>
    </xf>
    <xf numFmtId="0" fontId="24" fillId="0" borderId="0" xfId="0" applyFont="1" applyFill="1" applyProtection="1">
      <alignment vertical="center"/>
    </xf>
    <xf numFmtId="0" fontId="0" fillId="0" borderId="0" xfId="0" applyFill="1" applyProtection="1">
      <alignment vertical="center"/>
    </xf>
    <xf numFmtId="0" fontId="0" fillId="0" borderId="0" xfId="0" applyFill="1" applyAlignment="1" applyProtection="1">
      <alignment vertical="center" shrinkToFit="1"/>
    </xf>
    <xf numFmtId="0" fontId="2" fillId="0" borderId="12" xfId="0" applyFont="1" applyBorder="1" applyProtection="1">
      <alignment vertical="center"/>
    </xf>
    <xf numFmtId="0" fontId="0" fillId="0" borderId="12" xfId="0" applyBorder="1" applyAlignment="1" applyProtection="1">
      <alignment vertical="center" shrinkToFit="1"/>
    </xf>
    <xf numFmtId="0" fontId="0" fillId="0" borderId="12" xfId="0" applyBorder="1" applyProtection="1">
      <alignment vertical="center"/>
    </xf>
    <xf numFmtId="0" fontId="25" fillId="5" borderId="0" xfId="0" applyFont="1" applyFill="1" applyProtection="1">
      <alignment vertical="center"/>
    </xf>
    <xf numFmtId="0" fontId="2" fillId="5" borderId="0" xfId="0" applyFont="1" applyFill="1" applyBorder="1" applyProtection="1">
      <alignment vertical="center"/>
    </xf>
    <xf numFmtId="0" fontId="0" fillId="5" borderId="0" xfId="0" applyFill="1" applyBorder="1" applyAlignment="1" applyProtection="1">
      <alignment vertical="center" shrinkToFit="1"/>
    </xf>
    <xf numFmtId="0" fontId="0" fillId="5" borderId="0" xfId="0" applyFill="1" applyBorder="1" applyProtection="1">
      <alignment vertical="center"/>
    </xf>
    <xf numFmtId="0" fontId="0" fillId="0" borderId="0" xfId="0" applyProtection="1">
      <alignment vertical="center"/>
    </xf>
    <xf numFmtId="0" fontId="0" fillId="0" borderId="0" xfId="0" applyAlignment="1" applyProtection="1">
      <alignment vertical="center" shrinkToFit="1"/>
    </xf>
    <xf numFmtId="11" fontId="2" fillId="0" borderId="63" xfId="0" applyNumberFormat="1" applyFont="1" applyBorder="1" applyAlignment="1" applyProtection="1">
      <alignment horizontal="right" vertical="center" shrinkToFit="1"/>
    </xf>
    <xf numFmtId="0" fontId="10" fillId="0" borderId="29" xfId="0" applyFont="1" applyBorder="1" applyProtection="1">
      <alignment vertical="center"/>
    </xf>
    <xf numFmtId="0" fontId="11" fillId="2" borderId="65" xfId="0" applyFont="1" applyFill="1" applyBorder="1" applyAlignment="1" applyProtection="1">
      <alignment vertical="center" shrinkToFit="1"/>
    </xf>
    <xf numFmtId="11" fontId="6" fillId="0" borderId="52" xfId="0" applyNumberFormat="1" applyFont="1" applyBorder="1" applyAlignment="1" applyProtection="1">
      <alignment horizontal="right" vertical="center" shrinkToFit="1"/>
    </xf>
    <xf numFmtId="0" fontId="6" fillId="0" borderId="54" xfId="0" applyFont="1" applyBorder="1" applyProtection="1">
      <alignment vertical="center"/>
    </xf>
    <xf numFmtId="0" fontId="11" fillId="2" borderId="49" xfId="0" applyFont="1" applyFill="1" applyBorder="1" applyAlignment="1" applyProtection="1">
      <alignment vertical="center" shrinkToFit="1"/>
    </xf>
    <xf numFmtId="11" fontId="6" fillId="0" borderId="48" xfId="0" applyNumberFormat="1" applyFont="1" applyBorder="1" applyAlignment="1" applyProtection="1">
      <alignment horizontal="right" vertical="center" shrinkToFit="1"/>
    </xf>
    <xf numFmtId="0" fontId="6" fillId="0" borderId="50" xfId="0" applyFont="1" applyBorder="1" applyProtection="1">
      <alignment vertical="center"/>
    </xf>
    <xf numFmtId="0" fontId="11" fillId="2" borderId="46" xfId="0" applyFont="1" applyFill="1" applyBorder="1" applyAlignment="1" applyProtection="1">
      <alignment vertical="center" shrinkToFit="1"/>
    </xf>
    <xf numFmtId="11" fontId="6" fillId="0" borderId="45" xfId="0" applyNumberFormat="1" applyFont="1" applyBorder="1" applyAlignment="1" applyProtection="1">
      <alignment horizontal="right" vertical="center" shrinkToFit="1"/>
    </xf>
    <xf numFmtId="0" fontId="6" fillId="0" borderId="47" xfId="0" applyFont="1" applyBorder="1" applyProtection="1">
      <alignment vertical="center"/>
    </xf>
    <xf numFmtId="0" fontId="11" fillId="2" borderId="40" xfId="0" applyFont="1" applyFill="1" applyBorder="1" applyProtection="1">
      <alignment vertical="center"/>
    </xf>
    <xf numFmtId="0" fontId="6" fillId="0" borderId="66" xfId="0" applyFont="1" applyFill="1" applyBorder="1" applyProtection="1">
      <alignment vertical="center"/>
    </xf>
    <xf numFmtId="11" fontId="16" fillId="0" borderId="48" xfId="0" applyNumberFormat="1" applyFont="1" applyBorder="1" applyAlignment="1" applyProtection="1">
      <alignment horizontal="right" vertical="center" shrinkToFit="1"/>
    </xf>
    <xf numFmtId="0" fontId="6" fillId="0" borderId="50" xfId="0" applyFont="1" applyFill="1" applyBorder="1" applyProtection="1">
      <alignment vertical="center"/>
    </xf>
    <xf numFmtId="0" fontId="11" fillId="2" borderId="46" xfId="0" applyFont="1" applyFill="1" applyBorder="1" applyProtection="1">
      <alignment vertical="center"/>
    </xf>
    <xf numFmtId="11" fontId="16" fillId="0" borderId="45" xfId="0" applyNumberFormat="1" applyFont="1" applyBorder="1" applyAlignment="1" applyProtection="1">
      <alignment horizontal="right" vertical="center" shrinkToFit="1"/>
    </xf>
    <xf numFmtId="0" fontId="6" fillId="0" borderId="47" xfId="0" applyFont="1" applyFill="1" applyBorder="1" applyProtection="1">
      <alignment vertical="center"/>
    </xf>
    <xf numFmtId="0" fontId="0" fillId="0" borderId="27" xfId="0" applyBorder="1" applyProtection="1">
      <alignment vertical="center"/>
    </xf>
    <xf numFmtId="0" fontId="0" fillId="0" borderId="27" xfId="0" applyBorder="1" applyAlignment="1" applyProtection="1">
      <alignment vertical="center" shrinkToFit="1"/>
    </xf>
    <xf numFmtId="9" fontId="2" fillId="0" borderId="28" xfId="0" applyNumberFormat="1"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5" fillId="5" borderId="0" xfId="0" applyFont="1" applyFill="1" applyProtection="1">
      <alignment vertical="center"/>
      <protection locked="0"/>
    </xf>
    <xf numFmtId="0" fontId="2" fillId="5" borderId="0" xfId="0" applyFont="1" applyFill="1" applyBorder="1" applyProtection="1">
      <alignment vertical="center"/>
      <protection locked="0"/>
    </xf>
    <xf numFmtId="0" fontId="0" fillId="5" borderId="0" xfId="0" applyFill="1" applyBorder="1" applyAlignment="1" applyProtection="1">
      <alignment vertical="center" shrinkToFit="1"/>
      <protection locked="0"/>
    </xf>
    <xf numFmtId="0" fontId="0" fillId="5" borderId="0" xfId="0" applyFill="1" applyBorder="1" applyProtection="1">
      <alignment vertical="center"/>
      <protection locked="0"/>
    </xf>
    <xf numFmtId="11" fontId="15" fillId="0" borderId="45" xfId="0" applyNumberFormat="1" applyFont="1" applyBorder="1" applyProtection="1">
      <alignment vertical="center"/>
      <protection locked="0"/>
    </xf>
    <xf numFmtId="11" fontId="2" fillId="0" borderId="41" xfId="0" applyNumberFormat="1" applyFont="1" applyFill="1" applyBorder="1" applyAlignment="1" applyProtection="1">
      <alignment horizontal="right" vertical="center"/>
      <protection locked="0"/>
    </xf>
    <xf numFmtId="11" fontId="26" fillId="0" borderId="27" xfId="0" applyNumberFormat="1" applyFont="1" applyFill="1" applyBorder="1" applyAlignment="1">
      <alignment horizontal="right" vertical="center"/>
    </xf>
    <xf numFmtId="11" fontId="2" fillId="0" borderId="1" xfId="0" applyNumberFormat="1" applyFont="1" applyBorder="1" applyAlignment="1">
      <alignment horizontal="right" vertical="center" shrinkToFit="1"/>
    </xf>
    <xf numFmtId="176" fontId="15" fillId="0" borderId="52" xfId="0" applyNumberFormat="1" applyFont="1" applyFill="1" applyBorder="1" applyProtection="1">
      <alignment vertical="center"/>
      <protection locked="0"/>
    </xf>
    <xf numFmtId="0" fontId="19" fillId="0" borderId="12" xfId="0" applyFont="1" applyBorder="1" applyAlignment="1">
      <alignment vertical="center" shrinkToFit="1"/>
    </xf>
    <xf numFmtId="0" fontId="19" fillId="0" borderId="12" xfId="0" applyFont="1" applyBorder="1">
      <alignment vertical="center"/>
    </xf>
    <xf numFmtId="11" fontId="31" fillId="0" borderId="0" xfId="0" applyNumberFormat="1" applyFont="1">
      <alignment vertical="center"/>
    </xf>
    <xf numFmtId="0" fontId="32" fillId="0" borderId="0" xfId="0" applyFont="1">
      <alignment vertical="center"/>
    </xf>
    <xf numFmtId="0" fontId="10" fillId="3" borderId="82" xfId="0" applyFont="1" applyFill="1" applyBorder="1">
      <alignment vertical="center"/>
    </xf>
    <xf numFmtId="0" fontId="10" fillId="3" borderId="62" xfId="0" applyFont="1" applyFill="1" applyBorder="1">
      <alignment vertical="center"/>
    </xf>
    <xf numFmtId="0" fontId="2" fillId="3" borderId="34" xfId="0" applyFont="1" applyFill="1" applyBorder="1" applyAlignment="1">
      <alignment horizontal="centerContinuous" vertical="center"/>
    </xf>
    <xf numFmtId="0" fontId="3" fillId="3" borderId="80" xfId="0" applyFont="1" applyFill="1" applyBorder="1" applyAlignment="1">
      <alignment horizontal="centerContinuous" vertical="center"/>
    </xf>
    <xf numFmtId="11" fontId="15" fillId="0" borderId="0" xfId="0" applyNumberFormat="1" applyFont="1" applyBorder="1">
      <alignment vertical="center"/>
    </xf>
    <xf numFmtId="0" fontId="10" fillId="0" borderId="28" xfId="0" applyFont="1" applyBorder="1">
      <alignment vertical="center"/>
    </xf>
    <xf numFmtId="0" fontId="10" fillId="0" borderId="3" xfId="0" applyFont="1" applyBorder="1">
      <alignment vertical="center"/>
    </xf>
    <xf numFmtId="0" fontId="3" fillId="2" borderId="38" xfId="0" applyFont="1" applyFill="1" applyBorder="1" applyAlignment="1" applyProtection="1">
      <alignment horizontal="centerContinuous" vertical="center"/>
    </xf>
    <xf numFmtId="0" fontId="21" fillId="2" borderId="12" xfId="0" applyFont="1" applyFill="1" applyBorder="1" applyAlignment="1" applyProtection="1">
      <alignment horizontal="centerContinuous" vertical="center"/>
    </xf>
    <xf numFmtId="0" fontId="3" fillId="2" borderId="12" xfId="0" applyFont="1" applyFill="1" applyBorder="1" applyAlignment="1" applyProtection="1">
      <alignment horizontal="centerContinuous" vertical="center"/>
    </xf>
    <xf numFmtId="0" fontId="0" fillId="0" borderId="0" xfId="0" applyFill="1" applyBorder="1">
      <alignment vertical="center"/>
    </xf>
    <xf numFmtId="0" fontId="0" fillId="0" borderId="0" xfId="0" applyFill="1" applyBorder="1" applyAlignment="1">
      <alignment vertical="center" shrinkToFit="1"/>
    </xf>
    <xf numFmtId="0" fontId="4" fillId="0" borderId="0" xfId="0" applyFont="1" applyFill="1" applyBorder="1">
      <alignment vertical="center"/>
    </xf>
    <xf numFmtId="9" fontId="2" fillId="0" borderId="0" xfId="0" applyNumberFormat="1" applyFont="1" applyFill="1" applyBorder="1" applyAlignment="1">
      <alignment horizontal="center" vertical="center" shrinkToFit="1"/>
    </xf>
    <xf numFmtId="0" fontId="2" fillId="0" borderId="0" xfId="0" applyFont="1" applyFill="1" applyBorder="1" applyProtection="1">
      <alignment vertical="center"/>
      <protection locked="0"/>
    </xf>
    <xf numFmtId="0" fontId="25" fillId="0" borderId="0" xfId="0" applyFont="1" applyFill="1" applyBorder="1" applyAlignment="1" applyProtection="1">
      <alignment vertical="top" wrapText="1"/>
    </xf>
    <xf numFmtId="0" fontId="25" fillId="0" borderId="0" xfId="0" applyFont="1" applyFill="1" applyBorder="1" applyProtection="1">
      <alignment vertical="center"/>
      <protection locked="0"/>
    </xf>
    <xf numFmtId="0" fontId="0" fillId="0" borderId="0" xfId="0" applyFill="1" applyBorder="1" applyAlignment="1" applyProtection="1">
      <alignment vertical="center" shrinkToFit="1"/>
      <protection locked="0"/>
    </xf>
    <xf numFmtId="0" fontId="3" fillId="0" borderId="0" xfId="0" applyFont="1" applyFill="1" applyBorder="1" applyAlignment="1" applyProtection="1">
      <alignment horizontal="centerContinuous" vertical="center"/>
      <protection locked="0"/>
    </xf>
    <xf numFmtId="11" fontId="2" fillId="0" borderId="0" xfId="0" applyNumberFormat="1" applyFont="1" applyFill="1" applyBorder="1" applyAlignment="1" applyProtection="1">
      <alignment horizontal="right" vertical="center" shrinkToFit="1"/>
      <protection locked="0"/>
    </xf>
    <xf numFmtId="0" fontId="11" fillId="0" borderId="0" xfId="0" applyFont="1" applyFill="1" applyBorder="1" applyAlignment="1" applyProtection="1">
      <alignment vertical="center" shrinkToFit="1"/>
      <protection locked="0"/>
    </xf>
    <xf numFmtId="11" fontId="6" fillId="0" borderId="0" xfId="0" applyNumberFormat="1" applyFont="1" applyFill="1" applyBorder="1" applyAlignment="1" applyProtection="1">
      <alignment horizontal="right" vertical="center" shrinkToFit="1"/>
      <protection locked="0"/>
    </xf>
    <xf numFmtId="0" fontId="21" fillId="0" borderId="0" xfId="0" applyFont="1" applyFill="1" applyBorder="1" applyAlignment="1" applyProtection="1">
      <alignment horizontal="centerContinuous" vertical="center"/>
      <protection locked="0"/>
    </xf>
    <xf numFmtId="0" fontId="11" fillId="0" borderId="0" xfId="0" applyFont="1" applyFill="1" applyBorder="1" applyProtection="1">
      <alignment vertical="center"/>
      <protection locked="0"/>
    </xf>
    <xf numFmtId="0" fontId="16" fillId="0" borderId="0" xfId="0" applyNumberFormat="1" applyFont="1" applyFill="1" applyBorder="1" applyAlignment="1" applyProtection="1">
      <alignment horizontal="right" vertical="center" shrinkToFit="1"/>
      <protection locked="0"/>
    </xf>
    <xf numFmtId="11" fontId="16" fillId="0" borderId="0" xfId="0" applyNumberFormat="1" applyFont="1" applyFill="1" applyBorder="1" applyAlignment="1" applyProtection="1">
      <alignment horizontal="right" vertical="center" shrinkToFit="1"/>
      <protection locked="0"/>
    </xf>
    <xf numFmtId="0" fontId="3" fillId="0" borderId="0" xfId="0" applyFont="1" applyFill="1" applyBorder="1" applyAlignment="1">
      <alignment horizontal="centerContinuous" vertical="center"/>
    </xf>
    <xf numFmtId="0" fontId="2" fillId="0" borderId="0" xfId="0" applyFont="1" applyFill="1" applyBorder="1" applyAlignment="1">
      <alignment vertical="center"/>
    </xf>
    <xf numFmtId="0" fontId="17" fillId="0" borderId="0" xfId="0" applyFont="1" applyFill="1" applyBorder="1" applyAlignment="1">
      <alignment horizontal="center" vertical="center"/>
    </xf>
    <xf numFmtId="0" fontId="4" fillId="0" borderId="12" xfId="0" applyFont="1" applyFill="1" applyBorder="1">
      <alignment vertical="center"/>
    </xf>
    <xf numFmtId="0" fontId="19" fillId="0" borderId="12" xfId="0" applyFont="1" applyFill="1" applyBorder="1" applyAlignment="1">
      <alignment vertical="center" shrinkToFit="1"/>
    </xf>
    <xf numFmtId="177" fontId="15" fillId="0" borderId="43" xfId="0" applyNumberFormat="1" applyFont="1" applyBorder="1">
      <alignment vertical="center"/>
    </xf>
    <xf numFmtId="177" fontId="15" fillId="0" borderId="46" xfId="0" applyNumberFormat="1" applyFont="1" applyBorder="1">
      <alignment vertical="center"/>
    </xf>
    <xf numFmtId="0" fontId="15" fillId="0" borderId="28" xfId="0" applyFont="1" applyBorder="1">
      <alignment vertical="center"/>
    </xf>
    <xf numFmtId="0" fontId="0" fillId="0" borderId="68" xfId="0" applyBorder="1" applyAlignment="1">
      <alignment horizontal="centerContinuous" vertical="center" shrinkToFit="1"/>
    </xf>
    <xf numFmtId="0" fontId="0" fillId="0" borderId="70" xfId="0" applyBorder="1" applyAlignment="1">
      <alignment horizontal="centerContinuous" vertical="center" shrinkToFit="1"/>
    </xf>
    <xf numFmtId="11" fontId="0" fillId="0" borderId="69" xfId="0" applyNumberFormat="1" applyBorder="1" applyAlignment="1">
      <alignment horizontal="left" vertical="center" shrinkToFit="1"/>
    </xf>
    <xf numFmtId="11" fontId="0" fillId="0" borderId="71" xfId="0" applyNumberFormat="1" applyBorder="1" applyAlignment="1">
      <alignment horizontal="left" vertical="center" shrinkToFit="1"/>
    </xf>
    <xf numFmtId="0" fontId="0" fillId="0" borderId="60" xfId="0" applyBorder="1" applyAlignment="1">
      <alignment horizontal="centerContinuous" vertical="center" shrinkToFit="1"/>
    </xf>
    <xf numFmtId="11" fontId="0" fillId="0" borderId="72" xfId="0" applyNumberFormat="1" applyBorder="1" applyAlignment="1">
      <alignment horizontal="left" vertical="center" shrinkToFit="1"/>
    </xf>
    <xf numFmtId="177" fontId="15" fillId="0" borderId="0" xfId="0" applyNumberFormat="1" applyFont="1" applyFill="1" applyBorder="1">
      <alignment vertical="center"/>
    </xf>
    <xf numFmtId="0" fontId="17" fillId="0" borderId="27" xfId="0" applyFont="1" applyFill="1" applyBorder="1" applyAlignment="1">
      <alignment horizontal="center" vertical="center"/>
    </xf>
    <xf numFmtId="9" fontId="15" fillId="0" borderId="27" xfId="0" applyNumberFormat="1" applyFont="1" applyBorder="1">
      <alignment vertical="center"/>
    </xf>
    <xf numFmtId="0" fontId="2" fillId="0" borderId="27" xfId="0" applyFont="1" applyFill="1" applyBorder="1" applyAlignment="1">
      <alignment horizontal="centerContinuous" vertical="center"/>
    </xf>
    <xf numFmtId="0" fontId="3" fillId="13" borderId="38" xfId="0" applyFont="1" applyFill="1" applyBorder="1" applyAlignment="1">
      <alignment horizontal="centerContinuous" vertical="center"/>
    </xf>
    <xf numFmtId="0" fontId="2" fillId="13" borderId="12" xfId="0" applyFont="1" applyFill="1" applyBorder="1" applyAlignment="1">
      <alignment horizontal="centerContinuous" vertical="center"/>
    </xf>
    <xf numFmtId="0" fontId="3" fillId="13" borderId="36" xfId="0" applyFont="1" applyFill="1" applyBorder="1" applyAlignment="1">
      <alignment horizontal="centerContinuous" vertical="center"/>
    </xf>
    <xf numFmtId="0" fontId="2" fillId="13" borderId="27" xfId="0" applyFont="1" applyFill="1" applyBorder="1" applyAlignment="1">
      <alignment horizontal="centerContinuous" vertical="center"/>
    </xf>
    <xf numFmtId="0" fontId="2" fillId="13" borderId="0" xfId="0" applyFont="1" applyFill="1" applyBorder="1" applyAlignment="1">
      <alignment horizontal="centerContinuous" vertical="center"/>
    </xf>
    <xf numFmtId="0" fontId="3" fillId="13" borderId="37" xfId="0" applyFont="1" applyFill="1" applyBorder="1" applyAlignment="1">
      <alignment horizontal="centerContinuous" vertical="center"/>
    </xf>
    <xf numFmtId="9" fontId="2" fillId="0" borderId="27" xfId="0" applyNumberFormat="1" applyFont="1" applyFill="1" applyBorder="1" applyAlignment="1">
      <alignment horizontal="center" vertical="center" shrinkToFit="1"/>
    </xf>
    <xf numFmtId="9" fontId="2" fillId="0" borderId="27" xfId="0" applyNumberFormat="1" applyFont="1" applyFill="1" applyBorder="1" applyAlignment="1">
      <alignment horizontal="centerContinuous" vertical="center" shrinkToFit="1"/>
    </xf>
    <xf numFmtId="0" fontId="18" fillId="0" borderId="0" xfId="0" applyFont="1" applyBorder="1" applyAlignment="1">
      <alignment vertical="center" shrinkToFit="1"/>
    </xf>
    <xf numFmtId="0" fontId="18" fillId="0" borderId="0" xfId="0" applyFont="1" applyFill="1" applyBorder="1" applyAlignment="1">
      <alignment vertical="center" shrinkToFit="1"/>
    </xf>
    <xf numFmtId="0" fontId="0" fillId="0" borderId="11" xfId="0" applyFill="1" applyBorder="1" applyAlignment="1">
      <alignment vertical="center" shrinkToFit="1"/>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14" borderId="38" xfId="0" applyFont="1" applyFill="1" applyBorder="1" applyAlignment="1" applyProtection="1">
      <alignment horizontal="centerContinuous" vertical="center"/>
      <protection locked="0"/>
    </xf>
    <xf numFmtId="0" fontId="3" fillId="14" borderId="12" xfId="0" applyFont="1" applyFill="1" applyBorder="1" applyAlignment="1" applyProtection="1">
      <alignment horizontal="centerContinuous" vertical="center"/>
      <protection locked="0"/>
    </xf>
    <xf numFmtId="0" fontId="11" fillId="14" borderId="65" xfId="0" applyFont="1" applyFill="1" applyBorder="1" applyAlignment="1" applyProtection="1">
      <alignment vertical="center" shrinkToFit="1"/>
      <protection locked="0"/>
    </xf>
    <xf numFmtId="0" fontId="11" fillId="14" borderId="46" xfId="0" applyFont="1" applyFill="1" applyBorder="1" applyAlignment="1" applyProtection="1">
      <alignment vertical="center" shrinkToFit="1"/>
      <protection locked="0"/>
    </xf>
    <xf numFmtId="0" fontId="33" fillId="0" borderId="0" xfId="0" applyFont="1" applyFill="1" applyBorder="1" applyAlignment="1">
      <alignment horizontal="centerContinuous" vertical="center"/>
    </xf>
    <xf numFmtId="0" fontId="22" fillId="12" borderId="36" xfId="0" applyFont="1" applyFill="1" applyBorder="1" applyAlignment="1">
      <alignment horizontal="centerContinuous" vertical="center"/>
    </xf>
    <xf numFmtId="0" fontId="3" fillId="12" borderId="27" xfId="0" applyFont="1" applyFill="1" applyBorder="1" applyAlignment="1">
      <alignment horizontal="centerContinuous" vertical="center"/>
    </xf>
    <xf numFmtId="9" fontId="24" fillId="0" borderId="0" xfId="0" applyNumberFormat="1" applyFont="1" applyFill="1" applyBorder="1" applyAlignment="1">
      <alignment horizontal="center" vertical="center" shrinkToFit="1"/>
    </xf>
    <xf numFmtId="9" fontId="2" fillId="13" borderId="61" xfId="0" applyNumberFormat="1" applyFont="1" applyFill="1" applyBorder="1" applyAlignment="1">
      <alignment horizontal="centerContinuous" vertical="center" shrinkToFit="1"/>
    </xf>
    <xf numFmtId="0" fontId="24" fillId="0" borderId="29" xfId="0" applyFont="1" applyBorder="1" applyAlignment="1">
      <alignment vertical="center" shrinkToFit="1"/>
    </xf>
    <xf numFmtId="0" fontId="2" fillId="13" borderId="11" xfId="0" applyFont="1" applyFill="1" applyBorder="1" applyAlignment="1">
      <alignment horizontal="centerContinuous" vertical="center"/>
    </xf>
    <xf numFmtId="9" fontId="2" fillId="12" borderId="61" xfId="0" applyNumberFormat="1" applyFont="1" applyFill="1" applyBorder="1" applyAlignment="1">
      <alignment horizontal="centerContinuous" vertical="center" shrinkToFit="1"/>
    </xf>
    <xf numFmtId="11" fontId="10" fillId="0" borderId="12" xfId="0" applyNumberFormat="1" applyFont="1" applyBorder="1" applyAlignment="1" applyProtection="1">
      <alignment horizontal="left" vertical="center"/>
      <protection locked="0"/>
    </xf>
    <xf numFmtId="0" fontId="35" fillId="13" borderId="11" xfId="0" applyFont="1" applyFill="1" applyBorder="1" applyAlignment="1">
      <alignment horizontal="centerContinuous" vertical="center"/>
    </xf>
    <xf numFmtId="9" fontId="37" fillId="0" borderId="0" xfId="0" applyNumberFormat="1" applyFont="1" applyFill="1" applyBorder="1" applyAlignment="1">
      <alignment horizontal="left" vertical="center" shrinkToFit="1"/>
    </xf>
    <xf numFmtId="0" fontId="24" fillId="0" borderId="8" xfId="0" applyFont="1" applyBorder="1" applyAlignment="1">
      <alignment vertical="center" shrinkToFit="1"/>
    </xf>
    <xf numFmtId="0" fontId="36" fillId="13" borderId="39" xfId="0" applyFont="1" applyFill="1" applyBorder="1" applyAlignment="1">
      <alignment horizontal="centerContinuous" vertical="center" shrinkToFit="1"/>
    </xf>
    <xf numFmtId="0" fontId="38" fillId="13" borderId="11" xfId="0" applyFont="1" applyFill="1" applyBorder="1" applyAlignment="1">
      <alignment horizontal="centerContinuous" vertical="center" shrinkToFit="1"/>
    </xf>
    <xf numFmtId="9" fontId="38" fillId="13" borderId="11" xfId="0" applyNumberFormat="1" applyFont="1" applyFill="1" applyBorder="1" applyAlignment="1">
      <alignment horizontal="centerContinuous" vertical="center" shrinkToFit="1"/>
    </xf>
    <xf numFmtId="0" fontId="3" fillId="13" borderId="12" xfId="0" applyFont="1" applyFill="1" applyBorder="1" applyAlignment="1">
      <alignment horizontal="centerContinuous" vertical="center"/>
    </xf>
    <xf numFmtId="0" fontId="36" fillId="13" borderId="39" xfId="0" applyFont="1" applyFill="1" applyBorder="1" applyAlignment="1">
      <alignment horizontal="centerContinuous" vertical="center"/>
    </xf>
    <xf numFmtId="9" fontId="35" fillId="13" borderId="88" xfId="0" applyNumberFormat="1" applyFont="1" applyFill="1" applyBorder="1" applyAlignment="1">
      <alignment horizontal="centerContinuous" vertical="center" shrinkToFit="1"/>
    </xf>
    <xf numFmtId="9" fontId="2" fillId="13" borderId="88" xfId="0" applyNumberFormat="1" applyFont="1" applyFill="1" applyBorder="1" applyAlignment="1">
      <alignment horizontal="centerContinuous" vertical="center" shrinkToFit="1"/>
    </xf>
    <xf numFmtId="9" fontId="2" fillId="13" borderId="11" xfId="0" applyNumberFormat="1" applyFont="1" applyFill="1" applyBorder="1" applyAlignment="1">
      <alignment horizontal="centerContinuous" vertical="center" shrinkToFit="1"/>
    </xf>
    <xf numFmtId="0" fontId="36" fillId="13" borderId="37" xfId="0" applyFont="1" applyFill="1" applyBorder="1" applyAlignment="1">
      <alignment horizontal="centerContinuous" vertical="center" shrinkToFit="1"/>
    </xf>
    <xf numFmtId="9" fontId="2" fillId="13" borderId="0" xfId="0" applyNumberFormat="1" applyFont="1" applyFill="1" applyBorder="1" applyAlignment="1">
      <alignment horizontal="centerContinuous" vertical="center" shrinkToFit="1"/>
    </xf>
    <xf numFmtId="9" fontId="2" fillId="0" borderId="0" xfId="0" applyNumberFormat="1" applyFont="1" applyFill="1" applyBorder="1" applyAlignment="1">
      <alignment horizontal="centerContinuous" vertical="center" shrinkToFit="1"/>
    </xf>
    <xf numFmtId="0" fontId="24" fillId="0" borderId="66" xfId="0" applyFont="1" applyBorder="1" applyAlignment="1">
      <alignment vertical="center" shrinkToFit="1"/>
    </xf>
    <xf numFmtId="0" fontId="36" fillId="0" borderId="27" xfId="0" applyFont="1" applyFill="1" applyBorder="1" applyAlignment="1">
      <alignment horizontal="centerContinuous" vertical="center" shrinkToFit="1"/>
    </xf>
    <xf numFmtId="0" fontId="24" fillId="0" borderId="27" xfId="0" applyFont="1" applyFill="1" applyBorder="1" applyAlignment="1">
      <alignment vertical="center" shrinkToFit="1"/>
    </xf>
    <xf numFmtId="4" fontId="2" fillId="0" borderId="58" xfId="0" applyNumberFormat="1" applyFont="1" applyFill="1" applyBorder="1" applyAlignment="1">
      <alignment horizontal="right" vertical="center" shrinkToFit="1"/>
    </xf>
    <xf numFmtId="4" fontId="2" fillId="0" borderId="87" xfId="0" applyNumberFormat="1" applyFont="1" applyFill="1" applyBorder="1" applyAlignment="1">
      <alignment horizontal="right" vertical="center" shrinkToFit="1"/>
    </xf>
    <xf numFmtId="11" fontId="10" fillId="0" borderId="29" xfId="0" applyNumberFormat="1" applyFont="1" applyBorder="1" applyAlignment="1" applyProtection="1">
      <alignment horizontal="left" vertical="center"/>
      <protection locked="0"/>
    </xf>
    <xf numFmtId="11" fontId="6" fillId="0" borderId="54" xfId="0" applyNumberFormat="1" applyFont="1" applyBorder="1" applyAlignment="1" applyProtection="1">
      <alignment horizontal="right" vertical="center" shrinkToFit="1"/>
      <protection locked="0"/>
    </xf>
    <xf numFmtId="11" fontId="6" fillId="0" borderId="47" xfId="0" applyNumberFormat="1" applyFont="1" applyBorder="1" applyAlignment="1" applyProtection="1">
      <alignment horizontal="right" vertical="center" shrinkToFit="1"/>
      <protection locked="0"/>
    </xf>
    <xf numFmtId="0" fontId="30" fillId="0" borderId="0" xfId="0" applyFont="1" applyFill="1" applyBorder="1" applyAlignment="1">
      <alignment vertical="center" shrinkToFit="1"/>
    </xf>
    <xf numFmtId="0" fontId="37" fillId="0" borderId="0" xfId="0" applyFont="1" applyFill="1" applyBorder="1" applyAlignment="1">
      <alignment vertical="center" shrinkToFit="1"/>
    </xf>
    <xf numFmtId="0" fontId="15" fillId="0" borderId="0" xfId="0" applyFont="1" applyFill="1" applyBorder="1" applyAlignment="1">
      <alignment vertical="center" shrinkToFit="1"/>
    </xf>
    <xf numFmtId="0" fontId="10" fillId="0" borderId="0" xfId="0" applyFont="1" applyBorder="1" applyAlignment="1" applyProtection="1">
      <alignment horizontal="left" vertical="center" shrinkToFit="1"/>
      <protection locked="0"/>
    </xf>
    <xf numFmtId="0" fontId="6" fillId="0" borderId="0" xfId="0" applyFont="1" applyBorder="1" applyAlignment="1" applyProtection="1">
      <alignment vertical="center" shrinkToFit="1"/>
      <protection locked="0"/>
    </xf>
    <xf numFmtId="0" fontId="25" fillId="0" borderId="0" xfId="0" applyFont="1" applyFill="1" applyBorder="1" applyAlignment="1" applyProtection="1">
      <alignment vertical="center" shrinkToFit="1"/>
    </xf>
    <xf numFmtId="0" fontId="10" fillId="0" borderId="0" xfId="0" applyFont="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6" fillId="0" borderId="0" xfId="0" applyFont="1" applyFill="1" applyBorder="1" applyAlignment="1" applyProtection="1">
      <alignment vertical="center" shrinkToFit="1"/>
      <protection locked="0"/>
    </xf>
    <xf numFmtId="0" fontId="24" fillId="0" borderId="11" xfId="0" applyFont="1" applyFill="1" applyBorder="1">
      <alignment vertical="center"/>
    </xf>
    <xf numFmtId="0" fontId="0" fillId="0" borderId="11" xfId="0" applyFill="1" applyBorder="1">
      <alignment vertical="center"/>
    </xf>
    <xf numFmtId="10" fontId="2" fillId="0" borderId="0" xfId="0" applyNumberFormat="1" applyFont="1" applyFill="1" applyBorder="1" applyAlignment="1">
      <alignment horizontal="center" vertical="center" shrinkToFit="1"/>
    </xf>
    <xf numFmtId="10" fontId="2" fillId="0" borderId="28" xfId="0" applyNumberFormat="1" applyFont="1" applyFill="1" applyBorder="1" applyAlignment="1">
      <alignment horizontal="left" vertical="center" shrinkToFit="1"/>
    </xf>
    <xf numFmtId="179" fontId="2" fillId="0" borderId="27" xfId="0" applyNumberFormat="1" applyFont="1" applyFill="1" applyBorder="1" applyAlignment="1">
      <alignment horizontal="right" vertical="center" shrinkToFit="1"/>
    </xf>
    <xf numFmtId="0" fontId="37" fillId="0" borderId="0" xfId="0" applyFont="1" applyFill="1" applyBorder="1" applyAlignment="1">
      <alignment horizontal="left" vertical="center" shrinkToFit="1"/>
    </xf>
    <xf numFmtId="4" fontId="15" fillId="0" borderId="0" xfId="0" applyNumberFormat="1" applyFont="1" applyFill="1" applyBorder="1">
      <alignment vertical="center"/>
    </xf>
    <xf numFmtId="178" fontId="15" fillId="0" borderId="27" xfId="0" applyNumberFormat="1" applyFont="1" applyFill="1" applyBorder="1">
      <alignment vertical="center"/>
    </xf>
    <xf numFmtId="0" fontId="0" fillId="14" borderId="27" xfId="0" applyFill="1" applyBorder="1">
      <alignment vertical="center"/>
    </xf>
    <xf numFmtId="0" fontId="25" fillId="15" borderId="0" xfId="0" applyFont="1" applyFill="1" applyBorder="1" applyAlignment="1">
      <alignment vertical="center"/>
    </xf>
    <xf numFmtId="0" fontId="21" fillId="15" borderId="0" xfId="0" applyFont="1" applyFill="1" applyBorder="1" applyAlignment="1">
      <alignment horizontal="centerContinuous" vertical="center"/>
    </xf>
    <xf numFmtId="0" fontId="7" fillId="15" borderId="0" xfId="0" applyFont="1" applyFill="1" applyBorder="1" applyAlignment="1">
      <alignment horizontal="centerContinuous" vertical="center"/>
    </xf>
    <xf numFmtId="0" fontId="2" fillId="15" borderId="67" xfId="0" applyFont="1" applyFill="1" applyBorder="1" applyAlignment="1">
      <alignment horizontal="center" vertical="center"/>
    </xf>
    <xf numFmtId="0" fontId="2" fillId="15" borderId="83" xfId="0" applyFont="1" applyFill="1" applyBorder="1" applyAlignment="1">
      <alignment horizontal="center" vertical="center"/>
    </xf>
    <xf numFmtId="0" fontId="2" fillId="15" borderId="76" xfId="0" applyFont="1" applyFill="1" applyBorder="1" applyAlignment="1">
      <alignment horizontal="center" vertical="center"/>
    </xf>
    <xf numFmtId="0" fontId="2" fillId="15" borderId="77" xfId="0" applyFont="1" applyFill="1" applyBorder="1" applyAlignment="1">
      <alignment horizontal="center" vertical="center"/>
    </xf>
    <xf numFmtId="0" fontId="2" fillId="15" borderId="78" xfId="0" applyFont="1" applyFill="1" applyBorder="1" applyAlignment="1">
      <alignment horizontal="center" vertical="center"/>
    </xf>
    <xf numFmtId="0" fontId="2" fillId="15" borderId="84" xfId="0" applyFont="1" applyFill="1" applyBorder="1" applyAlignment="1">
      <alignment horizontal="center" vertical="center"/>
    </xf>
    <xf numFmtId="0" fontId="2" fillId="15" borderId="59" xfId="0" applyFont="1" applyFill="1" applyBorder="1" applyAlignment="1">
      <alignment horizontal="centerContinuous" vertical="center"/>
    </xf>
    <xf numFmtId="0" fontId="2" fillId="15" borderId="59" xfId="0" applyFont="1" applyFill="1" applyBorder="1" applyAlignment="1">
      <alignment horizontal="center" vertical="center"/>
    </xf>
    <xf numFmtId="0" fontId="3" fillId="14" borderId="0" xfId="0" applyFont="1" applyFill="1" applyBorder="1" applyAlignment="1">
      <alignment horizontal="centerContinuous" vertical="center"/>
    </xf>
    <xf numFmtId="0" fontId="21" fillId="14" borderId="0" xfId="0" applyFont="1" applyFill="1" applyBorder="1" applyAlignment="1">
      <alignment horizontal="centerContinuous" vertical="center"/>
    </xf>
    <xf numFmtId="0" fontId="7" fillId="14" borderId="0" xfId="0" applyFont="1" applyFill="1" applyBorder="1" applyAlignment="1">
      <alignment horizontal="centerContinuous" vertical="center"/>
    </xf>
    <xf numFmtId="0" fontId="3" fillId="14" borderId="38" xfId="0" applyFont="1" applyFill="1" applyBorder="1">
      <alignment vertical="center"/>
    </xf>
    <xf numFmtId="0" fontId="3" fillId="14" borderId="12" xfId="0" applyFont="1" applyFill="1" applyBorder="1">
      <alignment vertical="center"/>
    </xf>
    <xf numFmtId="0" fontId="0" fillId="14" borderId="39" xfId="0" applyFill="1" applyBorder="1">
      <alignment vertical="center"/>
    </xf>
    <xf numFmtId="0" fontId="0" fillId="14" borderId="11" xfId="0" applyFill="1" applyBorder="1">
      <alignment vertical="center"/>
    </xf>
    <xf numFmtId="0" fontId="3" fillId="14" borderId="36" xfId="0" applyFont="1" applyFill="1" applyBorder="1">
      <alignment vertical="center"/>
    </xf>
    <xf numFmtId="0" fontId="0" fillId="14" borderId="61" xfId="0" applyFill="1" applyBorder="1">
      <alignment vertical="center"/>
    </xf>
    <xf numFmtId="11" fontId="6" fillId="0" borderId="53" xfId="0" applyNumberFormat="1" applyFont="1" applyBorder="1" applyAlignment="1" applyProtection="1">
      <alignment horizontal="left" vertical="center" shrinkToFit="1"/>
      <protection locked="0"/>
    </xf>
    <xf numFmtId="38" fontId="6" fillId="0" borderId="46" xfId="1" applyFont="1" applyBorder="1" applyAlignment="1" applyProtection="1">
      <alignment horizontal="left" vertical="center" shrinkToFit="1"/>
      <protection locked="0"/>
    </xf>
    <xf numFmtId="11" fontId="6" fillId="0" borderId="46" xfId="0" applyNumberFormat="1" applyFont="1" applyBorder="1" applyAlignment="1" applyProtection="1">
      <alignment horizontal="left" vertical="center" shrinkToFit="1"/>
      <protection locked="0"/>
    </xf>
    <xf numFmtId="0" fontId="2" fillId="0" borderId="28" xfId="0" applyFont="1" applyFill="1" applyBorder="1" applyAlignment="1">
      <alignment vertical="center" shrinkToFit="1"/>
    </xf>
    <xf numFmtId="9" fontId="27" fillId="13" borderId="61" xfId="0" applyNumberFormat="1" applyFont="1" applyFill="1" applyBorder="1" applyAlignment="1">
      <alignment horizontal="centerContinuous" vertical="center"/>
    </xf>
    <xf numFmtId="0" fontId="0" fillId="14" borderId="12" xfId="0" applyFill="1" applyBorder="1">
      <alignment vertical="center"/>
    </xf>
    <xf numFmtId="0" fontId="3" fillId="14" borderId="39" xfId="0" applyFont="1" applyFill="1" applyBorder="1">
      <alignment vertical="center"/>
    </xf>
    <xf numFmtId="4" fontId="15" fillId="0" borderId="43" xfId="0" applyNumberFormat="1" applyFont="1" applyFill="1" applyBorder="1">
      <alignment vertical="center"/>
    </xf>
    <xf numFmtId="4" fontId="15" fillId="0" borderId="46" xfId="0" applyNumberFormat="1" applyFont="1" applyFill="1" applyBorder="1">
      <alignment vertical="center"/>
    </xf>
    <xf numFmtId="0" fontId="25" fillId="0" borderId="0" xfId="0" applyFont="1" applyFill="1" applyBorder="1" applyAlignment="1" applyProtection="1">
      <alignment vertical="center" wrapText="1"/>
    </xf>
    <xf numFmtId="4" fontId="2" fillId="0" borderId="58" xfId="0" applyNumberFormat="1" applyFont="1" applyFill="1" applyBorder="1" applyAlignment="1" applyProtection="1">
      <alignment horizontal="right" vertical="center" shrinkToFit="1"/>
      <protection locked="0"/>
    </xf>
    <xf numFmtId="4" fontId="2" fillId="0" borderId="87" xfId="0" applyNumberFormat="1" applyFont="1" applyFill="1" applyBorder="1" applyAlignment="1" applyProtection="1">
      <alignment horizontal="right" vertical="center" shrinkToFit="1"/>
      <protection locked="0"/>
    </xf>
    <xf numFmtId="0" fontId="3" fillId="8" borderId="36" xfId="0" applyFont="1" applyFill="1" applyBorder="1" applyAlignment="1">
      <alignment horizontal="centerContinuous" vertical="center"/>
    </xf>
    <xf numFmtId="0" fontId="2" fillId="8" borderId="27" xfId="0" applyFont="1" applyFill="1" applyBorder="1" applyAlignment="1">
      <alignment horizontal="centerContinuous" vertical="center"/>
    </xf>
    <xf numFmtId="9" fontId="2" fillId="8" borderId="61" xfId="0" applyNumberFormat="1" applyFont="1" applyFill="1" applyBorder="1" applyAlignment="1">
      <alignment horizontal="centerContinuous" vertical="center" shrinkToFit="1"/>
    </xf>
    <xf numFmtId="0" fontId="3" fillId="8" borderId="38" xfId="0" applyFont="1" applyFill="1" applyBorder="1" applyAlignment="1">
      <alignment horizontal="centerContinuous" vertical="center"/>
    </xf>
    <xf numFmtId="0" fontId="3" fillId="8" borderId="12" xfId="0" applyFont="1" applyFill="1" applyBorder="1" applyAlignment="1">
      <alignment horizontal="centerContinuous" vertical="center"/>
    </xf>
    <xf numFmtId="0" fontId="36" fillId="8" borderId="39" xfId="0" applyFont="1" applyFill="1" applyBorder="1" applyAlignment="1">
      <alignment horizontal="centerContinuous" vertical="center"/>
    </xf>
    <xf numFmtId="0" fontId="35" fillId="8" borderId="11" xfId="0" applyFont="1" applyFill="1" applyBorder="1" applyAlignment="1">
      <alignment horizontal="centerContinuous" vertical="center"/>
    </xf>
    <xf numFmtId="9" fontId="35" fillId="8" borderId="88" xfId="0" applyNumberFormat="1" applyFont="1" applyFill="1" applyBorder="1" applyAlignment="1">
      <alignment horizontal="centerContinuous" vertical="center" shrinkToFit="1"/>
    </xf>
    <xf numFmtId="9" fontId="27" fillId="8" borderId="61" xfId="0" applyNumberFormat="1" applyFont="1" applyFill="1" applyBorder="1" applyAlignment="1">
      <alignment horizontal="centerContinuous" vertical="center"/>
    </xf>
    <xf numFmtId="0" fontId="2" fillId="8" borderId="12" xfId="0" applyFont="1" applyFill="1" applyBorder="1" applyAlignment="1">
      <alignment horizontal="centerContinuous" vertical="center"/>
    </xf>
    <xf numFmtId="0" fontId="2" fillId="8" borderId="11" xfId="0" applyFont="1" applyFill="1" applyBorder="1" applyAlignment="1">
      <alignment horizontal="centerContinuous" vertical="center"/>
    </xf>
    <xf numFmtId="9" fontId="2" fillId="8" borderId="88" xfId="0" applyNumberFormat="1" applyFont="1" applyFill="1" applyBorder="1" applyAlignment="1">
      <alignment horizontal="centerContinuous" vertical="center" shrinkToFit="1"/>
    </xf>
    <xf numFmtId="0" fontId="36" fillId="8" borderId="39" xfId="0" applyFont="1" applyFill="1" applyBorder="1" applyAlignment="1">
      <alignment horizontal="centerContinuous" vertical="center" shrinkToFit="1"/>
    </xf>
    <xf numFmtId="0" fontId="38" fillId="8" borderId="11" xfId="0" applyFont="1" applyFill="1" applyBorder="1" applyAlignment="1">
      <alignment horizontal="centerContinuous" vertical="center" shrinkToFit="1"/>
    </xf>
    <xf numFmtId="9" fontId="38" fillId="8" borderId="11" xfId="0" applyNumberFormat="1" applyFont="1" applyFill="1" applyBorder="1" applyAlignment="1">
      <alignment horizontal="centerContinuous" vertical="center" shrinkToFit="1"/>
    </xf>
    <xf numFmtId="0" fontId="36" fillId="8" borderId="37" xfId="0" applyFont="1" applyFill="1" applyBorder="1" applyAlignment="1">
      <alignment horizontal="centerContinuous" vertical="center" shrinkToFit="1"/>
    </xf>
    <xf numFmtId="0" fontId="2" fillId="8" borderId="0" xfId="0" applyFont="1" applyFill="1" applyBorder="1" applyAlignment="1">
      <alignment horizontal="centerContinuous" vertical="center"/>
    </xf>
    <xf numFmtId="9" fontId="2" fillId="8" borderId="0" xfId="0" applyNumberFormat="1" applyFont="1" applyFill="1" applyBorder="1" applyAlignment="1">
      <alignment horizontal="centerContinuous" vertical="center" shrinkToFit="1"/>
    </xf>
    <xf numFmtId="0" fontId="3" fillId="8" borderId="37" xfId="0" applyFont="1" applyFill="1" applyBorder="1" applyAlignment="1">
      <alignment horizontal="centerContinuous" vertical="center"/>
    </xf>
    <xf numFmtId="9" fontId="2" fillId="8" borderId="11" xfId="0" applyNumberFormat="1" applyFont="1" applyFill="1" applyBorder="1" applyAlignment="1">
      <alignment horizontal="centerContinuous" vertical="center" shrinkToFit="1"/>
    </xf>
    <xf numFmtId="0" fontId="22" fillId="11" borderId="36" xfId="0" applyFont="1" applyFill="1" applyBorder="1" applyAlignment="1">
      <alignment horizontal="centerContinuous" vertical="center"/>
    </xf>
    <xf numFmtId="0" fontId="3" fillId="11" borderId="27" xfId="0" applyFont="1" applyFill="1" applyBorder="1" applyAlignment="1">
      <alignment horizontal="centerContinuous" vertical="center"/>
    </xf>
    <xf numFmtId="9" fontId="2" fillId="11" borderId="61" xfId="0" applyNumberFormat="1" applyFont="1" applyFill="1" applyBorder="1" applyAlignment="1">
      <alignment horizontal="centerContinuous" vertical="center" shrinkToFit="1"/>
    </xf>
    <xf numFmtId="9" fontId="40" fillId="0" borderId="0" xfId="0" applyNumberFormat="1" applyFont="1" applyFill="1" applyBorder="1" applyAlignment="1">
      <alignment horizontal="left" vertical="center" shrinkToFit="1"/>
    </xf>
    <xf numFmtId="0" fontId="41" fillId="0" borderId="0" xfId="0" applyFont="1" applyFill="1" applyBorder="1" applyAlignment="1">
      <alignment vertical="center" shrinkToFit="1"/>
    </xf>
    <xf numFmtId="0" fontId="40" fillId="0" borderId="0" xfId="0" applyFont="1" applyFill="1" applyBorder="1" applyAlignment="1">
      <alignment horizontal="left" vertical="center" shrinkToFit="1"/>
    </xf>
    <xf numFmtId="0" fontId="40" fillId="0" borderId="0" xfId="0" applyFont="1" applyFill="1" applyBorder="1" applyAlignment="1">
      <alignment vertical="center" shrinkToFit="1"/>
    </xf>
    <xf numFmtId="9" fontId="42" fillId="0" borderId="0" xfId="0" applyNumberFormat="1" applyFont="1" applyFill="1" applyBorder="1" applyAlignment="1">
      <alignment horizontal="center" vertical="center" shrinkToFit="1"/>
    </xf>
    <xf numFmtId="0" fontId="43" fillId="0" borderId="0" xfId="0" applyFont="1" applyFill="1" applyBorder="1" applyAlignment="1">
      <alignment vertical="center" shrinkToFit="1"/>
    </xf>
    <xf numFmtId="0" fontId="43" fillId="0" borderId="0" xfId="0" applyFont="1" applyBorder="1" applyAlignment="1">
      <alignment vertical="center" shrinkToFit="1"/>
    </xf>
    <xf numFmtId="9" fontId="0" fillId="0" borderId="0" xfId="0" applyNumberFormat="1" applyAlignment="1">
      <alignment vertical="center" shrinkToFit="1"/>
    </xf>
    <xf numFmtId="0" fontId="2" fillId="0" borderId="12" xfId="0" applyFont="1" applyFill="1" applyBorder="1" applyProtection="1">
      <alignment vertical="center"/>
    </xf>
    <xf numFmtId="0" fontId="4" fillId="0" borderId="12" xfId="0" applyFont="1" applyFill="1" applyBorder="1" applyProtection="1">
      <alignment vertical="center"/>
    </xf>
    <xf numFmtId="0" fontId="0" fillId="0" borderId="12" xfId="0" applyFill="1" applyBorder="1" applyAlignment="1" applyProtection="1">
      <alignment vertical="center" shrinkToFit="1"/>
    </xf>
    <xf numFmtId="0" fontId="25" fillId="9" borderId="0" xfId="0" applyFont="1" applyFill="1" applyBorder="1" applyProtection="1">
      <alignment vertical="center"/>
    </xf>
    <xf numFmtId="0" fontId="4" fillId="9" borderId="0" xfId="0" applyFont="1" applyFill="1" applyBorder="1" applyProtection="1">
      <alignment vertical="center"/>
    </xf>
    <xf numFmtId="0" fontId="0" fillId="9" borderId="0" xfId="0" applyFill="1" applyBorder="1" applyAlignment="1" applyProtection="1">
      <alignment vertical="center" shrinkToFit="1"/>
    </xf>
    <xf numFmtId="0" fontId="2" fillId="0" borderId="0" xfId="0" applyFont="1" applyFill="1" applyBorder="1" applyProtection="1">
      <alignment vertical="center"/>
    </xf>
    <xf numFmtId="0" fontId="4" fillId="0" borderId="0" xfId="0" applyFont="1" applyFill="1" applyBorder="1" applyProtection="1">
      <alignment vertical="center"/>
    </xf>
    <xf numFmtId="0" fontId="0" fillId="0" borderId="0" xfId="0" applyFill="1" applyBorder="1" applyAlignment="1" applyProtection="1">
      <alignment vertical="center" shrinkToFit="1"/>
    </xf>
    <xf numFmtId="0" fontId="3" fillId="10" borderId="38" xfId="0" applyFont="1" applyFill="1" applyBorder="1" applyAlignment="1" applyProtection="1">
      <alignment horizontal="centerContinuous" vertical="center"/>
    </xf>
    <xf numFmtId="0" fontId="3" fillId="10" borderId="12" xfId="0" applyFont="1" applyFill="1" applyBorder="1" applyAlignment="1" applyProtection="1">
      <alignment horizontal="centerContinuous" vertical="center"/>
    </xf>
    <xf numFmtId="11" fontId="2" fillId="0" borderId="1" xfId="0" applyNumberFormat="1" applyFont="1" applyBorder="1" applyAlignment="1" applyProtection="1">
      <alignment horizontal="right" vertical="center" shrinkToFit="1"/>
    </xf>
    <xf numFmtId="11" fontId="10" fillId="0" borderId="12" xfId="0" applyNumberFormat="1" applyFont="1" applyBorder="1" applyAlignment="1" applyProtection="1">
      <alignment horizontal="left" vertical="center"/>
    </xf>
    <xf numFmtId="11" fontId="10" fillId="0" borderId="29" xfId="0" applyNumberFormat="1" applyFont="1" applyBorder="1" applyAlignment="1" applyProtection="1">
      <alignment horizontal="left" vertical="center"/>
    </xf>
    <xf numFmtId="0" fontId="10" fillId="0" borderId="0" xfId="0" applyFont="1" applyBorder="1" applyAlignment="1" applyProtection="1">
      <alignment horizontal="left" vertical="center" shrinkToFit="1"/>
    </xf>
    <xf numFmtId="0" fontId="11" fillId="10" borderId="65" xfId="0" applyFont="1" applyFill="1" applyBorder="1" applyAlignment="1" applyProtection="1">
      <alignment vertical="center" shrinkToFit="1"/>
    </xf>
    <xf numFmtId="11" fontId="6" fillId="0" borderId="53" xfId="0" applyNumberFormat="1" applyFont="1" applyBorder="1" applyAlignment="1" applyProtection="1">
      <alignment horizontal="left" vertical="center" shrinkToFit="1"/>
    </xf>
    <xf numFmtId="11" fontId="6" fillId="0" borderId="54" xfId="0" applyNumberFormat="1" applyFont="1" applyBorder="1" applyAlignment="1" applyProtection="1">
      <alignment horizontal="right" vertical="center" shrinkToFit="1"/>
    </xf>
    <xf numFmtId="0" fontId="6" fillId="0" borderId="0" xfId="0" applyFont="1" applyBorder="1" applyAlignment="1" applyProtection="1">
      <alignment vertical="center" shrinkToFit="1"/>
    </xf>
    <xf numFmtId="0" fontId="11" fillId="10" borderId="46" xfId="0" applyFont="1" applyFill="1" applyBorder="1" applyAlignment="1" applyProtection="1">
      <alignment vertical="center" shrinkToFit="1"/>
    </xf>
    <xf numFmtId="38" fontId="6" fillId="0" borderId="46" xfId="1" applyFont="1" applyBorder="1" applyAlignment="1" applyProtection="1">
      <alignment horizontal="left" vertical="center" shrinkToFit="1"/>
    </xf>
    <xf numFmtId="11" fontId="6" fillId="0" borderId="47" xfId="0" applyNumberFormat="1" applyFont="1" applyBorder="1" applyAlignment="1" applyProtection="1">
      <alignment horizontal="right" vertical="center" shrinkToFit="1"/>
    </xf>
    <xf numFmtId="0" fontId="10" fillId="0" borderId="0" xfId="0" applyFont="1" applyBorder="1" applyAlignment="1" applyProtection="1">
      <alignment vertical="center" shrinkToFit="1"/>
    </xf>
    <xf numFmtId="11" fontId="6" fillId="0" borderId="46" xfId="0" applyNumberFormat="1" applyFont="1" applyBorder="1" applyAlignment="1" applyProtection="1">
      <alignment horizontal="left" vertical="center" shrinkToFit="1"/>
    </xf>
    <xf numFmtId="0" fontId="24" fillId="0" borderId="11" xfId="0" applyFont="1" applyFill="1" applyBorder="1" applyProtection="1">
      <alignment vertical="center"/>
    </xf>
    <xf numFmtId="0" fontId="0" fillId="0" borderId="11" xfId="0" applyFill="1" applyBorder="1" applyProtection="1">
      <alignment vertical="center"/>
    </xf>
    <xf numFmtId="0" fontId="0" fillId="0" borderId="11" xfId="0" applyFill="1" applyBorder="1" applyAlignment="1" applyProtection="1">
      <alignment vertical="center" shrinkToFit="1"/>
    </xf>
    <xf numFmtId="0" fontId="25" fillId="15" borderId="0" xfId="0" applyFont="1" applyFill="1" applyBorder="1" applyProtection="1">
      <alignment vertical="center"/>
    </xf>
    <xf numFmtId="0" fontId="4" fillId="15" borderId="0" xfId="0" applyFont="1" applyFill="1" applyBorder="1" applyProtection="1">
      <alignment vertical="center"/>
    </xf>
    <xf numFmtId="0" fontId="0" fillId="15" borderId="0" xfId="0" applyFill="1" applyBorder="1" applyAlignment="1" applyProtection="1">
      <alignment vertical="center" shrinkToFit="1"/>
    </xf>
    <xf numFmtId="0" fontId="15" fillId="0" borderId="0" xfId="0" applyFont="1" applyProtection="1">
      <alignment vertical="center"/>
    </xf>
    <xf numFmtId="0" fontId="3" fillId="14" borderId="38" xfId="0" applyFont="1" applyFill="1" applyBorder="1" applyAlignment="1" applyProtection="1">
      <alignment horizontal="centerContinuous" vertical="center"/>
    </xf>
    <xf numFmtId="0" fontId="3" fillId="14" borderId="12" xfId="0" applyFont="1" applyFill="1" applyBorder="1" applyAlignment="1" applyProtection="1">
      <alignment horizontal="centerContinuous" vertical="center"/>
    </xf>
    <xf numFmtId="0" fontId="11" fillId="14" borderId="65" xfId="0" applyFont="1" applyFill="1" applyBorder="1" applyAlignment="1" applyProtection="1">
      <alignment vertical="center" shrinkToFit="1"/>
    </xf>
    <xf numFmtId="0" fontId="11" fillId="14" borderId="46" xfId="0" applyFont="1" applyFill="1" applyBorder="1" applyAlignment="1" applyProtection="1">
      <alignment vertical="center" shrinkToFit="1"/>
    </xf>
    <xf numFmtId="0" fontId="34" fillId="15" borderId="0" xfId="0" applyFont="1" applyFill="1" applyBorder="1" applyAlignment="1">
      <alignment horizontal="left" vertical="top"/>
    </xf>
    <xf numFmtId="0" fontId="33" fillId="0" borderId="0" xfId="0" applyFont="1" applyFill="1" applyBorder="1" applyAlignment="1">
      <alignment horizontal="center" vertical="center"/>
    </xf>
    <xf numFmtId="0" fontId="34" fillId="9" borderId="0" xfId="0" applyFont="1" applyFill="1" applyBorder="1" applyAlignment="1">
      <alignment horizontal="left" vertical="top"/>
    </xf>
    <xf numFmtId="0" fontId="11" fillId="8" borderId="38" xfId="0" applyFont="1" applyFill="1" applyBorder="1" applyAlignment="1">
      <alignment horizontal="centerContinuous" vertical="center" shrinkToFit="1"/>
    </xf>
    <xf numFmtId="0" fontId="15" fillId="0" borderId="58" xfId="0" applyFont="1" applyBorder="1">
      <alignment vertical="center"/>
    </xf>
    <xf numFmtId="0" fontId="15" fillId="0" borderId="40" xfId="0" applyFont="1" applyBorder="1">
      <alignment vertical="center"/>
    </xf>
    <xf numFmtId="0" fontId="15" fillId="0" borderId="93" xfId="0" applyFont="1" applyBorder="1">
      <alignment vertical="center"/>
    </xf>
    <xf numFmtId="0" fontId="15" fillId="0" borderId="94" xfId="0" applyFont="1" applyBorder="1">
      <alignment vertical="center"/>
    </xf>
    <xf numFmtId="0" fontId="15" fillId="0" borderId="95" xfId="0" applyFont="1" applyBorder="1">
      <alignment vertical="center"/>
    </xf>
    <xf numFmtId="0" fontId="15" fillId="0" borderId="0" xfId="0" applyFont="1" applyBorder="1" applyAlignment="1">
      <alignment horizontal="center" vertical="center"/>
    </xf>
    <xf numFmtId="0" fontId="15" fillId="0" borderId="91" xfId="0" applyFont="1" applyBorder="1">
      <alignment vertical="center"/>
    </xf>
    <xf numFmtId="0" fontId="15" fillId="0" borderId="9" xfId="0" applyFont="1" applyBorder="1">
      <alignment vertical="center"/>
    </xf>
    <xf numFmtId="0" fontId="15" fillId="0" borderId="96" xfId="0" applyFont="1" applyBorder="1">
      <alignment vertical="center"/>
    </xf>
    <xf numFmtId="0" fontId="15" fillId="0" borderId="0" xfId="0" applyFont="1" applyBorder="1" applyAlignment="1">
      <alignment horizontal="center" vertical="center" wrapText="1"/>
    </xf>
    <xf numFmtId="0" fontId="19" fillId="0" borderId="0" xfId="0" applyFont="1" applyFill="1">
      <alignment vertical="center"/>
    </xf>
    <xf numFmtId="0" fontId="32" fillId="0" borderId="0" xfId="0" applyFont="1" applyFill="1">
      <alignment vertical="center"/>
    </xf>
    <xf numFmtId="11" fontId="31" fillId="0" borderId="0" xfId="0" applyNumberFormat="1" applyFont="1" applyFill="1">
      <alignment vertical="center"/>
    </xf>
    <xf numFmtId="0" fontId="4" fillId="16" borderId="12" xfId="0" applyFont="1" applyFill="1" applyBorder="1">
      <alignment vertical="center"/>
    </xf>
    <xf numFmtId="0" fontId="19" fillId="16" borderId="12" xfId="0" applyFont="1" applyFill="1" applyBorder="1" applyAlignment="1">
      <alignment vertical="center" shrinkToFit="1"/>
    </xf>
    <xf numFmtId="0" fontId="19" fillId="16" borderId="12" xfId="0" applyFont="1" applyFill="1" applyBorder="1">
      <alignment vertical="center"/>
    </xf>
    <xf numFmtId="0" fontId="16" fillId="0" borderId="58" xfId="0" applyNumberFormat="1" applyFont="1" applyBorder="1" applyAlignment="1" applyProtection="1">
      <alignment horizontal="right" vertical="center" shrinkToFit="1"/>
    </xf>
    <xf numFmtId="0" fontId="2" fillId="3" borderId="34" xfId="0" applyFont="1" applyFill="1" applyBorder="1" applyAlignment="1" applyProtection="1">
      <alignment horizontal="centerContinuous" vertical="center"/>
    </xf>
    <xf numFmtId="0" fontId="3" fillId="3" borderId="80" xfId="0" applyFont="1" applyFill="1" applyBorder="1" applyAlignment="1" applyProtection="1">
      <alignment horizontal="centerContinuous" vertical="center"/>
    </xf>
    <xf numFmtId="0" fontId="10" fillId="0" borderId="3" xfId="0" applyFont="1" applyBorder="1" applyProtection="1">
      <alignment vertical="center"/>
    </xf>
    <xf numFmtId="0" fontId="10" fillId="3" borderId="82" xfId="0" applyFont="1" applyFill="1" applyBorder="1" applyProtection="1">
      <alignment vertical="center"/>
    </xf>
    <xf numFmtId="176" fontId="15" fillId="0" borderId="52" xfId="0" applyNumberFormat="1" applyFont="1" applyFill="1" applyBorder="1" applyProtection="1">
      <alignment vertical="center"/>
    </xf>
    <xf numFmtId="0" fontId="15" fillId="0" borderId="54" xfId="0" applyFont="1" applyBorder="1" applyProtection="1">
      <alignment vertical="center"/>
    </xf>
    <xf numFmtId="0" fontId="10" fillId="3" borderId="62" xfId="0" applyFont="1" applyFill="1" applyBorder="1" applyProtection="1">
      <alignment vertical="center"/>
    </xf>
    <xf numFmtId="11" fontId="15" fillId="0" borderId="45" xfId="0" applyNumberFormat="1" applyFont="1" applyBorder="1" applyProtection="1">
      <alignment vertical="center"/>
    </xf>
    <xf numFmtId="0" fontId="15" fillId="0" borderId="47" xfId="0" applyFont="1" applyBorder="1" applyProtection="1">
      <alignment vertical="center"/>
    </xf>
    <xf numFmtId="0" fontId="2" fillId="3" borderId="36" xfId="0" applyFont="1" applyFill="1" applyBorder="1" applyAlignment="1" applyProtection="1">
      <alignment horizontal="centerContinuous" vertical="center"/>
    </xf>
    <xf numFmtId="0" fontId="2" fillId="3" borderId="61" xfId="0" applyFont="1" applyFill="1" applyBorder="1" applyAlignment="1" applyProtection="1">
      <alignment horizontal="centerContinuous" vertical="center"/>
    </xf>
    <xf numFmtId="11" fontId="2" fillId="0" borderId="41" xfId="0" applyNumberFormat="1" applyFont="1" applyFill="1" applyBorder="1" applyAlignment="1" applyProtection="1">
      <alignment horizontal="right" vertical="center"/>
    </xf>
    <xf numFmtId="0" fontId="10" fillId="0" borderId="28" xfId="0" applyFont="1" applyBorder="1" applyProtection="1">
      <alignment vertical="center"/>
    </xf>
    <xf numFmtId="0" fontId="3" fillId="8" borderId="38" xfId="0" applyFont="1" applyFill="1" applyBorder="1" applyAlignment="1" applyProtection="1">
      <alignment horizontal="centerContinuous" vertical="center"/>
    </xf>
    <xf numFmtId="0" fontId="2" fillId="8" borderId="12" xfId="0" applyFont="1" applyFill="1" applyBorder="1" applyAlignment="1" applyProtection="1">
      <alignment horizontal="centerContinuous" vertical="center"/>
    </xf>
    <xf numFmtId="0" fontId="36" fillId="8" borderId="39" xfId="0" applyFont="1" applyFill="1" applyBorder="1" applyAlignment="1" applyProtection="1">
      <alignment horizontal="centerContinuous" vertical="center"/>
    </xf>
    <xf numFmtId="0" fontId="2" fillId="8" borderId="11" xfId="0" applyFont="1" applyFill="1" applyBorder="1" applyAlignment="1" applyProtection="1">
      <alignment horizontal="centerContinuous" vertical="center"/>
    </xf>
    <xf numFmtId="9" fontId="2" fillId="8" borderId="88" xfId="0" applyNumberFormat="1" applyFont="1" applyFill="1" applyBorder="1" applyAlignment="1" applyProtection="1">
      <alignment horizontal="centerContinuous" vertical="center" shrinkToFit="1"/>
    </xf>
    <xf numFmtId="0" fontId="24" fillId="0" borderId="8" xfId="0" applyFont="1" applyBorder="1" applyAlignment="1" applyProtection="1">
      <alignment vertical="center" shrinkToFit="1"/>
    </xf>
    <xf numFmtId="0" fontId="36" fillId="8" borderId="39" xfId="0" applyFont="1" applyFill="1" applyBorder="1" applyAlignment="1" applyProtection="1">
      <alignment horizontal="centerContinuous" vertical="center" shrinkToFit="1"/>
    </xf>
    <xf numFmtId="0" fontId="38" fillId="8" borderId="11" xfId="0" applyFont="1" applyFill="1" applyBorder="1" applyAlignment="1" applyProtection="1">
      <alignment horizontal="centerContinuous" vertical="center" shrinkToFit="1"/>
    </xf>
    <xf numFmtId="9" fontId="38" fillId="8" borderId="11" xfId="0" applyNumberFormat="1" applyFont="1" applyFill="1" applyBorder="1" applyAlignment="1" applyProtection="1">
      <alignment horizontal="centerContinuous" vertical="center" shrinkToFit="1"/>
    </xf>
    <xf numFmtId="0" fontId="36" fillId="8" borderId="37" xfId="0" applyFont="1" applyFill="1" applyBorder="1" applyAlignment="1" applyProtection="1">
      <alignment horizontal="centerContinuous" vertical="center" shrinkToFit="1"/>
    </xf>
    <xf numFmtId="0" fontId="2" fillId="8" borderId="0" xfId="0" applyFont="1" applyFill="1" applyBorder="1" applyAlignment="1" applyProtection="1">
      <alignment horizontal="centerContinuous" vertical="center"/>
    </xf>
    <xf numFmtId="9" fontId="2" fillId="8" borderId="0" xfId="0" applyNumberFormat="1" applyFont="1" applyFill="1" applyBorder="1" applyAlignment="1" applyProtection="1">
      <alignment horizontal="centerContinuous" vertical="center" shrinkToFit="1"/>
    </xf>
    <xf numFmtId="4" fontId="2" fillId="0" borderId="58" xfId="0" applyNumberFormat="1" applyFont="1" applyFill="1" applyBorder="1" applyAlignment="1" applyProtection="1">
      <alignment horizontal="right" vertical="center" shrinkToFit="1"/>
    </xf>
    <xf numFmtId="0" fontId="24" fillId="0" borderId="66" xfId="0" applyFont="1" applyBorder="1" applyAlignment="1" applyProtection="1">
      <alignment vertical="center" shrinkToFit="1"/>
    </xf>
    <xf numFmtId="0" fontId="3" fillId="8" borderId="37" xfId="0" applyFont="1" applyFill="1" applyBorder="1" applyAlignment="1" applyProtection="1">
      <alignment horizontal="centerContinuous" vertical="center"/>
    </xf>
    <xf numFmtId="9" fontId="2" fillId="8" borderId="11" xfId="0" applyNumberFormat="1" applyFont="1" applyFill="1" applyBorder="1" applyAlignment="1" applyProtection="1">
      <alignment horizontal="centerContinuous" vertical="center" shrinkToFit="1"/>
    </xf>
    <xf numFmtId="4" fontId="2" fillId="0" borderId="87" xfId="0" applyNumberFormat="1" applyFont="1" applyFill="1" applyBorder="1" applyAlignment="1" applyProtection="1">
      <alignment horizontal="right" vertical="center" shrinkToFit="1"/>
    </xf>
    <xf numFmtId="0" fontId="15" fillId="0" borderId="94" xfId="0" applyFont="1" applyBorder="1" applyAlignment="1">
      <alignment vertical="top"/>
    </xf>
    <xf numFmtId="0" fontId="17" fillId="0" borderId="0" xfId="0" applyFont="1" applyBorder="1" applyAlignment="1">
      <alignment vertical="top" wrapText="1"/>
    </xf>
    <xf numFmtId="0" fontId="15" fillId="0" borderId="95" xfId="0" applyFont="1" applyBorder="1" applyAlignment="1">
      <alignment vertical="top"/>
    </xf>
    <xf numFmtId="0" fontId="15" fillId="0" borderId="0" xfId="0" applyFont="1" applyAlignment="1">
      <alignment vertical="top"/>
    </xf>
    <xf numFmtId="9" fontId="37" fillId="0" borderId="0" xfId="0" applyNumberFormat="1" applyFont="1" applyFill="1" applyBorder="1" applyAlignment="1">
      <alignment vertical="center" shrinkToFit="1"/>
    </xf>
    <xf numFmtId="3" fontId="2" fillId="0" borderId="12" xfId="0" applyNumberFormat="1" applyFont="1" applyFill="1" applyBorder="1" applyAlignment="1">
      <alignment horizontal="right" vertical="center" shrinkToFit="1"/>
    </xf>
    <xf numFmtId="3" fontId="2" fillId="0" borderId="87" xfId="0" applyNumberFormat="1" applyFont="1" applyFill="1" applyBorder="1" applyAlignment="1" applyProtection="1">
      <alignment horizontal="right" vertical="center" shrinkToFit="1"/>
      <protection locked="0"/>
    </xf>
    <xf numFmtId="180" fontId="2" fillId="0" borderId="1" xfId="0" applyNumberFormat="1" applyFont="1" applyBorder="1" applyAlignment="1" applyProtection="1">
      <alignment horizontal="right" vertical="center" shrinkToFit="1"/>
    </xf>
    <xf numFmtId="180" fontId="6" fillId="0" borderId="52" xfId="0" applyNumberFormat="1" applyFont="1" applyBorder="1" applyAlignment="1" applyProtection="1">
      <alignment horizontal="right" vertical="center" shrinkToFit="1"/>
    </xf>
    <xf numFmtId="180" fontId="6" fillId="0" borderId="45" xfId="0" applyNumberFormat="1" applyFont="1" applyBorder="1" applyAlignment="1" applyProtection="1">
      <alignment horizontal="right" vertical="center" shrinkToFit="1"/>
    </xf>
    <xf numFmtId="3" fontId="2" fillId="0" borderId="87" xfId="0" applyNumberFormat="1" applyFont="1" applyFill="1" applyBorder="1" applyAlignment="1">
      <alignment horizontal="right" vertical="center" shrinkToFit="1"/>
    </xf>
    <xf numFmtId="180" fontId="2" fillId="0" borderId="1" xfId="0" applyNumberFormat="1" applyFont="1" applyBorder="1" applyAlignment="1" applyProtection="1">
      <alignment horizontal="right" vertical="center" shrinkToFit="1"/>
      <protection locked="0"/>
    </xf>
    <xf numFmtId="180" fontId="6" fillId="0" borderId="52" xfId="0" applyNumberFormat="1" applyFont="1" applyBorder="1" applyAlignment="1" applyProtection="1">
      <alignment horizontal="right" vertical="center" shrinkToFit="1"/>
      <protection locked="0"/>
    </xf>
    <xf numFmtId="180" fontId="6" fillId="0" borderId="45" xfId="0" applyNumberFormat="1" applyFont="1" applyBorder="1" applyAlignment="1" applyProtection="1">
      <alignment horizontal="right" vertical="center" shrinkToFit="1"/>
      <protection locked="0"/>
    </xf>
    <xf numFmtId="180" fontId="25" fillId="0" borderId="0" xfId="0" applyNumberFormat="1" applyFont="1" applyFill="1" applyBorder="1" applyAlignment="1" applyProtection="1">
      <alignment vertical="center" wrapText="1"/>
    </xf>
    <xf numFmtId="3" fontId="2" fillId="0" borderId="87" xfId="0" applyNumberFormat="1" applyFont="1" applyFill="1" applyBorder="1" applyAlignment="1" applyProtection="1">
      <alignment horizontal="right" vertical="center" shrinkToFit="1"/>
    </xf>
    <xf numFmtId="180" fontId="8" fillId="0" borderId="41" xfId="0" applyNumberFormat="1" applyFont="1" applyBorder="1" applyAlignment="1" applyProtection="1">
      <alignment horizontal="right" vertical="center" shrinkToFit="1"/>
    </xf>
    <xf numFmtId="180" fontId="2" fillId="0" borderId="63" xfId="0" applyNumberFormat="1" applyFont="1" applyBorder="1" applyAlignment="1" applyProtection="1">
      <alignment horizontal="right" vertical="center" shrinkToFit="1"/>
    </xf>
    <xf numFmtId="180" fontId="6" fillId="0" borderId="48" xfId="0" applyNumberFormat="1" applyFont="1" applyBorder="1" applyAlignment="1" applyProtection="1">
      <alignment horizontal="right" vertical="center" shrinkToFit="1"/>
    </xf>
    <xf numFmtId="180" fontId="0" fillId="0" borderId="0" xfId="0" applyNumberFormat="1" applyAlignment="1" applyProtection="1">
      <alignment vertical="center" shrinkToFit="1"/>
    </xf>
    <xf numFmtId="180" fontId="16" fillId="0" borderId="58" xfId="0" applyNumberFormat="1" applyFont="1" applyBorder="1" applyAlignment="1" applyProtection="1">
      <alignment horizontal="right" vertical="center" shrinkToFit="1"/>
    </xf>
    <xf numFmtId="180" fontId="16" fillId="0" borderId="48" xfId="0" applyNumberFormat="1" applyFont="1" applyBorder="1" applyAlignment="1" applyProtection="1">
      <alignment horizontal="right" vertical="center" shrinkToFit="1"/>
    </xf>
    <xf numFmtId="180" fontId="16" fillId="0" borderId="45" xfId="0" applyNumberFormat="1" applyFont="1" applyBorder="1" applyAlignment="1" applyProtection="1">
      <alignment horizontal="right" vertical="center" shrinkToFit="1"/>
    </xf>
    <xf numFmtId="0" fontId="4" fillId="0" borderId="0" xfId="0" applyFont="1" applyAlignment="1">
      <alignment horizontal="center" vertical="center"/>
    </xf>
    <xf numFmtId="9" fontId="10" fillId="17" borderId="89" xfId="0" applyNumberFormat="1" applyFont="1" applyFill="1" applyBorder="1" applyAlignment="1" applyProtection="1">
      <alignment horizontal="center" vertical="center" shrinkToFit="1"/>
      <protection locked="0"/>
    </xf>
    <xf numFmtId="9" fontId="10" fillId="17" borderId="90" xfId="0" applyNumberFormat="1" applyFont="1" applyFill="1" applyBorder="1" applyAlignment="1" applyProtection="1">
      <alignment horizontal="center" vertical="center" shrinkToFit="1"/>
      <protection locked="0"/>
    </xf>
    <xf numFmtId="9" fontId="10" fillId="17" borderId="89" xfId="0" applyNumberFormat="1" applyFont="1" applyFill="1" applyBorder="1" applyAlignment="1">
      <alignment horizontal="center" vertical="center" shrinkToFit="1"/>
    </xf>
    <xf numFmtId="9" fontId="10" fillId="17" borderId="90" xfId="0" applyNumberFormat="1" applyFont="1" applyFill="1" applyBorder="1" applyAlignment="1">
      <alignment horizontal="center" vertical="center" shrinkToFit="1"/>
    </xf>
    <xf numFmtId="9" fontId="10" fillId="17" borderId="89" xfId="0" applyNumberFormat="1" applyFont="1" applyFill="1" applyBorder="1" applyAlignment="1" applyProtection="1">
      <alignment horizontal="center" vertical="center" shrinkToFit="1"/>
    </xf>
    <xf numFmtId="9" fontId="10" fillId="17" borderId="90" xfId="0" applyNumberFormat="1" applyFont="1" applyFill="1" applyBorder="1" applyAlignment="1" applyProtection="1">
      <alignment horizontal="center" vertical="center" shrinkToFit="1"/>
    </xf>
    <xf numFmtId="0" fontId="25" fillId="0" borderId="0" xfId="0" applyFont="1" applyFill="1" applyBorder="1" applyAlignment="1">
      <alignment horizontal="left" vertical="center"/>
    </xf>
    <xf numFmtId="0" fontId="19" fillId="0" borderId="0" xfId="0" applyFont="1" applyFill="1" applyBorder="1" applyAlignment="1">
      <alignment vertical="center" shrinkToFit="1"/>
    </xf>
    <xf numFmtId="0" fontId="48" fillId="0" borderId="0" xfId="0" applyFont="1">
      <alignment vertical="center"/>
    </xf>
    <xf numFmtId="0" fontId="48" fillId="0" borderId="0" xfId="0" applyFont="1" applyFill="1">
      <alignment vertical="center"/>
    </xf>
    <xf numFmtId="0" fontId="49" fillId="0" borderId="0" xfId="0" applyFont="1" applyFill="1" applyBorder="1">
      <alignment vertical="center"/>
    </xf>
    <xf numFmtId="0" fontId="48" fillId="0" borderId="0" xfId="0" applyFont="1" applyFill="1" applyBorder="1" applyAlignment="1">
      <alignment vertical="center" shrinkToFit="1"/>
    </xf>
    <xf numFmtId="0" fontId="48" fillId="0" borderId="0" xfId="0" applyFont="1" applyFill="1" applyBorder="1">
      <alignment vertical="center"/>
    </xf>
    <xf numFmtId="0" fontId="34" fillId="0" borderId="0" xfId="0" applyFont="1" applyFill="1" applyBorder="1" applyAlignment="1">
      <alignment horizontal="left" vertical="center"/>
    </xf>
    <xf numFmtId="0" fontId="27" fillId="2" borderId="79" xfId="0" applyFont="1" applyFill="1" applyBorder="1" applyAlignment="1" applyProtection="1">
      <alignment vertical="center" textRotation="255"/>
    </xf>
    <xf numFmtId="0" fontId="27" fillId="2" borderId="37" xfId="0" applyFont="1" applyFill="1" applyBorder="1" applyAlignment="1" applyProtection="1">
      <alignment vertical="center" textRotation="255"/>
    </xf>
    <xf numFmtId="0" fontId="27" fillId="2" borderId="39" xfId="0" applyFont="1" applyFill="1" applyBorder="1" applyAlignment="1" applyProtection="1">
      <alignment vertical="center" textRotation="255"/>
    </xf>
    <xf numFmtId="0" fontId="25" fillId="5" borderId="0" xfId="0" applyFont="1" applyFill="1" applyAlignment="1" applyProtection="1">
      <alignment vertical="center" wrapText="1"/>
    </xf>
    <xf numFmtId="0" fontId="34" fillId="5" borderId="0" xfId="0" applyFont="1" applyFill="1" applyAlignment="1" applyProtection="1">
      <alignment horizontal="left" vertical="center" wrapText="1"/>
    </xf>
    <xf numFmtId="0" fontId="25" fillId="5" borderId="0" xfId="0" applyFont="1" applyFill="1" applyAlignment="1" applyProtection="1">
      <alignment horizontal="left" vertical="center" wrapText="1"/>
    </xf>
    <xf numFmtId="0" fontId="24" fillId="3" borderId="86" xfId="0" applyFont="1" applyFill="1" applyBorder="1" applyAlignment="1">
      <alignment vertical="center" textRotation="255"/>
    </xf>
    <xf numFmtId="0" fontId="24" fillId="3" borderId="39" xfId="0" applyFont="1" applyFill="1" applyBorder="1" applyAlignment="1">
      <alignment vertical="center" textRotation="255"/>
    </xf>
    <xf numFmtId="0" fontId="47" fillId="0" borderId="0" xfId="0" applyFont="1" applyFill="1" applyBorder="1" applyAlignment="1">
      <alignment horizontal="left" vertical="center"/>
    </xf>
    <xf numFmtId="0" fontId="24" fillId="3" borderId="86" xfId="0" applyFont="1" applyFill="1" applyBorder="1" applyAlignment="1" applyProtection="1">
      <alignment vertical="center" textRotation="255"/>
    </xf>
    <xf numFmtId="0" fontId="24" fillId="3" borderId="39" xfId="0" applyFont="1" applyFill="1" applyBorder="1" applyAlignment="1" applyProtection="1">
      <alignment vertical="center" textRotation="255"/>
    </xf>
    <xf numFmtId="0" fontId="25" fillId="0" borderId="0" xfId="0" applyFont="1" applyFill="1" applyBorder="1" applyAlignment="1">
      <alignment horizontal="left" vertical="center"/>
    </xf>
    <xf numFmtId="0" fontId="34" fillId="15" borderId="0" xfId="0" applyFont="1" applyFill="1" applyBorder="1" applyAlignment="1">
      <alignment horizontal="left" vertical="center" wrapText="1"/>
    </xf>
    <xf numFmtId="0" fontId="27" fillId="14" borderId="79" xfId="0" applyFont="1" applyFill="1" applyBorder="1" applyAlignment="1" applyProtection="1">
      <alignment vertical="center" textRotation="255"/>
    </xf>
    <xf numFmtId="0" fontId="27" fillId="14" borderId="39" xfId="0" applyFont="1" applyFill="1" applyBorder="1" applyAlignment="1" applyProtection="1">
      <alignment vertical="center" textRotation="255"/>
    </xf>
    <xf numFmtId="0" fontId="27" fillId="0" borderId="0" xfId="0" applyFont="1" applyFill="1" applyBorder="1" applyAlignment="1" applyProtection="1">
      <alignment vertical="center" textRotation="255"/>
      <protection locked="0"/>
    </xf>
    <xf numFmtId="0" fontId="34" fillId="15" borderId="0" xfId="0" applyFont="1" applyFill="1" applyBorder="1" applyAlignment="1">
      <alignment horizontal="left" vertical="top" wrapText="1"/>
    </xf>
    <xf numFmtId="180" fontId="8" fillId="0" borderId="41" xfId="0" applyNumberFormat="1" applyFont="1" applyFill="1" applyBorder="1" applyAlignment="1">
      <alignment horizontal="right" vertical="center" shrinkToFit="1"/>
    </xf>
    <xf numFmtId="180" fontId="8" fillId="0" borderId="27" xfId="0" applyNumberFormat="1" applyFont="1" applyFill="1" applyBorder="1" applyAlignment="1">
      <alignment horizontal="right" vertical="center" shrinkToFit="1"/>
    </xf>
    <xf numFmtId="178" fontId="2" fillId="0" borderId="41" xfId="0" applyNumberFormat="1" applyFont="1" applyFill="1" applyBorder="1" applyAlignment="1" applyProtection="1">
      <alignment horizontal="center" vertical="center" shrinkToFit="1"/>
      <protection locked="0"/>
    </xf>
    <xf numFmtId="178" fontId="2" fillId="0" borderId="28" xfId="0" applyNumberFormat="1" applyFont="1" applyFill="1" applyBorder="1" applyAlignment="1" applyProtection="1">
      <alignment horizontal="center" vertical="center" shrinkToFit="1"/>
      <protection locked="0"/>
    </xf>
    <xf numFmtId="9" fontId="2" fillId="0" borderId="87" xfId="0" applyNumberFormat="1" applyFont="1" applyFill="1" applyBorder="1" applyAlignment="1" applyProtection="1">
      <alignment horizontal="center" vertical="center" shrinkToFit="1"/>
      <protection locked="0"/>
    </xf>
    <xf numFmtId="9" fontId="2" fillId="0" borderId="8" xfId="0" applyNumberFormat="1" applyFont="1" applyFill="1" applyBorder="1" applyAlignment="1" applyProtection="1">
      <alignment horizontal="center" vertical="center" shrinkToFit="1"/>
      <protection locked="0"/>
    </xf>
    <xf numFmtId="11" fontId="2" fillId="0" borderId="41" xfId="0" applyNumberFormat="1" applyFont="1" applyFill="1" applyBorder="1" applyAlignment="1" applyProtection="1">
      <alignment horizontal="center" vertical="center" shrinkToFit="1"/>
      <protection locked="0"/>
    </xf>
    <xf numFmtId="11" fontId="2" fillId="0" borderId="28" xfId="0" applyNumberFormat="1" applyFont="1" applyFill="1" applyBorder="1" applyAlignment="1" applyProtection="1">
      <alignment horizontal="center" vertical="center" shrinkToFit="1"/>
      <protection locked="0"/>
    </xf>
    <xf numFmtId="176" fontId="2" fillId="0" borderId="1" xfId="0" applyNumberFormat="1" applyFont="1" applyFill="1" applyBorder="1" applyAlignment="1">
      <alignment horizontal="center" vertical="center" shrinkToFit="1"/>
    </xf>
    <xf numFmtId="176" fontId="2" fillId="0" borderId="3" xfId="0" applyNumberFormat="1" applyFont="1" applyFill="1" applyBorder="1" applyAlignment="1">
      <alignment horizontal="center" vertical="center" shrinkToFit="1"/>
    </xf>
    <xf numFmtId="178" fontId="2" fillId="0" borderId="87" xfId="0" applyNumberFormat="1" applyFont="1" applyFill="1" applyBorder="1" applyAlignment="1" applyProtection="1">
      <alignment horizontal="center" vertical="center" shrinkToFit="1"/>
      <protection locked="0"/>
    </xf>
    <xf numFmtId="178" fontId="2" fillId="0" borderId="8" xfId="0" applyNumberFormat="1" applyFont="1" applyFill="1" applyBorder="1" applyAlignment="1" applyProtection="1">
      <alignment horizontal="center" vertical="center" shrinkToFit="1"/>
      <protection locked="0"/>
    </xf>
    <xf numFmtId="11" fontId="24" fillId="0" borderId="91" xfId="0" applyNumberFormat="1" applyFont="1" applyFill="1" applyBorder="1" applyAlignment="1">
      <alignment horizontal="center" vertical="center" shrinkToFit="1"/>
    </xf>
    <xf numFmtId="11" fontId="24" fillId="0" borderId="92" xfId="0" applyNumberFormat="1" applyFont="1" applyFill="1" applyBorder="1" applyAlignment="1">
      <alignment horizontal="center" vertical="center" shrinkToFit="1"/>
    </xf>
    <xf numFmtId="9" fontId="2" fillId="0" borderId="63" xfId="0" applyNumberFormat="1" applyFont="1" applyFill="1" applyBorder="1" applyAlignment="1">
      <alignment horizontal="center" vertical="center" shrinkToFit="1"/>
    </xf>
    <xf numFmtId="9" fontId="2" fillId="0" borderId="29" xfId="0" applyNumberFormat="1" applyFont="1" applyFill="1" applyBorder="1" applyAlignment="1">
      <alignment horizontal="center" vertical="center" shrinkToFit="1"/>
    </xf>
    <xf numFmtId="178" fontId="2" fillId="0" borderId="12" xfId="0" applyNumberFormat="1" applyFont="1" applyFill="1" applyBorder="1" applyAlignment="1">
      <alignment horizontal="center" vertical="center" shrinkToFit="1"/>
    </xf>
    <xf numFmtId="178" fontId="2" fillId="0" borderId="29" xfId="0" applyNumberFormat="1" applyFont="1" applyFill="1" applyBorder="1" applyAlignment="1">
      <alignment horizontal="center" vertical="center" shrinkToFit="1"/>
    </xf>
    <xf numFmtId="178" fontId="2" fillId="0" borderId="41" xfId="0" applyNumberFormat="1" applyFont="1" applyFill="1" applyBorder="1" applyAlignment="1">
      <alignment horizontal="center" vertical="center" shrinkToFit="1"/>
    </xf>
    <xf numFmtId="178" fontId="2" fillId="0" borderId="28" xfId="0" applyNumberFormat="1" applyFont="1" applyFill="1" applyBorder="1" applyAlignment="1">
      <alignment horizontal="center" vertical="center" shrinkToFit="1"/>
    </xf>
    <xf numFmtId="178" fontId="2" fillId="0" borderId="87" xfId="0" applyNumberFormat="1" applyFont="1" applyFill="1" applyBorder="1" applyAlignment="1">
      <alignment horizontal="center" vertical="center" shrinkToFit="1"/>
    </xf>
    <xf numFmtId="178" fontId="2" fillId="0" borderId="8" xfId="0" applyNumberFormat="1" applyFont="1" applyFill="1" applyBorder="1" applyAlignment="1">
      <alignment horizontal="center" vertical="center" shrinkToFit="1"/>
    </xf>
    <xf numFmtId="0" fontId="27" fillId="14" borderId="79" xfId="0" applyFont="1" applyFill="1" applyBorder="1" applyAlignment="1" applyProtection="1">
      <alignment vertical="center" textRotation="255"/>
      <protection locked="0"/>
    </xf>
    <xf numFmtId="0" fontId="27" fillId="14" borderId="39" xfId="0" applyFont="1" applyFill="1" applyBorder="1" applyAlignment="1" applyProtection="1">
      <alignment vertical="center" textRotation="255"/>
      <protection locked="0"/>
    </xf>
    <xf numFmtId="9" fontId="2" fillId="0" borderId="87" xfId="0" applyNumberFormat="1" applyFont="1" applyFill="1" applyBorder="1" applyAlignment="1">
      <alignment horizontal="center" vertical="center" shrinkToFit="1"/>
    </xf>
    <xf numFmtId="9" fontId="2" fillId="0" borderId="8" xfId="0" applyNumberFormat="1" applyFont="1" applyFill="1" applyBorder="1" applyAlignment="1">
      <alignment horizontal="center" vertical="center" shrinkToFit="1"/>
    </xf>
    <xf numFmtId="11" fontId="2" fillId="0" borderId="41" xfId="0" applyNumberFormat="1" applyFont="1" applyFill="1" applyBorder="1" applyAlignment="1">
      <alignment horizontal="center" vertical="center" shrinkToFit="1"/>
    </xf>
    <xf numFmtId="11" fontId="2" fillId="0" borderId="28" xfId="0" applyNumberFormat="1" applyFont="1" applyFill="1" applyBorder="1" applyAlignment="1">
      <alignment horizontal="center" vertical="center" shrinkToFit="1"/>
    </xf>
    <xf numFmtId="0" fontId="27" fillId="10" borderId="79" xfId="0" applyFont="1" applyFill="1" applyBorder="1" applyAlignment="1" applyProtection="1">
      <alignment vertical="center" textRotation="255"/>
    </xf>
    <xf numFmtId="0" fontId="27" fillId="10" borderId="39" xfId="0" applyFont="1" applyFill="1" applyBorder="1" applyAlignment="1" applyProtection="1">
      <alignment vertical="center" textRotation="255"/>
    </xf>
    <xf numFmtId="0" fontId="34" fillId="9" borderId="0" xfId="0" applyFont="1" applyFill="1" applyBorder="1" applyAlignment="1">
      <alignment horizontal="left" vertical="top" wrapText="1"/>
    </xf>
    <xf numFmtId="0" fontId="34" fillId="9" borderId="0" xfId="0" applyFont="1" applyFill="1" applyBorder="1" applyAlignment="1">
      <alignment horizontal="left" vertical="center" wrapText="1"/>
    </xf>
    <xf numFmtId="178" fontId="2" fillId="0" borderId="87" xfId="0" applyNumberFormat="1" applyFont="1" applyFill="1" applyBorder="1" applyAlignment="1" applyProtection="1">
      <alignment horizontal="center" vertical="center" shrinkToFit="1"/>
    </xf>
    <xf numFmtId="178" fontId="2" fillId="0" borderId="8" xfId="0" applyNumberFormat="1" applyFont="1" applyFill="1" applyBorder="1" applyAlignment="1" applyProtection="1">
      <alignment horizontal="center" vertical="center" shrinkToFit="1"/>
    </xf>
    <xf numFmtId="176" fontId="2" fillId="0" borderId="1" xfId="0" applyNumberFormat="1" applyFont="1" applyFill="1" applyBorder="1" applyAlignment="1" applyProtection="1">
      <alignment horizontal="center" vertical="center" shrinkToFit="1"/>
    </xf>
    <xf numFmtId="176" fontId="2" fillId="0" borderId="3" xfId="0" applyNumberFormat="1" applyFont="1" applyFill="1" applyBorder="1" applyAlignment="1" applyProtection="1">
      <alignment horizontal="center" vertical="center" shrinkToFit="1"/>
    </xf>
    <xf numFmtId="11" fontId="24" fillId="0" borderId="91" xfId="0" applyNumberFormat="1" applyFont="1" applyFill="1" applyBorder="1" applyAlignment="1" applyProtection="1">
      <alignment horizontal="center" vertical="center" shrinkToFit="1"/>
    </xf>
    <xf numFmtId="11" fontId="24" fillId="0" borderId="92" xfId="0" applyNumberFormat="1" applyFont="1" applyFill="1" applyBorder="1" applyAlignment="1" applyProtection="1">
      <alignment horizontal="center" vertical="center" shrinkToFit="1"/>
    </xf>
    <xf numFmtId="178" fontId="2" fillId="0" borderId="12" xfId="0" applyNumberFormat="1" applyFont="1" applyFill="1" applyBorder="1" applyAlignment="1" applyProtection="1">
      <alignment horizontal="center" vertical="center" shrinkToFit="1"/>
    </xf>
    <xf numFmtId="178" fontId="2" fillId="0" borderId="29" xfId="0" applyNumberFormat="1" applyFont="1" applyFill="1" applyBorder="1" applyAlignment="1" applyProtection="1">
      <alignment horizontal="center" vertical="center" shrinkToFit="1"/>
    </xf>
    <xf numFmtId="178" fontId="2" fillId="0" borderId="41" xfId="0" applyNumberFormat="1" applyFont="1" applyFill="1" applyBorder="1" applyAlignment="1" applyProtection="1">
      <alignment horizontal="center" vertical="center" shrinkToFit="1"/>
    </xf>
    <xf numFmtId="178" fontId="2" fillId="0" borderId="28" xfId="0" applyNumberFormat="1" applyFont="1" applyFill="1" applyBorder="1" applyAlignment="1" applyProtection="1">
      <alignment horizontal="center" vertical="center" shrinkToFit="1"/>
    </xf>
    <xf numFmtId="9" fontId="2" fillId="0" borderId="87" xfId="0" applyNumberFormat="1" applyFont="1" applyFill="1" applyBorder="1" applyAlignment="1" applyProtection="1">
      <alignment horizontal="center" vertical="center" shrinkToFit="1"/>
    </xf>
    <xf numFmtId="9" fontId="2" fillId="0" borderId="8" xfId="0" applyNumberFormat="1" applyFont="1" applyFill="1" applyBorder="1" applyAlignment="1" applyProtection="1">
      <alignment horizontal="center" vertical="center" shrinkToFit="1"/>
    </xf>
    <xf numFmtId="11" fontId="2" fillId="0" borderId="41" xfId="0" applyNumberFormat="1" applyFont="1" applyFill="1" applyBorder="1" applyAlignment="1" applyProtection="1">
      <alignment horizontal="center" vertical="center" shrinkToFit="1"/>
    </xf>
    <xf numFmtId="11" fontId="2" fillId="0" borderId="28" xfId="0" applyNumberFormat="1" applyFont="1" applyFill="1" applyBorder="1" applyAlignment="1" applyProtection="1">
      <alignment horizontal="center" vertical="center" shrinkToFit="1"/>
    </xf>
    <xf numFmtId="0" fontId="6" fillId="5" borderId="6" xfId="0" applyFont="1" applyFill="1" applyBorder="1" applyAlignment="1">
      <alignment horizontal="left" vertical="top" wrapText="1"/>
    </xf>
    <xf numFmtId="0" fontId="6" fillId="5" borderId="2" xfId="0" applyFont="1" applyFill="1" applyBorder="1" applyAlignment="1">
      <alignment horizontal="left" vertical="top" wrapText="1"/>
    </xf>
    <xf numFmtId="0" fontId="6" fillId="5" borderId="3" xfId="0" applyFont="1" applyFill="1" applyBorder="1" applyAlignment="1">
      <alignment horizontal="left" vertical="top" wrapText="1"/>
    </xf>
  </cellXfs>
  <cellStyles count="4">
    <cellStyle name="ハイパーリンク" xfId="2" builtinId="8"/>
    <cellStyle name="桁区切り" xfId="1" builtinId="6"/>
    <cellStyle name="標準" xfId="0" builtinId="0"/>
    <cellStyle name="標準 3" xfId="3" xr:uid="{7758F464-3242-42B1-98B7-CFF274628A6A}"/>
  </cellStyles>
  <dxfs count="221">
    <dxf>
      <fill>
        <patternFill patternType="darkGray"/>
      </fill>
    </dxf>
    <dxf>
      <fill>
        <patternFill patternType="darkGray"/>
      </fill>
    </dxf>
    <dxf>
      <fill>
        <patternFill patternType="darkGray"/>
      </fill>
    </dxf>
    <dxf>
      <font>
        <color theme="1" tint="0.499984740745262"/>
      </font>
    </dxf>
    <dxf>
      <fill>
        <patternFill patternType="darkGray"/>
      </fill>
    </dxf>
    <dxf>
      <fill>
        <patternFill patternType="darkGray"/>
      </fill>
    </dxf>
    <dxf>
      <fill>
        <patternFill patternType="darkGray"/>
      </fill>
    </dxf>
    <dxf>
      <font>
        <color theme="1" tint="0.499984740745262"/>
      </font>
    </dxf>
    <dxf>
      <fill>
        <patternFill patternType="darkGray"/>
      </fill>
    </dxf>
    <dxf>
      <font>
        <color theme="1" tint="0.499984740745262"/>
      </font>
    </dxf>
    <dxf>
      <fill>
        <patternFill patternType="darkGray"/>
      </fill>
    </dxf>
    <dxf>
      <font>
        <color theme="1" tint="0.499984740745262"/>
      </font>
    </dxf>
    <dxf>
      <fill>
        <patternFill patternType="darkGray"/>
      </fill>
    </dxf>
    <dxf>
      <font>
        <color theme="1" tint="0.499984740745262"/>
      </font>
    </dxf>
    <dxf>
      <fill>
        <patternFill patternType="darkGray"/>
      </fill>
    </dxf>
    <dxf>
      <font>
        <color theme="1" tint="0.499984740745262"/>
      </font>
    </dxf>
    <dxf>
      <fill>
        <patternFill patternType="darkGray"/>
      </fill>
    </dxf>
    <dxf>
      <font>
        <strike val="0"/>
        <color theme="1" tint="0.499984740745262"/>
      </font>
    </dxf>
    <dxf>
      <font>
        <color theme="1" tint="0.499984740745262"/>
      </font>
    </dxf>
    <dxf>
      <font>
        <color theme="1" tint="0.499984740745262"/>
      </font>
    </dxf>
    <dxf>
      <font>
        <color theme="1" tint="0.499984740745262"/>
      </font>
    </dxf>
    <dxf>
      <fill>
        <patternFill patternType="darkGray"/>
      </fill>
    </dxf>
    <dxf>
      <font>
        <color theme="0"/>
      </font>
    </dxf>
    <dxf>
      <fill>
        <patternFill patternType="darkGray"/>
      </fill>
    </dxf>
    <dxf>
      <font>
        <color theme="0"/>
      </font>
    </dxf>
    <dxf>
      <font>
        <color theme="0"/>
      </font>
    </dxf>
    <dxf>
      <fill>
        <patternFill patternType="darkGray"/>
      </fill>
    </dxf>
    <dxf>
      <font>
        <color theme="1" tint="0.499984740745262"/>
      </font>
    </dxf>
    <dxf>
      <font>
        <color theme="1" tint="0.499984740745262"/>
      </font>
    </dxf>
    <dxf>
      <font>
        <color theme="0"/>
      </font>
    </dxf>
    <dxf>
      <fill>
        <patternFill patternType="darkGray"/>
      </fill>
    </dxf>
    <dxf>
      <font>
        <color theme="1" tint="0.499984740745262"/>
      </font>
    </dxf>
    <dxf>
      <font>
        <color theme="1" tint="0.499984740745262"/>
      </font>
    </dxf>
    <dxf>
      <font>
        <color theme="0"/>
      </font>
    </dxf>
    <dxf>
      <fill>
        <patternFill patternType="darkGray"/>
      </fill>
    </dxf>
    <dxf>
      <fill>
        <patternFill>
          <bgColor rgb="FFFFD35A"/>
        </patternFill>
      </fill>
    </dxf>
    <dxf>
      <font>
        <color theme="1" tint="0.499984740745262"/>
      </font>
    </dxf>
    <dxf>
      <fill>
        <patternFill>
          <bgColor rgb="FFFFD35A"/>
        </patternFill>
      </fill>
    </dxf>
    <dxf>
      <font>
        <color theme="1" tint="0.499984740745262"/>
      </font>
    </dxf>
    <dxf>
      <fill>
        <patternFill>
          <bgColor rgb="FFFFD35A"/>
        </patternFill>
      </fill>
    </dxf>
    <dxf>
      <font>
        <color theme="1" tint="0.499984740745262"/>
      </font>
    </dxf>
    <dxf>
      <fill>
        <patternFill>
          <bgColor rgb="FFFFD35A"/>
        </patternFill>
      </fill>
    </dxf>
    <dxf>
      <font>
        <color theme="1" tint="0.499984740745262"/>
      </font>
    </dxf>
    <dxf>
      <fill>
        <patternFill>
          <bgColor rgb="FFFFD35A"/>
        </patternFill>
      </fill>
    </dxf>
    <dxf>
      <font>
        <color theme="1" tint="0.499984740745262"/>
      </font>
    </dxf>
    <dxf>
      <fill>
        <patternFill>
          <bgColor rgb="FFFFD35A"/>
        </patternFill>
      </fill>
    </dxf>
    <dxf>
      <fill>
        <patternFill patternType="darkGray"/>
      </fill>
    </dxf>
    <dxf>
      <font>
        <color theme="1" tint="0.499984740745262"/>
      </font>
    </dxf>
    <dxf>
      <fill>
        <patternFill>
          <bgColor rgb="FFFFD35A"/>
        </patternFill>
      </fill>
    </dxf>
    <dxf>
      <font>
        <color theme="1" tint="0.499984740745262"/>
      </font>
    </dxf>
    <dxf>
      <fill>
        <patternFill>
          <bgColor rgb="FFFFD35A"/>
        </patternFill>
      </fill>
    </dxf>
    <dxf>
      <fill>
        <patternFill patternType="darkGray"/>
      </fill>
    </dxf>
    <dxf>
      <font>
        <color theme="1" tint="0.499984740745262"/>
      </font>
    </dxf>
    <dxf>
      <font>
        <color theme="1" tint="0.499984740745262"/>
      </font>
    </dxf>
    <dxf>
      <fill>
        <patternFill patternType="darkGray"/>
      </fill>
    </dxf>
    <dxf>
      <font>
        <color theme="1" tint="0.499984740745262"/>
      </font>
    </dxf>
    <dxf>
      <fill>
        <patternFill>
          <bgColor rgb="FFFFD35A"/>
        </patternFill>
      </fill>
    </dxf>
    <dxf>
      <font>
        <color theme="0"/>
      </font>
    </dxf>
    <dxf>
      <fill>
        <patternFill patternType="darkGray"/>
      </fill>
    </dxf>
    <dxf>
      <font>
        <color theme="1" tint="0.499984740745262"/>
      </font>
    </dxf>
    <dxf>
      <fill>
        <patternFill patternType="darkGray"/>
      </fill>
    </dxf>
    <dxf>
      <font>
        <color theme="1" tint="0.499984740745262"/>
      </font>
    </dxf>
    <dxf>
      <fill>
        <patternFill>
          <bgColor rgb="FFFFD35A"/>
        </patternFill>
      </fill>
    </dxf>
    <dxf>
      <font>
        <color theme="0"/>
      </font>
    </dxf>
    <dxf>
      <fill>
        <patternFill patternType="darkGray"/>
      </fill>
    </dxf>
    <dxf>
      <font>
        <color theme="1" tint="0.499984740745262"/>
      </font>
    </dxf>
    <dxf>
      <font>
        <color theme="0"/>
      </font>
    </dxf>
    <dxf>
      <fill>
        <patternFill patternType="darkGray"/>
      </fill>
    </dxf>
    <dxf>
      <font>
        <color theme="1" tint="0.499984740745262"/>
      </font>
    </dxf>
    <dxf>
      <font>
        <color theme="1" tint="0.499984740745262"/>
      </font>
    </dxf>
    <dxf>
      <fill>
        <patternFill>
          <bgColor rgb="FFFFD35A"/>
        </patternFill>
      </fill>
    </dxf>
    <dxf>
      <font>
        <color theme="0"/>
      </font>
    </dxf>
    <dxf>
      <fill>
        <patternFill patternType="darkGray"/>
      </fill>
    </dxf>
    <dxf>
      <fill>
        <patternFill patternType="darkGray"/>
      </fill>
    </dxf>
    <dxf>
      <font>
        <color theme="1" tint="0.499984740745262"/>
      </font>
    </dxf>
    <dxf>
      <font>
        <color theme="1" tint="0.499984740745262"/>
      </font>
    </dxf>
    <dxf>
      <font>
        <color theme="1" tint="0.499984740745262"/>
      </font>
    </dxf>
    <dxf>
      <fill>
        <patternFill>
          <bgColor rgb="FFFFD35A"/>
        </patternFill>
      </fill>
    </dxf>
    <dxf>
      <font>
        <color theme="0"/>
      </font>
    </dxf>
    <dxf>
      <fill>
        <patternFill patternType="darkGray"/>
      </fill>
    </dxf>
    <dxf>
      <fill>
        <patternFill patternType="darkGray"/>
      </fill>
    </dxf>
    <dxf>
      <font>
        <strike val="0"/>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ill>
        <patternFill patternType="darkGray"/>
      </fill>
    </dxf>
    <dxf>
      <fill>
        <patternFill patternType="darkGray"/>
      </fill>
    </dxf>
    <dxf>
      <fill>
        <patternFill patternType="darkGray"/>
      </fill>
    </dxf>
    <dxf>
      <fill>
        <patternFill patternType="darkGray"/>
      </fill>
    </dxf>
    <dxf>
      <font>
        <color theme="1" tint="0.499984740745262"/>
      </font>
    </dxf>
    <dxf>
      <fill>
        <patternFill patternType="darkGray"/>
      </fill>
    </dxf>
    <dxf>
      <font>
        <color theme="1" tint="0.499984740745262"/>
      </font>
    </dxf>
    <dxf>
      <fill>
        <patternFill patternType="darkGray"/>
      </fill>
    </dxf>
    <dxf>
      <fill>
        <patternFill patternType="darkGray"/>
      </fill>
    </dxf>
    <dxf>
      <font>
        <color theme="1" tint="0.499984740745262"/>
      </font>
    </dxf>
    <dxf>
      <fill>
        <patternFill patternType="darkGray"/>
      </fill>
    </dxf>
    <dxf>
      <fill>
        <patternFill patternType="darkGray"/>
      </fill>
    </dxf>
    <dxf>
      <font>
        <strike val="0"/>
        <color theme="1" tint="0.499984740745262"/>
      </font>
    </dxf>
    <dxf>
      <font>
        <color theme="1" tint="0.499984740745262"/>
      </font>
    </dxf>
    <dxf>
      <font>
        <color theme="1" tint="0.499984740745262"/>
      </font>
    </dxf>
    <dxf>
      <font>
        <color theme="1" tint="0.499984740745262"/>
      </font>
    </dxf>
    <dxf>
      <font>
        <color theme="1" tint="0.499984740745262"/>
      </font>
    </dxf>
    <dxf>
      <fill>
        <patternFill patternType="darkGray"/>
      </fill>
    </dxf>
    <dxf>
      <font>
        <color theme="1" tint="0.499984740745262"/>
      </font>
    </dxf>
    <dxf>
      <font>
        <color theme="0"/>
      </font>
    </dxf>
    <dxf>
      <fill>
        <patternFill patternType="darkGray"/>
      </fill>
    </dxf>
    <dxf>
      <font>
        <color theme="1" tint="0.499984740745262"/>
      </font>
    </dxf>
    <dxf>
      <font>
        <color theme="0"/>
      </font>
    </dxf>
    <dxf>
      <font>
        <color theme="0"/>
      </font>
    </dxf>
    <dxf>
      <fill>
        <patternFill patternType="darkGray"/>
      </fill>
    </dxf>
    <dxf>
      <font>
        <color theme="1" tint="0.499984740745262"/>
      </font>
    </dxf>
    <dxf>
      <font>
        <color theme="1" tint="0.499984740745262"/>
      </font>
    </dxf>
    <dxf>
      <font>
        <color theme="0"/>
      </font>
    </dxf>
    <dxf>
      <fill>
        <patternFill patternType="darkGray"/>
      </fill>
    </dxf>
    <dxf>
      <font>
        <color theme="1" tint="0.499984740745262"/>
      </font>
    </dxf>
    <dxf>
      <font>
        <color theme="1" tint="0.499984740745262"/>
      </font>
    </dxf>
    <dxf>
      <font>
        <color theme="0"/>
      </font>
    </dxf>
    <dxf>
      <fill>
        <patternFill patternType="darkGray"/>
      </fill>
    </dxf>
    <dxf>
      <fill>
        <patternFill>
          <bgColor rgb="FFFFD35A"/>
        </patternFill>
      </fill>
    </dxf>
    <dxf>
      <font>
        <color theme="1" tint="0.499984740745262"/>
      </font>
    </dxf>
    <dxf>
      <fill>
        <patternFill>
          <bgColor rgb="FFFFD35A"/>
        </patternFill>
      </fill>
    </dxf>
    <dxf>
      <font>
        <color theme="1" tint="0.499984740745262"/>
      </font>
    </dxf>
    <dxf>
      <fill>
        <patternFill>
          <bgColor rgb="FFFFD35A"/>
        </patternFill>
      </fill>
    </dxf>
    <dxf>
      <font>
        <color theme="1" tint="0.499984740745262"/>
      </font>
    </dxf>
    <dxf>
      <fill>
        <patternFill>
          <bgColor rgb="FFFFD35A"/>
        </patternFill>
      </fill>
    </dxf>
    <dxf>
      <font>
        <color theme="1" tint="0.499984740745262"/>
      </font>
    </dxf>
    <dxf>
      <fill>
        <patternFill>
          <bgColor rgb="FFFFD35A"/>
        </patternFill>
      </fill>
    </dxf>
    <dxf>
      <font>
        <color theme="1" tint="0.499984740745262"/>
      </font>
    </dxf>
    <dxf>
      <fill>
        <patternFill>
          <bgColor rgb="FFFFD35A"/>
        </patternFill>
      </fill>
    </dxf>
    <dxf>
      <font>
        <color theme="1" tint="0.499984740745262"/>
      </font>
    </dxf>
    <dxf>
      <fill>
        <patternFill>
          <bgColor rgb="FFFFD35A"/>
        </patternFill>
      </fill>
    </dxf>
    <dxf>
      <font>
        <color theme="1" tint="0.499984740745262"/>
      </font>
    </dxf>
    <dxf>
      <fill>
        <patternFill>
          <bgColor rgb="FFFFD35A"/>
        </patternFill>
      </fill>
    </dxf>
    <dxf>
      <fill>
        <patternFill patternType="darkGray"/>
      </fill>
    </dxf>
    <dxf>
      <font>
        <color theme="1" tint="0.499984740745262"/>
      </font>
    </dxf>
    <dxf>
      <font>
        <color theme="1" tint="0.499984740745262"/>
      </font>
    </dxf>
    <dxf>
      <fill>
        <patternFill patternType="darkGray"/>
      </fill>
    </dxf>
    <dxf>
      <fill>
        <patternFill patternType="darkGray"/>
      </fill>
    </dxf>
    <dxf>
      <font>
        <color theme="1" tint="0.499984740745262"/>
      </font>
    </dxf>
    <dxf>
      <fill>
        <patternFill>
          <bgColor rgb="FFFFD35A"/>
        </patternFill>
      </fill>
    </dxf>
    <dxf>
      <font>
        <color theme="0"/>
      </font>
    </dxf>
    <dxf>
      <fill>
        <patternFill patternType="darkGray"/>
      </fill>
    </dxf>
    <dxf>
      <font>
        <color theme="1" tint="0.499984740745262"/>
      </font>
    </dxf>
    <dxf>
      <fill>
        <patternFill patternType="darkGray"/>
      </fill>
    </dxf>
    <dxf>
      <font>
        <color theme="1" tint="0.499984740745262"/>
      </font>
    </dxf>
    <dxf>
      <fill>
        <patternFill>
          <bgColor rgb="FFFFD35A"/>
        </patternFill>
      </fill>
    </dxf>
    <dxf>
      <font>
        <color theme="0"/>
      </font>
    </dxf>
    <dxf>
      <fill>
        <patternFill patternType="darkGray"/>
      </fill>
    </dxf>
    <dxf>
      <font>
        <color theme="1" tint="0.499984740745262"/>
      </font>
    </dxf>
    <dxf>
      <font>
        <color theme="0"/>
      </font>
    </dxf>
    <dxf>
      <fill>
        <patternFill patternType="darkGray"/>
      </fill>
    </dxf>
    <dxf>
      <font>
        <color theme="1" tint="0.499984740745262"/>
      </font>
    </dxf>
    <dxf>
      <font>
        <color theme="1" tint="0.499984740745262"/>
      </font>
    </dxf>
    <dxf>
      <fill>
        <patternFill>
          <bgColor rgb="FFFFD35A"/>
        </patternFill>
      </fill>
    </dxf>
    <dxf>
      <font>
        <color theme="0"/>
      </font>
    </dxf>
    <dxf>
      <fill>
        <patternFill patternType="darkGray"/>
      </fill>
    </dxf>
    <dxf>
      <fill>
        <patternFill patternType="darkGray"/>
      </fill>
    </dxf>
    <dxf>
      <font>
        <color theme="1" tint="0.499984740745262"/>
      </font>
    </dxf>
    <dxf>
      <font>
        <color theme="1" tint="0.499984740745262"/>
      </font>
    </dxf>
    <dxf>
      <font>
        <color theme="1" tint="0.499984740745262"/>
      </font>
    </dxf>
    <dxf>
      <fill>
        <patternFill>
          <bgColor rgb="FFFFD35A"/>
        </patternFill>
      </fill>
    </dxf>
    <dxf>
      <font>
        <color theme="0"/>
      </font>
    </dxf>
    <dxf>
      <fill>
        <patternFill patternType="darkGray"/>
      </fill>
    </dxf>
    <dxf>
      <fill>
        <patternFill patternType="darkGray"/>
      </fill>
    </dxf>
    <dxf>
      <font>
        <strike val="0"/>
        <color theme="1" tint="0.499984740745262"/>
      </font>
    </dxf>
    <dxf>
      <fill>
        <patternFill>
          <bgColor rgb="FFFFD35A"/>
        </patternFill>
      </fill>
    </dxf>
    <dxf>
      <fill>
        <patternFill patternType="darkGray"/>
      </fill>
    </dxf>
    <dxf>
      <fill>
        <patternFill patternType="darkGray"/>
      </fill>
    </dxf>
    <dxf>
      <fill>
        <patternFill patternType="darkGray"/>
      </fill>
    </dxf>
    <dxf>
      <fill>
        <patternFill patternType="darkGray"/>
      </fill>
    </dxf>
    <dxf>
      <font>
        <color rgb="FFC00000"/>
      </font>
    </dxf>
    <dxf>
      <fill>
        <patternFill patternType="darkGray"/>
      </fill>
    </dxf>
    <dxf>
      <fill>
        <patternFill patternType="darkGray"/>
      </fill>
    </dxf>
    <dxf>
      <font>
        <b/>
        <i val="0"/>
        <color theme="0"/>
      </font>
      <fill>
        <patternFill>
          <bgColor rgb="FFC00000"/>
        </patternFill>
      </fill>
    </dxf>
    <dxf>
      <font>
        <b/>
        <i val="0"/>
        <color theme="1" tint="0.499984740745262"/>
      </font>
    </dxf>
    <dxf>
      <font>
        <color theme="1" tint="0.499984740745262"/>
      </font>
    </dxf>
    <dxf>
      <fill>
        <patternFill patternType="darkGray"/>
      </fill>
    </dxf>
    <dxf>
      <font>
        <color theme="1" tint="0.499984740745262"/>
      </font>
    </dxf>
    <dxf>
      <font>
        <color theme="1" tint="0.499984740745262"/>
      </font>
    </dxf>
    <dxf>
      <font>
        <color theme="1" tint="0.499984740745262"/>
      </font>
    </dxf>
    <dxf>
      <fill>
        <patternFill patternType="darkGray"/>
      </fill>
    </dxf>
    <dxf>
      <font>
        <b/>
        <i val="0"/>
        <color theme="0"/>
      </font>
      <numFmt numFmtId="13" formatCode="0%"/>
      <fill>
        <patternFill>
          <bgColor rgb="FFC00000"/>
        </patternFill>
      </fill>
    </dxf>
    <dxf>
      <font>
        <color theme="1" tint="0.499984740745262"/>
      </font>
    </dxf>
    <dxf>
      <font>
        <b/>
        <i val="0"/>
        <color theme="0"/>
      </font>
      <fill>
        <patternFill>
          <bgColor rgb="FFC00000"/>
        </patternFill>
      </fill>
    </dxf>
    <dxf>
      <font>
        <color theme="1" tint="0.499984740745262"/>
      </font>
    </dxf>
    <dxf>
      <fill>
        <patternFill>
          <bgColor rgb="FFFFD35A"/>
        </patternFill>
      </fill>
    </dxf>
    <dxf>
      <fill>
        <patternFill>
          <bgColor rgb="FFFFD35A"/>
        </patternFill>
      </fill>
    </dxf>
    <dxf>
      <fill>
        <patternFill>
          <bgColor rgb="FFFFD35A"/>
        </patternFill>
      </fill>
    </dxf>
    <dxf>
      <fill>
        <patternFill>
          <bgColor rgb="FFFFD35A"/>
        </patternFill>
      </fill>
    </dxf>
    <dxf>
      <font>
        <color theme="1" tint="0.499984740745262"/>
      </font>
    </dxf>
    <dxf>
      <fill>
        <patternFill patternType="darkGray"/>
      </fill>
    </dxf>
    <dxf>
      <fill>
        <patternFill patternType="darkGray"/>
      </fill>
    </dxf>
    <dxf>
      <font>
        <color rgb="FFC00000"/>
      </font>
    </dxf>
    <dxf>
      <font>
        <b/>
        <i val="0"/>
        <color theme="0"/>
      </font>
      <fill>
        <patternFill>
          <bgColor rgb="FFC00000"/>
        </patternFill>
      </fill>
    </dxf>
    <dxf>
      <font>
        <b/>
        <i val="0"/>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ill>
        <patternFill>
          <bgColor rgb="FFFFD35A"/>
        </patternFill>
      </fill>
    </dxf>
    <dxf>
      <font>
        <color theme="1" tint="0.499984740745262"/>
      </font>
    </dxf>
    <dxf>
      <fill>
        <patternFill>
          <bgColor rgb="FFFFD35A"/>
        </patternFill>
      </fill>
    </dxf>
    <dxf>
      <font>
        <color theme="1" tint="0.499984740745262"/>
      </font>
    </dxf>
    <dxf>
      <fill>
        <patternFill>
          <bgColor rgb="FFFFD35A"/>
        </patternFill>
      </fill>
    </dxf>
    <dxf>
      <font>
        <color theme="1" tint="0.499984740745262"/>
      </font>
    </dxf>
    <dxf>
      <fill>
        <patternFill>
          <bgColor rgb="FFFFD35A"/>
        </patternFill>
      </fill>
    </dxf>
    <dxf>
      <fill>
        <patternFill patternType="darkGray"/>
      </fill>
    </dxf>
    <dxf>
      <font>
        <b/>
        <i val="0"/>
        <color theme="0"/>
      </font>
      <numFmt numFmtId="13" formatCode="0%"/>
      <fill>
        <patternFill>
          <bgColor rgb="FFC00000"/>
        </patternFill>
      </fill>
    </dxf>
    <dxf>
      <font>
        <color theme="1" tint="0.499984740745262"/>
      </font>
    </dxf>
    <dxf>
      <fill>
        <patternFill>
          <bgColor rgb="FFFFD35A"/>
        </patternFill>
      </fill>
    </dxf>
    <dxf>
      <font>
        <b/>
        <i val="0"/>
        <color theme="0"/>
      </font>
      <fill>
        <patternFill>
          <bgColor rgb="FFC00000"/>
        </patternFill>
      </fill>
    </dxf>
    <dxf>
      <font>
        <color theme="1" tint="0.499984740745262"/>
      </font>
    </dxf>
    <dxf>
      <fill>
        <patternFill>
          <bgColor rgb="FFFFD35A"/>
        </patternFill>
      </fill>
    </dxf>
  </dxfs>
  <tableStyles count="0" defaultTableStyle="TableStyleMedium2" defaultPivotStyle="PivotStyleLight16"/>
  <colors>
    <mruColors>
      <color rgb="FFE0B169"/>
      <color rgb="FFFFD35A"/>
      <color rgb="FFFFFFFF"/>
      <color rgb="FFFFE4BD"/>
      <color rgb="FFBCE392"/>
      <color rgb="FF5F8AB4"/>
      <color rgb="FFDDE1D3"/>
      <color rgb="FF43759A"/>
      <color rgb="FFE6C494"/>
      <color rgb="FF3630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hyperlink" Target="http://www-gio.nies.go.jp/aboutghg/nir/2019/NIR-JPN-2019-v3.0_J_GIOweb.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17BA1-88A6-44C9-8036-73623F54E605}">
  <dimension ref="B1:D15"/>
  <sheetViews>
    <sheetView showGridLines="0" tabSelected="1" zoomScale="115" zoomScaleNormal="115" workbookViewId="0"/>
  </sheetViews>
  <sheetFormatPr defaultColWidth="8.625" defaultRowHeight="18.75" x14ac:dyDescent="0.4"/>
  <cols>
    <col min="1" max="2" width="1.625" style="43" customWidth="1"/>
    <col min="3" max="3" width="80.625" style="43" customWidth="1"/>
    <col min="4" max="4" width="1.625" style="43" customWidth="1"/>
    <col min="5" max="16384" width="8.625" style="43"/>
  </cols>
  <sheetData>
    <row r="1" spans="2:4" ht="9.9499999999999993" customHeight="1" x14ac:dyDescent="0.4"/>
    <row r="2" spans="2:4" ht="24.95" customHeight="1" x14ac:dyDescent="0.4">
      <c r="B2" s="466"/>
      <c r="C2" s="467"/>
      <c r="D2" s="468"/>
    </row>
    <row r="3" spans="2:4" ht="37.5" x14ac:dyDescent="0.4">
      <c r="B3" s="469"/>
      <c r="C3" s="475" t="s">
        <v>9188</v>
      </c>
      <c r="D3" s="470"/>
    </row>
    <row r="4" spans="2:4" x14ac:dyDescent="0.4">
      <c r="B4" s="469"/>
      <c r="C4" s="44"/>
      <c r="D4" s="470"/>
    </row>
    <row r="5" spans="2:4" ht="19.5" x14ac:dyDescent="0.4">
      <c r="B5" s="469"/>
      <c r="C5" s="536" t="s">
        <v>9201</v>
      </c>
      <c r="D5" s="470"/>
    </row>
    <row r="6" spans="2:4" x14ac:dyDescent="0.4">
      <c r="B6" s="469"/>
      <c r="C6" s="44"/>
      <c r="D6" s="470"/>
    </row>
    <row r="7" spans="2:4" x14ac:dyDescent="0.4">
      <c r="B7" s="469"/>
      <c r="C7" s="44"/>
      <c r="D7" s="470"/>
    </row>
    <row r="8" spans="2:4" x14ac:dyDescent="0.4">
      <c r="B8" s="469"/>
      <c r="C8" s="44"/>
      <c r="D8" s="470"/>
    </row>
    <row r="9" spans="2:4" x14ac:dyDescent="0.4">
      <c r="B9" s="469"/>
      <c r="C9" s="471" t="s">
        <v>9181</v>
      </c>
      <c r="D9" s="470"/>
    </row>
    <row r="10" spans="2:4" x14ac:dyDescent="0.4">
      <c r="B10" s="469"/>
      <c r="C10" s="44"/>
      <c r="D10" s="470"/>
    </row>
    <row r="11" spans="2:4" x14ac:dyDescent="0.4">
      <c r="B11" s="469"/>
      <c r="C11" s="471" t="s">
        <v>9182</v>
      </c>
      <c r="D11" s="470"/>
    </row>
    <row r="12" spans="2:4" x14ac:dyDescent="0.4">
      <c r="B12" s="469"/>
      <c r="C12" s="44"/>
      <c r="D12" s="470"/>
    </row>
    <row r="13" spans="2:4" ht="24.95" customHeight="1" x14ac:dyDescent="0.4">
      <c r="B13" s="469"/>
      <c r="C13" s="44" t="s">
        <v>9183</v>
      </c>
      <c r="D13" s="470"/>
    </row>
    <row r="14" spans="2:4" s="516" customFormat="1" ht="399.95" customHeight="1" x14ac:dyDescent="0.4">
      <c r="B14" s="513"/>
      <c r="C14" s="514" t="s">
        <v>9202</v>
      </c>
      <c r="D14" s="515"/>
    </row>
    <row r="15" spans="2:4" ht="18" customHeight="1" x14ac:dyDescent="0.4">
      <c r="B15" s="472"/>
      <c r="C15" s="473"/>
      <c r="D15" s="474"/>
    </row>
  </sheetData>
  <sheetProtection algorithmName="SHA-512" hashValue="oiT/GTOtUwu5BbQgSzLXWGeTquffyVwJXz/Z3LzKzXFquhO9NvwEBLunp7FWf0bupMCs3Lyd6kJpdcMsmb37EA==" saltValue="jjRxWVkHW6nucmubGHvTPw==" spinCount="100000" sheet="1" objects="1" scenarios="1"/>
  <phoneticPr fontId="1"/>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DE3A7-175A-42C3-A91D-BFA8694E7D87}">
  <dimension ref="B1:G32"/>
  <sheetViews>
    <sheetView showGridLines="0" zoomScale="90" zoomScaleNormal="90" workbookViewId="0"/>
  </sheetViews>
  <sheetFormatPr defaultRowHeight="18.75" x14ac:dyDescent="0.4"/>
  <cols>
    <col min="1" max="1" width="1.625" customWidth="1"/>
    <col min="2" max="2" width="3.625" customWidth="1"/>
    <col min="3" max="3" width="12.625" customWidth="1"/>
    <col min="4" max="4" width="15.625" customWidth="1"/>
    <col min="5" max="5" width="9.625" customWidth="1"/>
    <col min="6" max="6" width="11.625" customWidth="1"/>
    <col min="7" max="7" width="30.625" customWidth="1"/>
  </cols>
  <sheetData>
    <row r="1" spans="2:7" ht="9.9499999999999993" customHeight="1" thickBot="1" x14ac:dyDescent="0.45"/>
    <row r="2" spans="2:7" ht="30" customHeight="1" x14ac:dyDescent="0.4">
      <c r="B2" s="54" t="s">
        <v>9198</v>
      </c>
      <c r="C2" s="97"/>
      <c r="D2" s="97"/>
      <c r="E2" s="97"/>
      <c r="F2" s="97"/>
      <c r="G2" s="97"/>
    </row>
    <row r="3" spans="2:7" ht="9.9499999999999993" customHeight="1" x14ac:dyDescent="0.4">
      <c r="B3" s="163"/>
      <c r="C3" s="163"/>
      <c r="D3" s="163"/>
      <c r="E3" s="35"/>
      <c r="F3" s="258"/>
      <c r="G3" s="44"/>
    </row>
    <row r="4" spans="2:7" ht="20.100000000000001" customHeight="1" x14ac:dyDescent="0.4">
      <c r="B4" s="375" t="s">
        <v>9112</v>
      </c>
      <c r="C4" s="376"/>
      <c r="D4" s="376"/>
      <c r="E4" s="376"/>
      <c r="F4" s="377"/>
      <c r="G4" s="377"/>
    </row>
    <row r="5" spans="2:7" ht="15" customHeight="1" x14ac:dyDescent="0.4">
      <c r="B5" s="364" t="s">
        <v>9197</v>
      </c>
      <c r="C5" s="365"/>
      <c r="D5" s="365"/>
      <c r="E5" s="365"/>
      <c r="F5" s="366"/>
      <c r="G5" s="366"/>
    </row>
    <row r="6" spans="2:7" ht="15" customHeight="1" thickBot="1" x14ac:dyDescent="0.45">
      <c r="B6" s="144"/>
      <c r="C6" s="101"/>
      <c r="D6" s="101"/>
      <c r="E6" s="101"/>
      <c r="F6" s="102"/>
      <c r="G6" s="102"/>
    </row>
    <row r="7" spans="2:7" ht="20.100000000000001" customHeight="1" x14ac:dyDescent="0.4">
      <c r="B7" s="378" t="s">
        <v>9157</v>
      </c>
      <c r="C7" s="379"/>
      <c r="D7" s="379"/>
      <c r="E7" s="169" t="s">
        <v>9084</v>
      </c>
      <c r="F7" s="138">
        <v>1.2</v>
      </c>
      <c r="G7" s="139" t="s">
        <v>9130</v>
      </c>
    </row>
    <row r="8" spans="2:7" ht="20.100000000000001" customHeight="1" thickBot="1" x14ac:dyDescent="0.45">
      <c r="B8" s="380"/>
      <c r="C8" s="381"/>
      <c r="D8" s="381"/>
      <c r="E8" s="170" t="s">
        <v>9083</v>
      </c>
      <c r="F8" s="112">
        <v>3.9</v>
      </c>
      <c r="G8" s="113" t="s">
        <v>9130</v>
      </c>
    </row>
    <row r="9" spans="2:7" ht="5.0999999999999996" customHeight="1" thickBot="1" x14ac:dyDescent="0.45">
      <c r="B9" s="264"/>
      <c r="C9" s="264"/>
      <c r="D9" s="264"/>
      <c r="E9" s="282"/>
      <c r="F9" s="258"/>
      <c r="G9" s="44"/>
    </row>
    <row r="10" spans="2:7" ht="20.100000000000001" customHeight="1" x14ac:dyDescent="0.4">
      <c r="B10" s="378" t="s">
        <v>9160</v>
      </c>
      <c r="C10" s="379"/>
      <c r="D10" s="379"/>
      <c r="E10" s="169" t="s">
        <v>9084</v>
      </c>
      <c r="F10" s="138">
        <v>4.4000000000000004</v>
      </c>
      <c r="G10" s="139" t="s">
        <v>9130</v>
      </c>
    </row>
    <row r="11" spans="2:7" ht="20.100000000000001" customHeight="1" thickBot="1" x14ac:dyDescent="0.45">
      <c r="B11" s="380"/>
      <c r="C11" s="381"/>
      <c r="D11" s="381"/>
      <c r="E11" s="170" t="s">
        <v>9083</v>
      </c>
      <c r="F11" s="112">
        <v>5.5</v>
      </c>
      <c r="G11" s="113" t="s">
        <v>9130</v>
      </c>
    </row>
    <row r="12" spans="2:7" ht="5.0999999999999996" customHeight="1" thickBot="1" x14ac:dyDescent="0.45">
      <c r="B12" s="264"/>
      <c r="C12" s="264"/>
      <c r="D12" s="264"/>
      <c r="E12" s="282"/>
      <c r="F12" s="258"/>
      <c r="G12" s="44"/>
    </row>
    <row r="13" spans="2:7" ht="20.100000000000001" customHeight="1" thickBot="1" x14ac:dyDescent="0.45">
      <c r="B13" s="382" t="s">
        <v>9161</v>
      </c>
      <c r="C13" s="363"/>
      <c r="D13" s="383"/>
      <c r="E13" s="295"/>
      <c r="F13" s="296">
        <v>0.15</v>
      </c>
      <c r="G13" s="287"/>
    </row>
    <row r="14" spans="2:7" ht="5.0999999999999996" customHeight="1" thickBot="1" x14ac:dyDescent="0.45">
      <c r="F14" s="43"/>
      <c r="G14" s="43"/>
    </row>
    <row r="15" spans="2:7" ht="20.100000000000001" customHeight="1" x14ac:dyDescent="0.4">
      <c r="B15" s="378" t="s">
        <v>9158</v>
      </c>
      <c r="C15" s="379"/>
      <c r="D15" s="379"/>
      <c r="E15" s="169" t="s">
        <v>9084</v>
      </c>
      <c r="F15" s="285">
        <v>5</v>
      </c>
      <c r="G15" s="139" t="s">
        <v>9132</v>
      </c>
    </row>
    <row r="16" spans="2:7" ht="20.100000000000001" customHeight="1" thickBot="1" x14ac:dyDescent="0.45">
      <c r="B16" s="380"/>
      <c r="C16" s="381"/>
      <c r="D16" s="381"/>
      <c r="E16" s="170" t="s">
        <v>9083</v>
      </c>
      <c r="F16" s="286">
        <v>10</v>
      </c>
      <c r="G16" s="113" t="s">
        <v>9132</v>
      </c>
    </row>
    <row r="17" spans="2:7" ht="5.0999999999999996" customHeight="1" thickBot="1" x14ac:dyDescent="0.45">
      <c r="F17" s="43"/>
      <c r="G17" s="43"/>
    </row>
    <row r="18" spans="2:7" ht="20.100000000000001" customHeight="1" x14ac:dyDescent="0.4">
      <c r="B18" s="378" t="s">
        <v>9159</v>
      </c>
      <c r="C18" s="379"/>
      <c r="D18" s="379"/>
      <c r="E18" s="169" t="s">
        <v>9084</v>
      </c>
      <c r="F18" s="285">
        <v>3</v>
      </c>
      <c r="G18" s="139" t="s">
        <v>9132</v>
      </c>
    </row>
    <row r="19" spans="2:7" ht="20.100000000000001" customHeight="1" thickBot="1" x14ac:dyDescent="0.45">
      <c r="B19" s="380"/>
      <c r="C19" s="381"/>
      <c r="D19" s="381"/>
      <c r="E19" s="170" t="s">
        <v>9083</v>
      </c>
      <c r="F19" s="286">
        <v>5</v>
      </c>
      <c r="G19" s="113" t="s">
        <v>9132</v>
      </c>
    </row>
    <row r="20" spans="2:7" s="56" customFormat="1" ht="5.0999999999999996" customHeight="1" thickBot="1" x14ac:dyDescent="0.45">
      <c r="B20" s="264"/>
      <c r="C20" s="264"/>
      <c r="D20" s="264"/>
      <c r="E20" s="282"/>
      <c r="F20" s="294"/>
      <c r="G20" s="101"/>
    </row>
    <row r="21" spans="2:7" ht="20.100000000000001" customHeight="1" x14ac:dyDescent="0.4">
      <c r="B21" s="378" t="s">
        <v>9199</v>
      </c>
      <c r="C21" s="389"/>
      <c r="D21" s="389"/>
      <c r="E21" s="171" t="s">
        <v>9084</v>
      </c>
      <c r="F21" s="391">
        <v>0.2</v>
      </c>
      <c r="G21" s="139" t="s">
        <v>9133</v>
      </c>
    </row>
    <row r="22" spans="2:7" ht="20.100000000000001" customHeight="1" thickBot="1" x14ac:dyDescent="0.45">
      <c r="B22" s="390"/>
      <c r="C22" s="381"/>
      <c r="D22" s="381"/>
      <c r="E22" s="170" t="s">
        <v>9083</v>
      </c>
      <c r="F22" s="392">
        <v>0.4</v>
      </c>
      <c r="G22" s="113" t="s">
        <v>9133</v>
      </c>
    </row>
    <row r="23" spans="2:7" ht="5.0999999999999996" customHeight="1" thickBot="1" x14ac:dyDescent="0.45">
      <c r="B23" s="163"/>
      <c r="C23" s="264"/>
      <c r="D23" s="264"/>
      <c r="E23" s="282"/>
      <c r="F23" s="361"/>
      <c r="G23" s="44"/>
    </row>
    <row r="24" spans="2:7" ht="20.100000000000001" customHeight="1" thickBot="1" x14ac:dyDescent="0.45">
      <c r="B24" s="382" t="s">
        <v>9141</v>
      </c>
      <c r="C24" s="363"/>
      <c r="D24" s="383"/>
      <c r="E24" s="295"/>
      <c r="F24" s="362">
        <v>0.999</v>
      </c>
      <c r="G24" s="287"/>
    </row>
    <row r="25" spans="2:7" ht="9.9499999999999993" customHeight="1" thickBot="1" x14ac:dyDescent="0.45">
      <c r="F25" s="43"/>
      <c r="G25" s="43"/>
    </row>
    <row r="26" spans="2:7" ht="20.100000000000001" customHeight="1" x14ac:dyDescent="0.4">
      <c r="B26" s="368" t="s">
        <v>9107</v>
      </c>
      <c r="C26" s="372" t="s">
        <v>1</v>
      </c>
      <c r="D26" s="373" t="s">
        <v>9069</v>
      </c>
      <c r="E26" s="373"/>
      <c r="F26" s="374" t="s">
        <v>9070</v>
      </c>
      <c r="G26" s="367" t="s">
        <v>0</v>
      </c>
    </row>
    <row r="27" spans="2:7" ht="20.100000000000001" customHeight="1" x14ac:dyDescent="0.4">
      <c r="B27" s="369">
        <v>1</v>
      </c>
      <c r="C27" s="128">
        <v>4451</v>
      </c>
      <c r="D27" s="288" t="str">
        <f>IF($C27="","-",IF($C27&gt;MAX(IDEA原単位!B:B),VLOOKUP($C27,追加原単位!$B$4:$H$26,3,FALSE),VLOOKUP($C27,IDEA原単位!$B$4:$H$4450,3,FALSE)))</f>
        <v>純水, イオン交換膜法（L）</v>
      </c>
      <c r="E27" s="288"/>
      <c r="F27" s="120">
        <f>IF($C27="","-",IF($C27&gt;MAX(IDEA原単位!B:B),VLOOKUP($C27,追加原単位!$B$4:$H$26,7,FALSE),VLOOKUP($C27,IDEA原単位!$B$4:$H$4450,7,FALSE)))</f>
        <v>2.7093016853460485E-3</v>
      </c>
      <c r="G27" s="290" t="str">
        <f>IF($C27="","-",IF($C27&gt;MAX(IDEA原単位!$B:$B),"kg-CO2/"&amp;VLOOKUP($C27,追加原単位!$B$4:$H$26,6,FALSE),"kg-CO2/"&amp;VLOOKUP($C27,IDEA原単位!$B$4:$H$4450,6,FALSE)))</f>
        <v>kg-CO2/L</v>
      </c>
    </row>
    <row r="28" spans="2:7" ht="20.100000000000001" customHeight="1" x14ac:dyDescent="0.4">
      <c r="B28" s="370">
        <v>2</v>
      </c>
      <c r="C28" s="129">
        <v>3645</v>
      </c>
      <c r="D28" s="289" t="str">
        <f>IF($C28="","-",IF($C28&gt;MAX(IDEA原単位!B:B),VLOOKUP($C28,追加原単位!$B$4:$H$26,3,FALSE),VLOOKUP($C28,IDEA原単位!$B$4:$H$4450,3,FALSE)))</f>
        <v>電力, 一般電気事業者10社平均, 2015年度</v>
      </c>
      <c r="E28" s="289"/>
      <c r="F28" s="123">
        <f>IF($C28="","-",IF($C28&gt;MAX(IDEA原単位!B:B),VLOOKUP($C28,追加原単位!$B$4:$H$26,7,FALSE),VLOOKUP($C28,IDEA原単位!$B$4:$H$4450,7,FALSE)))</f>
        <v>0.58899751240754528</v>
      </c>
      <c r="G28" s="291" t="str">
        <f>IF($C28="","-",IF($C28&gt;MAX(IDEA原単位!$B:$B),"kg-CO2/"&amp;VLOOKUP($C28,追加原単位!$B$4:$H$26,6,FALSE),"kg-CO2/"&amp;VLOOKUP($C28,IDEA原単位!$B$4:$H$4450,6,FALSE)))</f>
        <v>kg-CO2/kWh</v>
      </c>
    </row>
    <row r="29" spans="2:7" ht="20.100000000000001" customHeight="1" x14ac:dyDescent="0.4">
      <c r="B29" s="370">
        <v>3</v>
      </c>
      <c r="C29" s="129">
        <v>3647</v>
      </c>
      <c r="D29" s="289" t="str">
        <f>IF($C29="","-",IF($C29&gt;MAX(IDEA原単位!B:B),VLOOKUP($C29,追加原単位!$B$4:$H$26,3,FALSE),VLOOKUP($C29,IDEA原単位!$B$4:$H$4450,3,FALSE)))</f>
        <v>電力, 日本平均, 2017年度</v>
      </c>
      <c r="E29" s="289"/>
      <c r="F29" s="123">
        <f>IF($C29="","-",IF($C29&gt;MAX(IDEA原単位!B:B),VLOOKUP($C29,追加原単位!$B$4:$H$26,7,FALSE),VLOOKUP($C29,IDEA原単位!$B$4:$H$4450,7,FALSE)))</f>
        <v>0.59590048557499131</v>
      </c>
      <c r="G29" s="291" t="str">
        <f>IF($C29="","-",IF($C29&gt;MAX(IDEA原単位!$B:$B),"kg-CO2/"&amp;VLOOKUP($C29,追加原単位!$B$4:$H$26,6,FALSE),"kg-CO2/"&amp;VLOOKUP($C29,IDEA原単位!$B$4:$H$4450,6,FALSE)))</f>
        <v>kg-CO2/kWh</v>
      </c>
    </row>
    <row r="30" spans="2:7" ht="20.100000000000001" customHeight="1" x14ac:dyDescent="0.4">
      <c r="B30" s="370">
        <v>4</v>
      </c>
      <c r="C30" s="129"/>
      <c r="D30" s="289" t="str">
        <f>IF($C30="","-",IF($C30&gt;MAX(IDEA原単位!B:B),VLOOKUP($C30,追加原単位!$B$4:$H$26,3,FALSE),VLOOKUP($C30,IDEA原単位!$B$4:$H$4450,3,FALSE)))</f>
        <v>-</v>
      </c>
      <c r="E30" s="289"/>
      <c r="F30" s="123" t="str">
        <f>IF($C30="","-",IF($C30&gt;MAX(IDEA原単位!B:B),VLOOKUP($C30,追加原単位!$B$4:$H$26,7,FALSE),VLOOKUP($C30,IDEA原単位!$B$4:$H$4450,7,FALSE)))</f>
        <v>-</v>
      </c>
      <c r="G30" s="291" t="str">
        <f>IF($C30="","-",IF($C30&gt;MAX(IDEA原単位!$B:$B),"kg-CO2/"&amp;VLOOKUP($C30,追加原単位!$B$4:$H$26,6,FALSE),"kg-CO2/"&amp;VLOOKUP($C30,IDEA原単位!$B$4:$H$4450,6,FALSE)))</f>
        <v>-</v>
      </c>
    </row>
    <row r="31" spans="2:7" ht="20.100000000000001" customHeight="1" thickBot="1" x14ac:dyDescent="0.45">
      <c r="B31" s="371">
        <v>5</v>
      </c>
      <c r="C31" s="131"/>
      <c r="D31" s="292" t="str">
        <f>IF($C31="","-",IF($C31&gt;MAX(IDEA原単位!B:B),VLOOKUP($C31,追加原単位!$B$4:$H$26,3,FALSE),VLOOKUP($C31,IDEA原単位!$B$4:$H$4450,3,FALSE)))</f>
        <v>-</v>
      </c>
      <c r="E31" s="292"/>
      <c r="F31" s="126" t="str">
        <f>IF($C31="","-",IF($C31&gt;MAX(IDEA原単位!B:B),VLOOKUP($C31,追加原単位!$B$4:$H$26,7,FALSE),VLOOKUP($C31,IDEA原単位!$B$4:$H$4450,7,FALSE)))</f>
        <v>-</v>
      </c>
      <c r="G31" s="293" t="str">
        <f>IF($C31="","-",IF($C31&gt;MAX(IDEA原単位!$B:$B),"kg-CO2/"&amp;VLOOKUP($C31,追加原単位!$B$4:$H$26,6,FALSE),"kg-CO2/"&amp;VLOOKUP($C31,IDEA原単位!$B$4:$H$4450,6,FALSE)))</f>
        <v>-</v>
      </c>
    </row>
    <row r="32" spans="2:7" ht="20.100000000000001" customHeight="1" x14ac:dyDescent="0.4"/>
  </sheetData>
  <phoneticPr fontId="1"/>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7CC06-B6F7-4B7A-9B29-226470D87107}">
  <dimension ref="B1:F4450"/>
  <sheetViews>
    <sheetView showGridLines="0" zoomScale="90" zoomScaleNormal="90" workbookViewId="0"/>
  </sheetViews>
  <sheetFormatPr defaultRowHeight="18.75" x14ac:dyDescent="0.4"/>
  <cols>
    <col min="1" max="1" width="1.625" customWidth="1"/>
    <col min="2" max="2" width="10.625" style="2" customWidth="1"/>
    <col min="3" max="3" width="50.625" style="2" customWidth="1"/>
    <col min="4" max="6" width="10.625" style="2" customWidth="1"/>
  </cols>
  <sheetData>
    <row r="1" spans="2:6" ht="9.9499999999999993" customHeight="1" thickBot="1" x14ac:dyDescent="0.45">
      <c r="B1" s="1"/>
      <c r="C1" s="1"/>
      <c r="D1" s="1"/>
      <c r="E1" s="1"/>
      <c r="F1" s="1"/>
    </row>
    <row r="2" spans="2:6" ht="69.95" customHeight="1" x14ac:dyDescent="0.4">
      <c r="B2" s="614" t="s">
        <v>4616</v>
      </c>
      <c r="C2" s="615"/>
      <c r="D2" s="615"/>
      <c r="E2" s="615"/>
      <c r="F2" s="616"/>
    </row>
    <row r="3" spans="2:6" x14ac:dyDescent="0.4">
      <c r="B3" s="3" t="s">
        <v>2</v>
      </c>
      <c r="C3" s="9" t="s">
        <v>4612</v>
      </c>
      <c r="D3" s="9" t="s">
        <v>4613</v>
      </c>
      <c r="E3" s="14" t="s">
        <v>4615</v>
      </c>
      <c r="F3" s="6" t="s">
        <v>4614</v>
      </c>
    </row>
    <row r="4" spans="2:6" x14ac:dyDescent="0.4">
      <c r="B4" s="4">
        <v>1</v>
      </c>
      <c r="C4" s="10" t="s">
        <v>3</v>
      </c>
      <c r="D4" s="12" t="s">
        <v>4</v>
      </c>
      <c r="E4" s="15">
        <v>1</v>
      </c>
      <c r="F4" s="7" t="s">
        <v>5</v>
      </c>
    </row>
    <row r="5" spans="2:6" x14ac:dyDescent="0.4">
      <c r="B5" s="4">
        <v>2</v>
      </c>
      <c r="C5" s="10" t="s">
        <v>6</v>
      </c>
      <c r="D5" s="12" t="s">
        <v>4</v>
      </c>
      <c r="E5" s="15">
        <v>1</v>
      </c>
      <c r="F5" s="7" t="s">
        <v>5</v>
      </c>
    </row>
    <row r="6" spans="2:6" x14ac:dyDescent="0.4">
      <c r="B6" s="4">
        <v>3</v>
      </c>
      <c r="C6" s="10" t="s">
        <v>7</v>
      </c>
      <c r="D6" s="12" t="s">
        <v>8</v>
      </c>
      <c r="E6" s="15">
        <v>1</v>
      </c>
      <c r="F6" s="7" t="s">
        <v>5</v>
      </c>
    </row>
    <row r="7" spans="2:6" x14ac:dyDescent="0.4">
      <c r="B7" s="4">
        <v>4</v>
      </c>
      <c r="C7" s="10" t="s">
        <v>9</v>
      </c>
      <c r="D7" s="12" t="s">
        <v>4</v>
      </c>
      <c r="E7" s="15">
        <v>1</v>
      </c>
      <c r="F7" s="7" t="s">
        <v>5</v>
      </c>
    </row>
    <row r="8" spans="2:6" x14ac:dyDescent="0.4">
      <c r="B8" s="4">
        <v>5</v>
      </c>
      <c r="C8" s="10" t="s">
        <v>10</v>
      </c>
      <c r="D8" s="12" t="s">
        <v>8</v>
      </c>
      <c r="E8" s="15">
        <v>1</v>
      </c>
      <c r="F8" s="7" t="s">
        <v>5</v>
      </c>
    </row>
    <row r="9" spans="2:6" x14ac:dyDescent="0.4">
      <c r="B9" s="4">
        <v>6</v>
      </c>
      <c r="C9" s="10" t="s">
        <v>11</v>
      </c>
      <c r="D9" s="12" t="s">
        <v>4</v>
      </c>
      <c r="E9" s="15">
        <v>1</v>
      </c>
      <c r="F9" s="7" t="s">
        <v>5</v>
      </c>
    </row>
    <row r="10" spans="2:6" x14ac:dyDescent="0.4">
      <c r="B10" s="4">
        <v>7</v>
      </c>
      <c r="C10" s="10" t="s">
        <v>12</v>
      </c>
      <c r="D10" s="12" t="s">
        <v>4</v>
      </c>
      <c r="E10" s="15">
        <v>1</v>
      </c>
      <c r="F10" s="7" t="s">
        <v>5</v>
      </c>
    </row>
    <row r="11" spans="2:6" x14ac:dyDescent="0.4">
      <c r="B11" s="4">
        <v>8</v>
      </c>
      <c r="C11" s="10" t="s">
        <v>13</v>
      </c>
      <c r="D11" s="12" t="s">
        <v>4</v>
      </c>
      <c r="E11" s="15">
        <v>1</v>
      </c>
      <c r="F11" s="7" t="s">
        <v>5</v>
      </c>
    </row>
    <row r="12" spans="2:6" x14ac:dyDescent="0.4">
      <c r="B12" s="4">
        <v>9</v>
      </c>
      <c r="C12" s="10" t="s">
        <v>14</v>
      </c>
      <c r="D12" s="12" t="s">
        <v>4</v>
      </c>
      <c r="E12" s="15">
        <v>1</v>
      </c>
      <c r="F12" s="7" t="s">
        <v>5</v>
      </c>
    </row>
    <row r="13" spans="2:6" x14ac:dyDescent="0.4">
      <c r="B13" s="4">
        <v>10</v>
      </c>
      <c r="C13" s="10" t="s">
        <v>15</v>
      </c>
      <c r="D13" s="12" t="s">
        <v>4</v>
      </c>
      <c r="E13" s="15">
        <v>1</v>
      </c>
      <c r="F13" s="7" t="s">
        <v>5</v>
      </c>
    </row>
    <row r="14" spans="2:6" x14ac:dyDescent="0.4">
      <c r="B14" s="4">
        <v>11</v>
      </c>
      <c r="C14" s="10" t="s">
        <v>16</v>
      </c>
      <c r="D14" s="12" t="s">
        <v>4</v>
      </c>
      <c r="E14" s="15">
        <v>1</v>
      </c>
      <c r="F14" s="7" t="s">
        <v>5</v>
      </c>
    </row>
    <row r="15" spans="2:6" x14ac:dyDescent="0.4">
      <c r="B15" s="4">
        <v>12</v>
      </c>
      <c r="C15" s="10" t="s">
        <v>17</v>
      </c>
      <c r="D15" s="12" t="s">
        <v>4</v>
      </c>
      <c r="E15" s="15">
        <v>1</v>
      </c>
      <c r="F15" s="7" t="s">
        <v>5</v>
      </c>
    </row>
    <row r="16" spans="2:6" x14ac:dyDescent="0.4">
      <c r="B16" s="4">
        <v>13</v>
      </c>
      <c r="C16" s="10" t="s">
        <v>18</v>
      </c>
      <c r="D16" s="12" t="s">
        <v>4</v>
      </c>
      <c r="E16" s="15">
        <v>1</v>
      </c>
      <c r="F16" s="7" t="s">
        <v>5</v>
      </c>
    </row>
    <row r="17" spans="2:6" x14ac:dyDescent="0.4">
      <c r="B17" s="4">
        <v>14</v>
      </c>
      <c r="C17" s="10" t="s">
        <v>19</v>
      </c>
      <c r="D17" s="12" t="s">
        <v>4</v>
      </c>
      <c r="E17" s="15">
        <v>1</v>
      </c>
      <c r="F17" s="7" t="s">
        <v>5</v>
      </c>
    </row>
    <row r="18" spans="2:6" x14ac:dyDescent="0.4">
      <c r="B18" s="4">
        <v>15</v>
      </c>
      <c r="C18" s="10" t="s">
        <v>20</v>
      </c>
      <c r="D18" s="12" t="s">
        <v>4</v>
      </c>
      <c r="E18" s="15">
        <v>1</v>
      </c>
      <c r="F18" s="7" t="s">
        <v>5</v>
      </c>
    </row>
    <row r="19" spans="2:6" x14ac:dyDescent="0.4">
      <c r="B19" s="4">
        <v>16</v>
      </c>
      <c r="C19" s="10" t="s">
        <v>21</v>
      </c>
      <c r="D19" s="12" t="s">
        <v>4</v>
      </c>
      <c r="E19" s="15">
        <v>1</v>
      </c>
      <c r="F19" s="7" t="s">
        <v>5</v>
      </c>
    </row>
    <row r="20" spans="2:6" x14ac:dyDescent="0.4">
      <c r="B20" s="4">
        <v>17</v>
      </c>
      <c r="C20" s="10" t="s">
        <v>22</v>
      </c>
      <c r="D20" s="12" t="s">
        <v>4</v>
      </c>
      <c r="E20" s="15">
        <v>1</v>
      </c>
      <c r="F20" s="7" t="s">
        <v>5</v>
      </c>
    </row>
    <row r="21" spans="2:6" x14ac:dyDescent="0.4">
      <c r="B21" s="4">
        <v>18</v>
      </c>
      <c r="C21" s="10" t="s">
        <v>23</v>
      </c>
      <c r="D21" s="12" t="s">
        <v>4</v>
      </c>
      <c r="E21" s="15">
        <v>1</v>
      </c>
      <c r="F21" s="7" t="s">
        <v>5</v>
      </c>
    </row>
    <row r="22" spans="2:6" x14ac:dyDescent="0.4">
      <c r="B22" s="4">
        <v>19</v>
      </c>
      <c r="C22" s="10" t="s">
        <v>24</v>
      </c>
      <c r="D22" s="12" t="s">
        <v>4</v>
      </c>
      <c r="E22" s="15">
        <v>1</v>
      </c>
      <c r="F22" s="7" t="s">
        <v>5</v>
      </c>
    </row>
    <row r="23" spans="2:6" x14ac:dyDescent="0.4">
      <c r="B23" s="4">
        <v>20</v>
      </c>
      <c r="C23" s="10" t="s">
        <v>25</v>
      </c>
      <c r="D23" s="12" t="s">
        <v>4</v>
      </c>
      <c r="E23" s="15">
        <v>1</v>
      </c>
      <c r="F23" s="7" t="s">
        <v>5</v>
      </c>
    </row>
    <row r="24" spans="2:6" x14ac:dyDescent="0.4">
      <c r="B24" s="4">
        <v>21</v>
      </c>
      <c r="C24" s="10" t="s">
        <v>26</v>
      </c>
      <c r="D24" s="12" t="s">
        <v>4</v>
      </c>
      <c r="E24" s="15">
        <v>1</v>
      </c>
      <c r="F24" s="7" t="s">
        <v>5</v>
      </c>
    </row>
    <row r="25" spans="2:6" x14ac:dyDescent="0.4">
      <c r="B25" s="4">
        <v>22</v>
      </c>
      <c r="C25" s="10" t="s">
        <v>27</v>
      </c>
      <c r="D25" s="12" t="s">
        <v>4</v>
      </c>
      <c r="E25" s="15">
        <v>1</v>
      </c>
      <c r="F25" s="7" t="s">
        <v>5</v>
      </c>
    </row>
    <row r="26" spans="2:6" x14ac:dyDescent="0.4">
      <c r="B26" s="4">
        <v>23</v>
      </c>
      <c r="C26" s="10" t="s">
        <v>28</v>
      </c>
      <c r="D26" s="12" t="s">
        <v>4</v>
      </c>
      <c r="E26" s="15">
        <v>1</v>
      </c>
      <c r="F26" s="7" t="s">
        <v>5</v>
      </c>
    </row>
    <row r="27" spans="2:6" x14ac:dyDescent="0.4">
      <c r="B27" s="4">
        <v>24</v>
      </c>
      <c r="C27" s="10" t="s">
        <v>29</v>
      </c>
      <c r="D27" s="12" t="s">
        <v>4</v>
      </c>
      <c r="E27" s="15">
        <v>1</v>
      </c>
      <c r="F27" s="7" t="s">
        <v>5</v>
      </c>
    </row>
    <row r="28" spans="2:6" x14ac:dyDescent="0.4">
      <c r="B28" s="4">
        <v>25</v>
      </c>
      <c r="C28" s="10" t="s">
        <v>30</v>
      </c>
      <c r="D28" s="12" t="s">
        <v>4</v>
      </c>
      <c r="E28" s="15">
        <v>1</v>
      </c>
      <c r="F28" s="7" t="s">
        <v>5</v>
      </c>
    </row>
    <row r="29" spans="2:6" x14ac:dyDescent="0.4">
      <c r="B29" s="4">
        <v>26</v>
      </c>
      <c r="C29" s="10" t="s">
        <v>31</v>
      </c>
      <c r="D29" s="12" t="s">
        <v>4</v>
      </c>
      <c r="E29" s="15">
        <v>1</v>
      </c>
      <c r="F29" s="7" t="s">
        <v>5</v>
      </c>
    </row>
    <row r="30" spans="2:6" x14ac:dyDescent="0.4">
      <c r="B30" s="4">
        <v>27</v>
      </c>
      <c r="C30" s="10" t="s">
        <v>32</v>
      </c>
      <c r="D30" s="12" t="s">
        <v>4</v>
      </c>
      <c r="E30" s="15">
        <v>1</v>
      </c>
      <c r="F30" s="7" t="s">
        <v>5</v>
      </c>
    </row>
    <row r="31" spans="2:6" x14ac:dyDescent="0.4">
      <c r="B31" s="4">
        <v>28</v>
      </c>
      <c r="C31" s="10" t="s">
        <v>33</v>
      </c>
      <c r="D31" s="12" t="s">
        <v>4</v>
      </c>
      <c r="E31" s="15">
        <v>1</v>
      </c>
      <c r="F31" s="7" t="s">
        <v>5</v>
      </c>
    </row>
    <row r="32" spans="2:6" x14ac:dyDescent="0.4">
      <c r="B32" s="4">
        <v>29</v>
      </c>
      <c r="C32" s="10" t="s">
        <v>34</v>
      </c>
      <c r="D32" s="12" t="s">
        <v>4</v>
      </c>
      <c r="E32" s="15">
        <v>1</v>
      </c>
      <c r="F32" s="7" t="s">
        <v>5</v>
      </c>
    </row>
    <row r="33" spans="2:6" x14ac:dyDescent="0.4">
      <c r="B33" s="4">
        <v>30</v>
      </c>
      <c r="C33" s="10" t="s">
        <v>35</v>
      </c>
      <c r="D33" s="12" t="s">
        <v>4</v>
      </c>
      <c r="E33" s="15">
        <v>1</v>
      </c>
      <c r="F33" s="7" t="s">
        <v>5</v>
      </c>
    </row>
    <row r="34" spans="2:6" x14ac:dyDescent="0.4">
      <c r="B34" s="4">
        <v>31</v>
      </c>
      <c r="C34" s="10" t="s">
        <v>36</v>
      </c>
      <c r="D34" s="12" t="s">
        <v>4</v>
      </c>
      <c r="E34" s="15">
        <v>1</v>
      </c>
      <c r="F34" s="7" t="s">
        <v>5</v>
      </c>
    </row>
    <row r="35" spans="2:6" x14ac:dyDescent="0.4">
      <c r="B35" s="4">
        <v>32</v>
      </c>
      <c r="C35" s="10" t="s">
        <v>37</v>
      </c>
      <c r="D35" s="12" t="s">
        <v>4</v>
      </c>
      <c r="E35" s="15">
        <v>1</v>
      </c>
      <c r="F35" s="7" t="s">
        <v>5</v>
      </c>
    </row>
    <row r="36" spans="2:6" x14ac:dyDescent="0.4">
      <c r="B36" s="4">
        <v>33</v>
      </c>
      <c r="C36" s="10" t="s">
        <v>38</v>
      </c>
      <c r="D36" s="12" t="s">
        <v>4</v>
      </c>
      <c r="E36" s="15">
        <v>1</v>
      </c>
      <c r="F36" s="7" t="s">
        <v>5</v>
      </c>
    </row>
    <row r="37" spans="2:6" x14ac:dyDescent="0.4">
      <c r="B37" s="4">
        <v>34</v>
      </c>
      <c r="C37" s="10" t="s">
        <v>39</v>
      </c>
      <c r="D37" s="12" t="s">
        <v>4</v>
      </c>
      <c r="E37" s="15">
        <v>1</v>
      </c>
      <c r="F37" s="7" t="s">
        <v>5</v>
      </c>
    </row>
    <row r="38" spans="2:6" x14ac:dyDescent="0.4">
      <c r="B38" s="4">
        <v>35</v>
      </c>
      <c r="C38" s="10" t="s">
        <v>40</v>
      </c>
      <c r="D38" s="12" t="s">
        <v>4</v>
      </c>
      <c r="E38" s="15">
        <v>1</v>
      </c>
      <c r="F38" s="7" t="s">
        <v>5</v>
      </c>
    </row>
    <row r="39" spans="2:6" x14ac:dyDescent="0.4">
      <c r="B39" s="4">
        <v>36</v>
      </c>
      <c r="C39" s="10" t="s">
        <v>41</v>
      </c>
      <c r="D39" s="12" t="s">
        <v>4</v>
      </c>
      <c r="E39" s="15">
        <v>1</v>
      </c>
      <c r="F39" s="7" t="s">
        <v>5</v>
      </c>
    </row>
    <row r="40" spans="2:6" x14ac:dyDescent="0.4">
      <c r="B40" s="4">
        <v>37</v>
      </c>
      <c r="C40" s="10" t="s">
        <v>42</v>
      </c>
      <c r="D40" s="12" t="s">
        <v>4</v>
      </c>
      <c r="E40" s="15">
        <v>1</v>
      </c>
      <c r="F40" s="7" t="s">
        <v>5</v>
      </c>
    </row>
    <row r="41" spans="2:6" x14ac:dyDescent="0.4">
      <c r="B41" s="4">
        <v>38</v>
      </c>
      <c r="C41" s="10" t="s">
        <v>43</v>
      </c>
      <c r="D41" s="12" t="s">
        <v>4</v>
      </c>
      <c r="E41" s="15">
        <v>1</v>
      </c>
      <c r="F41" s="7" t="s">
        <v>5</v>
      </c>
    </row>
    <row r="42" spans="2:6" x14ac:dyDescent="0.4">
      <c r="B42" s="4">
        <v>39</v>
      </c>
      <c r="C42" s="10" t="s">
        <v>44</v>
      </c>
      <c r="D42" s="12" t="s">
        <v>4</v>
      </c>
      <c r="E42" s="15">
        <v>1</v>
      </c>
      <c r="F42" s="7" t="s">
        <v>5</v>
      </c>
    </row>
    <row r="43" spans="2:6" x14ac:dyDescent="0.4">
      <c r="B43" s="4">
        <v>40</v>
      </c>
      <c r="C43" s="10" t="s">
        <v>45</v>
      </c>
      <c r="D43" s="12" t="s">
        <v>4</v>
      </c>
      <c r="E43" s="15">
        <v>1</v>
      </c>
      <c r="F43" s="7" t="s">
        <v>5</v>
      </c>
    </row>
    <row r="44" spans="2:6" x14ac:dyDescent="0.4">
      <c r="B44" s="4">
        <v>41</v>
      </c>
      <c r="C44" s="10" t="s">
        <v>46</v>
      </c>
      <c r="D44" s="12" t="s">
        <v>4</v>
      </c>
      <c r="E44" s="15">
        <v>1</v>
      </c>
      <c r="F44" s="7" t="s">
        <v>5</v>
      </c>
    </row>
    <row r="45" spans="2:6" x14ac:dyDescent="0.4">
      <c r="B45" s="4">
        <v>42</v>
      </c>
      <c r="C45" s="10" t="s">
        <v>47</v>
      </c>
      <c r="D45" s="12" t="s">
        <v>4</v>
      </c>
      <c r="E45" s="15">
        <v>1</v>
      </c>
      <c r="F45" s="7" t="s">
        <v>5</v>
      </c>
    </row>
    <row r="46" spans="2:6" x14ac:dyDescent="0.4">
      <c r="B46" s="4">
        <v>43</v>
      </c>
      <c r="C46" s="10" t="s">
        <v>48</v>
      </c>
      <c r="D46" s="12" t="s">
        <v>4</v>
      </c>
      <c r="E46" s="15">
        <v>1</v>
      </c>
      <c r="F46" s="7" t="s">
        <v>5</v>
      </c>
    </row>
    <row r="47" spans="2:6" x14ac:dyDescent="0.4">
      <c r="B47" s="4">
        <v>44</v>
      </c>
      <c r="C47" s="10" t="s">
        <v>49</v>
      </c>
      <c r="D47" s="12" t="s">
        <v>4</v>
      </c>
      <c r="E47" s="15">
        <v>1</v>
      </c>
      <c r="F47" s="7" t="s">
        <v>5</v>
      </c>
    </row>
    <row r="48" spans="2:6" x14ac:dyDescent="0.4">
      <c r="B48" s="4">
        <v>45</v>
      </c>
      <c r="C48" s="10" t="s">
        <v>50</v>
      </c>
      <c r="D48" s="12" t="s">
        <v>4</v>
      </c>
      <c r="E48" s="15">
        <v>1</v>
      </c>
      <c r="F48" s="7" t="s">
        <v>5</v>
      </c>
    </row>
    <row r="49" spans="2:6" x14ac:dyDescent="0.4">
      <c r="B49" s="4">
        <v>46</v>
      </c>
      <c r="C49" s="10" t="s">
        <v>51</v>
      </c>
      <c r="D49" s="12" t="s">
        <v>4</v>
      </c>
      <c r="E49" s="15">
        <v>1</v>
      </c>
      <c r="F49" s="7" t="s">
        <v>5</v>
      </c>
    </row>
    <row r="50" spans="2:6" x14ac:dyDescent="0.4">
      <c r="B50" s="4">
        <v>47</v>
      </c>
      <c r="C50" s="10" t="s">
        <v>52</v>
      </c>
      <c r="D50" s="12" t="s">
        <v>4</v>
      </c>
      <c r="E50" s="15">
        <v>1</v>
      </c>
      <c r="F50" s="7" t="s">
        <v>5</v>
      </c>
    </row>
    <row r="51" spans="2:6" x14ac:dyDescent="0.4">
      <c r="B51" s="4">
        <v>48</v>
      </c>
      <c r="C51" s="10" t="s">
        <v>53</v>
      </c>
      <c r="D51" s="12" t="s">
        <v>4</v>
      </c>
      <c r="E51" s="15">
        <v>1</v>
      </c>
      <c r="F51" s="7" t="s">
        <v>5</v>
      </c>
    </row>
    <row r="52" spans="2:6" x14ac:dyDescent="0.4">
      <c r="B52" s="4">
        <v>49</v>
      </c>
      <c r="C52" s="10" t="s">
        <v>54</v>
      </c>
      <c r="D52" s="12" t="s">
        <v>4</v>
      </c>
      <c r="E52" s="15">
        <v>1</v>
      </c>
      <c r="F52" s="7" t="s">
        <v>5</v>
      </c>
    </row>
    <row r="53" spans="2:6" x14ac:dyDescent="0.4">
      <c r="B53" s="4">
        <v>50</v>
      </c>
      <c r="C53" s="10" t="s">
        <v>55</v>
      </c>
      <c r="D53" s="12" t="s">
        <v>4</v>
      </c>
      <c r="E53" s="15">
        <v>1</v>
      </c>
      <c r="F53" s="7" t="s">
        <v>5</v>
      </c>
    </row>
    <row r="54" spans="2:6" x14ac:dyDescent="0.4">
      <c r="B54" s="4">
        <v>51</v>
      </c>
      <c r="C54" s="10" t="s">
        <v>56</v>
      </c>
      <c r="D54" s="12" t="s">
        <v>4</v>
      </c>
      <c r="E54" s="15">
        <v>1</v>
      </c>
      <c r="F54" s="7" t="s">
        <v>5</v>
      </c>
    </row>
    <row r="55" spans="2:6" x14ac:dyDescent="0.4">
      <c r="B55" s="4">
        <v>52</v>
      </c>
      <c r="C55" s="10" t="s">
        <v>57</v>
      </c>
      <c r="D55" s="12" t="s">
        <v>4</v>
      </c>
      <c r="E55" s="15">
        <v>1</v>
      </c>
      <c r="F55" s="7" t="s">
        <v>5</v>
      </c>
    </row>
    <row r="56" spans="2:6" x14ac:dyDescent="0.4">
      <c r="B56" s="4">
        <v>53</v>
      </c>
      <c r="C56" s="10" t="s">
        <v>58</v>
      </c>
      <c r="D56" s="12" t="s">
        <v>4</v>
      </c>
      <c r="E56" s="15">
        <v>1</v>
      </c>
      <c r="F56" s="7" t="s">
        <v>5</v>
      </c>
    </row>
    <row r="57" spans="2:6" x14ac:dyDescent="0.4">
      <c r="B57" s="4">
        <v>54</v>
      </c>
      <c r="C57" s="10" t="s">
        <v>59</v>
      </c>
      <c r="D57" s="12" t="s">
        <v>4</v>
      </c>
      <c r="E57" s="15">
        <v>1</v>
      </c>
      <c r="F57" s="7" t="s">
        <v>5</v>
      </c>
    </row>
    <row r="58" spans="2:6" x14ac:dyDescent="0.4">
      <c r="B58" s="4">
        <v>55</v>
      </c>
      <c r="C58" s="10" t="s">
        <v>60</v>
      </c>
      <c r="D58" s="12" t="s">
        <v>4</v>
      </c>
      <c r="E58" s="15">
        <v>1</v>
      </c>
      <c r="F58" s="7" t="s">
        <v>5</v>
      </c>
    </row>
    <row r="59" spans="2:6" x14ac:dyDescent="0.4">
      <c r="B59" s="4">
        <v>56</v>
      </c>
      <c r="C59" s="10" t="s">
        <v>61</v>
      </c>
      <c r="D59" s="12" t="s">
        <v>4</v>
      </c>
      <c r="E59" s="15">
        <v>1</v>
      </c>
      <c r="F59" s="7" t="s">
        <v>5</v>
      </c>
    </row>
    <row r="60" spans="2:6" x14ac:dyDescent="0.4">
      <c r="B60" s="4">
        <v>57</v>
      </c>
      <c r="C60" s="10" t="s">
        <v>62</v>
      </c>
      <c r="D60" s="12" t="s">
        <v>4</v>
      </c>
      <c r="E60" s="15">
        <v>1</v>
      </c>
      <c r="F60" s="7" t="s">
        <v>5</v>
      </c>
    </row>
    <row r="61" spans="2:6" x14ac:dyDescent="0.4">
      <c r="B61" s="4">
        <v>58</v>
      </c>
      <c r="C61" s="10" t="s">
        <v>63</v>
      </c>
      <c r="D61" s="12" t="s">
        <v>4</v>
      </c>
      <c r="E61" s="15">
        <v>1</v>
      </c>
      <c r="F61" s="7" t="s">
        <v>5</v>
      </c>
    </row>
    <row r="62" spans="2:6" x14ac:dyDescent="0.4">
      <c r="B62" s="4">
        <v>59</v>
      </c>
      <c r="C62" s="10" t="s">
        <v>64</v>
      </c>
      <c r="D62" s="12" t="s">
        <v>4</v>
      </c>
      <c r="E62" s="15">
        <v>1</v>
      </c>
      <c r="F62" s="7" t="s">
        <v>5</v>
      </c>
    </row>
    <row r="63" spans="2:6" x14ac:dyDescent="0.4">
      <c r="B63" s="4">
        <v>60</v>
      </c>
      <c r="C63" s="10" t="s">
        <v>65</v>
      </c>
      <c r="D63" s="12" t="s">
        <v>4</v>
      </c>
      <c r="E63" s="15">
        <v>1</v>
      </c>
      <c r="F63" s="7" t="s">
        <v>5</v>
      </c>
    </row>
    <row r="64" spans="2:6" x14ac:dyDescent="0.4">
      <c r="B64" s="4">
        <v>61</v>
      </c>
      <c r="C64" s="10" t="s">
        <v>66</v>
      </c>
      <c r="D64" s="12" t="s">
        <v>4</v>
      </c>
      <c r="E64" s="15">
        <v>1</v>
      </c>
      <c r="F64" s="7" t="s">
        <v>5</v>
      </c>
    </row>
    <row r="65" spans="2:6" x14ac:dyDescent="0.4">
      <c r="B65" s="4">
        <v>62</v>
      </c>
      <c r="C65" s="10" t="s">
        <v>67</v>
      </c>
      <c r="D65" s="12" t="s">
        <v>4</v>
      </c>
      <c r="E65" s="15">
        <v>1</v>
      </c>
      <c r="F65" s="7" t="s">
        <v>5</v>
      </c>
    </row>
    <row r="66" spans="2:6" x14ac:dyDescent="0.4">
      <c r="B66" s="4">
        <v>63</v>
      </c>
      <c r="C66" s="10" t="s">
        <v>68</v>
      </c>
      <c r="D66" s="12" t="s">
        <v>4</v>
      </c>
      <c r="E66" s="15">
        <v>1</v>
      </c>
      <c r="F66" s="7" t="s">
        <v>5</v>
      </c>
    </row>
    <row r="67" spans="2:6" x14ac:dyDescent="0.4">
      <c r="B67" s="4">
        <v>64</v>
      </c>
      <c r="C67" s="10" t="s">
        <v>69</v>
      </c>
      <c r="D67" s="12" t="s">
        <v>4</v>
      </c>
      <c r="E67" s="15">
        <v>1</v>
      </c>
      <c r="F67" s="7" t="s">
        <v>5</v>
      </c>
    </row>
    <row r="68" spans="2:6" x14ac:dyDescent="0.4">
      <c r="B68" s="4">
        <v>65</v>
      </c>
      <c r="C68" s="10" t="s">
        <v>70</v>
      </c>
      <c r="D68" s="12" t="s">
        <v>4</v>
      </c>
      <c r="E68" s="15">
        <v>1</v>
      </c>
      <c r="F68" s="7" t="s">
        <v>5</v>
      </c>
    </row>
    <row r="69" spans="2:6" x14ac:dyDescent="0.4">
      <c r="B69" s="4">
        <v>66</v>
      </c>
      <c r="C69" s="10" t="s">
        <v>71</v>
      </c>
      <c r="D69" s="12" t="s">
        <v>4</v>
      </c>
      <c r="E69" s="15">
        <v>1</v>
      </c>
      <c r="F69" s="7" t="s">
        <v>5</v>
      </c>
    </row>
    <row r="70" spans="2:6" x14ac:dyDescent="0.4">
      <c r="B70" s="4">
        <v>67</v>
      </c>
      <c r="C70" s="10" t="s">
        <v>72</v>
      </c>
      <c r="D70" s="12" t="s">
        <v>4</v>
      </c>
      <c r="E70" s="15">
        <v>1</v>
      </c>
      <c r="F70" s="7" t="s">
        <v>5</v>
      </c>
    </row>
    <row r="71" spans="2:6" x14ac:dyDescent="0.4">
      <c r="B71" s="4">
        <v>68</v>
      </c>
      <c r="C71" s="10" t="s">
        <v>73</v>
      </c>
      <c r="D71" s="12" t="s">
        <v>4</v>
      </c>
      <c r="E71" s="15">
        <v>1</v>
      </c>
      <c r="F71" s="7" t="s">
        <v>5</v>
      </c>
    </row>
    <row r="72" spans="2:6" x14ac:dyDescent="0.4">
      <c r="B72" s="4">
        <v>69</v>
      </c>
      <c r="C72" s="10" t="s">
        <v>74</v>
      </c>
      <c r="D72" s="12" t="s">
        <v>4</v>
      </c>
      <c r="E72" s="15">
        <v>1</v>
      </c>
      <c r="F72" s="7" t="s">
        <v>5</v>
      </c>
    </row>
    <row r="73" spans="2:6" x14ac:dyDescent="0.4">
      <c r="B73" s="4">
        <v>70</v>
      </c>
      <c r="C73" s="10" t="s">
        <v>75</v>
      </c>
      <c r="D73" s="12" t="s">
        <v>4</v>
      </c>
      <c r="E73" s="15">
        <v>1</v>
      </c>
      <c r="F73" s="7" t="s">
        <v>5</v>
      </c>
    </row>
    <row r="74" spans="2:6" x14ac:dyDescent="0.4">
      <c r="B74" s="4">
        <v>71</v>
      </c>
      <c r="C74" s="10" t="s">
        <v>76</v>
      </c>
      <c r="D74" s="12" t="s">
        <v>4</v>
      </c>
      <c r="E74" s="15">
        <v>1</v>
      </c>
      <c r="F74" s="7" t="s">
        <v>5</v>
      </c>
    </row>
    <row r="75" spans="2:6" x14ac:dyDescent="0.4">
      <c r="B75" s="4">
        <v>72</v>
      </c>
      <c r="C75" s="10" t="s">
        <v>77</v>
      </c>
      <c r="D75" s="12" t="s">
        <v>4</v>
      </c>
      <c r="E75" s="15">
        <v>1</v>
      </c>
      <c r="F75" s="7" t="s">
        <v>5</v>
      </c>
    </row>
    <row r="76" spans="2:6" x14ac:dyDescent="0.4">
      <c r="B76" s="4">
        <v>73</v>
      </c>
      <c r="C76" s="10" t="s">
        <v>78</v>
      </c>
      <c r="D76" s="12" t="s">
        <v>4</v>
      </c>
      <c r="E76" s="15">
        <v>1</v>
      </c>
      <c r="F76" s="7" t="s">
        <v>5</v>
      </c>
    </row>
    <row r="77" spans="2:6" x14ac:dyDescent="0.4">
      <c r="B77" s="4">
        <v>74</v>
      </c>
      <c r="C77" s="10" t="s">
        <v>79</v>
      </c>
      <c r="D77" s="12" t="s">
        <v>4</v>
      </c>
      <c r="E77" s="15">
        <v>1</v>
      </c>
      <c r="F77" s="7" t="s">
        <v>5</v>
      </c>
    </row>
    <row r="78" spans="2:6" x14ac:dyDescent="0.4">
      <c r="B78" s="4">
        <v>75</v>
      </c>
      <c r="C78" s="10" t="s">
        <v>80</v>
      </c>
      <c r="D78" s="12" t="s">
        <v>4</v>
      </c>
      <c r="E78" s="15">
        <v>1</v>
      </c>
      <c r="F78" s="7" t="s">
        <v>5</v>
      </c>
    </row>
    <row r="79" spans="2:6" x14ac:dyDescent="0.4">
      <c r="B79" s="4">
        <v>76</v>
      </c>
      <c r="C79" s="10" t="s">
        <v>81</v>
      </c>
      <c r="D79" s="12" t="s">
        <v>4</v>
      </c>
      <c r="E79" s="15">
        <v>1</v>
      </c>
      <c r="F79" s="7" t="s">
        <v>5</v>
      </c>
    </row>
    <row r="80" spans="2:6" x14ac:dyDescent="0.4">
      <c r="B80" s="4">
        <v>77</v>
      </c>
      <c r="C80" s="10" t="s">
        <v>82</v>
      </c>
      <c r="D80" s="12" t="s">
        <v>4</v>
      </c>
      <c r="E80" s="15">
        <v>1</v>
      </c>
      <c r="F80" s="7" t="s">
        <v>5</v>
      </c>
    </row>
    <row r="81" spans="2:6" x14ac:dyDescent="0.4">
      <c r="B81" s="4">
        <v>78</v>
      </c>
      <c r="C81" s="10" t="s">
        <v>83</v>
      </c>
      <c r="D81" s="12" t="s">
        <v>4</v>
      </c>
      <c r="E81" s="15">
        <v>1</v>
      </c>
      <c r="F81" s="7" t="s">
        <v>5</v>
      </c>
    </row>
    <row r="82" spans="2:6" x14ac:dyDescent="0.4">
      <c r="B82" s="4">
        <v>79</v>
      </c>
      <c r="C82" s="10" t="s">
        <v>84</v>
      </c>
      <c r="D82" s="12" t="s">
        <v>4</v>
      </c>
      <c r="E82" s="15">
        <v>1</v>
      </c>
      <c r="F82" s="7" t="s">
        <v>5</v>
      </c>
    </row>
    <row r="83" spans="2:6" x14ac:dyDescent="0.4">
      <c r="B83" s="4">
        <v>80</v>
      </c>
      <c r="C83" s="10" t="s">
        <v>85</v>
      </c>
      <c r="D83" s="12" t="s">
        <v>4</v>
      </c>
      <c r="E83" s="15">
        <v>1</v>
      </c>
      <c r="F83" s="7" t="s">
        <v>5</v>
      </c>
    </row>
    <row r="84" spans="2:6" x14ac:dyDescent="0.4">
      <c r="B84" s="4">
        <v>81</v>
      </c>
      <c r="C84" s="10" t="s">
        <v>86</v>
      </c>
      <c r="D84" s="12" t="s">
        <v>4</v>
      </c>
      <c r="E84" s="15">
        <v>1</v>
      </c>
      <c r="F84" s="7" t="s">
        <v>5</v>
      </c>
    </row>
    <row r="85" spans="2:6" x14ac:dyDescent="0.4">
      <c r="B85" s="4">
        <v>82</v>
      </c>
      <c r="C85" s="10" t="s">
        <v>87</v>
      </c>
      <c r="D85" s="12" t="s">
        <v>4</v>
      </c>
      <c r="E85" s="15">
        <v>1</v>
      </c>
      <c r="F85" s="7" t="s">
        <v>5</v>
      </c>
    </row>
    <row r="86" spans="2:6" x14ac:dyDescent="0.4">
      <c r="B86" s="4">
        <v>83</v>
      </c>
      <c r="C86" s="10" t="s">
        <v>88</v>
      </c>
      <c r="D86" s="12" t="s">
        <v>4</v>
      </c>
      <c r="E86" s="15">
        <v>1</v>
      </c>
      <c r="F86" s="7" t="s">
        <v>5</v>
      </c>
    </row>
    <row r="87" spans="2:6" x14ac:dyDescent="0.4">
      <c r="B87" s="4">
        <v>84</v>
      </c>
      <c r="C87" s="10" t="s">
        <v>89</v>
      </c>
      <c r="D87" s="12" t="s">
        <v>4</v>
      </c>
      <c r="E87" s="15">
        <v>1</v>
      </c>
      <c r="F87" s="7" t="s">
        <v>5</v>
      </c>
    </row>
    <row r="88" spans="2:6" x14ac:dyDescent="0.4">
      <c r="B88" s="4">
        <v>85</v>
      </c>
      <c r="C88" s="10" t="s">
        <v>90</v>
      </c>
      <c r="D88" s="12" t="s">
        <v>4</v>
      </c>
      <c r="E88" s="15">
        <v>1</v>
      </c>
      <c r="F88" s="7" t="s">
        <v>5</v>
      </c>
    </row>
    <row r="89" spans="2:6" x14ac:dyDescent="0.4">
      <c r="B89" s="4">
        <v>86</v>
      </c>
      <c r="C89" s="10" t="s">
        <v>91</v>
      </c>
      <c r="D89" s="12" t="s">
        <v>4</v>
      </c>
      <c r="E89" s="15">
        <v>1</v>
      </c>
      <c r="F89" s="7" t="s">
        <v>5</v>
      </c>
    </row>
    <row r="90" spans="2:6" x14ac:dyDescent="0.4">
      <c r="B90" s="4">
        <v>87</v>
      </c>
      <c r="C90" s="10" t="s">
        <v>92</v>
      </c>
      <c r="D90" s="12" t="s">
        <v>4</v>
      </c>
      <c r="E90" s="15">
        <v>1</v>
      </c>
      <c r="F90" s="7" t="s">
        <v>5</v>
      </c>
    </row>
    <row r="91" spans="2:6" x14ac:dyDescent="0.4">
      <c r="B91" s="4">
        <v>88</v>
      </c>
      <c r="C91" s="10" t="s">
        <v>93</v>
      </c>
      <c r="D91" s="12" t="s">
        <v>4</v>
      </c>
      <c r="E91" s="15">
        <v>1</v>
      </c>
      <c r="F91" s="7" t="s">
        <v>5</v>
      </c>
    </row>
    <row r="92" spans="2:6" x14ac:dyDescent="0.4">
      <c r="B92" s="4">
        <v>89</v>
      </c>
      <c r="C92" s="10" t="s">
        <v>94</v>
      </c>
      <c r="D92" s="12" t="s">
        <v>4</v>
      </c>
      <c r="E92" s="15">
        <v>1</v>
      </c>
      <c r="F92" s="7" t="s">
        <v>5</v>
      </c>
    </row>
    <row r="93" spans="2:6" x14ac:dyDescent="0.4">
      <c r="B93" s="4">
        <v>90</v>
      </c>
      <c r="C93" s="10" t="s">
        <v>95</v>
      </c>
      <c r="D93" s="12" t="s">
        <v>4</v>
      </c>
      <c r="E93" s="15">
        <v>1</v>
      </c>
      <c r="F93" s="7" t="s">
        <v>5</v>
      </c>
    </row>
    <row r="94" spans="2:6" x14ac:dyDescent="0.4">
      <c r="B94" s="4">
        <v>91</v>
      </c>
      <c r="C94" s="10" t="s">
        <v>96</v>
      </c>
      <c r="D94" s="12" t="s">
        <v>4</v>
      </c>
      <c r="E94" s="15">
        <v>1</v>
      </c>
      <c r="F94" s="7" t="s">
        <v>5</v>
      </c>
    </row>
    <row r="95" spans="2:6" x14ac:dyDescent="0.4">
      <c r="B95" s="4">
        <v>92</v>
      </c>
      <c r="C95" s="10" t="s">
        <v>97</v>
      </c>
      <c r="D95" s="12" t="s">
        <v>4</v>
      </c>
      <c r="E95" s="15">
        <v>1</v>
      </c>
      <c r="F95" s="7" t="s">
        <v>5</v>
      </c>
    </row>
    <row r="96" spans="2:6" x14ac:dyDescent="0.4">
      <c r="B96" s="4">
        <v>93</v>
      </c>
      <c r="C96" s="10" t="s">
        <v>98</v>
      </c>
      <c r="D96" s="12" t="s">
        <v>4</v>
      </c>
      <c r="E96" s="15">
        <v>1</v>
      </c>
      <c r="F96" s="7" t="s">
        <v>5</v>
      </c>
    </row>
    <row r="97" spans="2:6" x14ac:dyDescent="0.4">
      <c r="B97" s="4">
        <v>94</v>
      </c>
      <c r="C97" s="10" t="s">
        <v>99</v>
      </c>
      <c r="D97" s="12" t="s">
        <v>4</v>
      </c>
      <c r="E97" s="15">
        <v>1</v>
      </c>
      <c r="F97" s="7" t="s">
        <v>5</v>
      </c>
    </row>
    <row r="98" spans="2:6" x14ac:dyDescent="0.4">
      <c r="B98" s="4">
        <v>95</v>
      </c>
      <c r="C98" s="10" t="s">
        <v>100</v>
      </c>
      <c r="D98" s="12" t="s">
        <v>4</v>
      </c>
      <c r="E98" s="15">
        <v>1</v>
      </c>
      <c r="F98" s="7" t="s">
        <v>5</v>
      </c>
    </row>
    <row r="99" spans="2:6" x14ac:dyDescent="0.4">
      <c r="B99" s="4">
        <v>96</v>
      </c>
      <c r="C99" s="10" t="s">
        <v>101</v>
      </c>
      <c r="D99" s="12" t="s">
        <v>4</v>
      </c>
      <c r="E99" s="15">
        <v>1</v>
      </c>
      <c r="F99" s="7" t="s">
        <v>5</v>
      </c>
    </row>
    <row r="100" spans="2:6" x14ac:dyDescent="0.4">
      <c r="B100" s="4">
        <v>97</v>
      </c>
      <c r="C100" s="10" t="s">
        <v>102</v>
      </c>
      <c r="D100" s="12" t="s">
        <v>4</v>
      </c>
      <c r="E100" s="15">
        <v>1</v>
      </c>
      <c r="F100" s="7" t="s">
        <v>5</v>
      </c>
    </row>
    <row r="101" spans="2:6" x14ac:dyDescent="0.4">
      <c r="B101" s="4">
        <v>98</v>
      </c>
      <c r="C101" s="10" t="s">
        <v>103</v>
      </c>
      <c r="D101" s="12" t="s">
        <v>4</v>
      </c>
      <c r="E101" s="15">
        <v>1</v>
      </c>
      <c r="F101" s="7" t="s">
        <v>5</v>
      </c>
    </row>
    <row r="102" spans="2:6" x14ac:dyDescent="0.4">
      <c r="B102" s="4">
        <v>99</v>
      </c>
      <c r="C102" s="10" t="s">
        <v>104</v>
      </c>
      <c r="D102" s="12" t="s">
        <v>4</v>
      </c>
      <c r="E102" s="15">
        <v>1</v>
      </c>
      <c r="F102" s="7" t="s">
        <v>5</v>
      </c>
    </row>
    <row r="103" spans="2:6" x14ac:dyDescent="0.4">
      <c r="B103" s="4">
        <v>100</v>
      </c>
      <c r="C103" s="10" t="s">
        <v>105</v>
      </c>
      <c r="D103" s="12" t="s">
        <v>4</v>
      </c>
      <c r="E103" s="15">
        <v>1</v>
      </c>
      <c r="F103" s="7" t="s">
        <v>5</v>
      </c>
    </row>
    <row r="104" spans="2:6" x14ac:dyDescent="0.4">
      <c r="B104" s="4">
        <v>101</v>
      </c>
      <c r="C104" s="10" t="s">
        <v>106</v>
      </c>
      <c r="D104" s="12" t="s">
        <v>4</v>
      </c>
      <c r="E104" s="15">
        <v>1</v>
      </c>
      <c r="F104" s="7" t="s">
        <v>5</v>
      </c>
    </row>
    <row r="105" spans="2:6" x14ac:dyDescent="0.4">
      <c r="B105" s="4">
        <v>102</v>
      </c>
      <c r="C105" s="10" t="s">
        <v>107</v>
      </c>
      <c r="D105" s="12" t="s">
        <v>4</v>
      </c>
      <c r="E105" s="15">
        <v>1</v>
      </c>
      <c r="F105" s="7" t="s">
        <v>5</v>
      </c>
    </row>
    <row r="106" spans="2:6" x14ac:dyDescent="0.4">
      <c r="B106" s="4">
        <v>103</v>
      </c>
      <c r="C106" s="10" t="s">
        <v>108</v>
      </c>
      <c r="D106" s="12" t="s">
        <v>4</v>
      </c>
      <c r="E106" s="15">
        <v>1</v>
      </c>
      <c r="F106" s="7" t="s">
        <v>5</v>
      </c>
    </row>
    <row r="107" spans="2:6" x14ac:dyDescent="0.4">
      <c r="B107" s="4">
        <v>104</v>
      </c>
      <c r="C107" s="10" t="s">
        <v>109</v>
      </c>
      <c r="D107" s="12" t="s">
        <v>4</v>
      </c>
      <c r="E107" s="15">
        <v>1</v>
      </c>
      <c r="F107" s="7" t="s">
        <v>110</v>
      </c>
    </row>
    <row r="108" spans="2:6" x14ac:dyDescent="0.4">
      <c r="B108" s="4">
        <v>105</v>
      </c>
      <c r="C108" s="10" t="s">
        <v>111</v>
      </c>
      <c r="D108" s="12" t="s">
        <v>4</v>
      </c>
      <c r="E108" s="15">
        <v>1</v>
      </c>
      <c r="F108" s="7" t="s">
        <v>110</v>
      </c>
    </row>
    <row r="109" spans="2:6" x14ac:dyDescent="0.4">
      <c r="B109" s="4">
        <v>106</v>
      </c>
      <c r="C109" s="10" t="s">
        <v>112</v>
      </c>
      <c r="D109" s="12" t="s">
        <v>4</v>
      </c>
      <c r="E109" s="15">
        <v>1</v>
      </c>
      <c r="F109" s="7" t="s">
        <v>110</v>
      </c>
    </row>
    <row r="110" spans="2:6" x14ac:dyDescent="0.4">
      <c r="B110" s="4">
        <v>107</v>
      </c>
      <c r="C110" s="10" t="s">
        <v>113</v>
      </c>
      <c r="D110" s="12" t="s">
        <v>4</v>
      </c>
      <c r="E110" s="15">
        <v>1</v>
      </c>
      <c r="F110" s="7" t="s">
        <v>110</v>
      </c>
    </row>
    <row r="111" spans="2:6" x14ac:dyDescent="0.4">
      <c r="B111" s="4">
        <v>108</v>
      </c>
      <c r="C111" s="10" t="s">
        <v>114</v>
      </c>
      <c r="D111" s="12" t="s">
        <v>4</v>
      </c>
      <c r="E111" s="15">
        <v>1</v>
      </c>
      <c r="F111" s="7" t="s">
        <v>115</v>
      </c>
    </row>
    <row r="112" spans="2:6" x14ac:dyDescent="0.4">
      <c r="B112" s="4">
        <v>109</v>
      </c>
      <c r="C112" s="10" t="s">
        <v>116</v>
      </c>
      <c r="D112" s="12" t="s">
        <v>4</v>
      </c>
      <c r="E112" s="15">
        <v>1</v>
      </c>
      <c r="F112" s="7" t="s">
        <v>115</v>
      </c>
    </row>
    <row r="113" spans="2:6" x14ac:dyDescent="0.4">
      <c r="B113" s="4">
        <v>110</v>
      </c>
      <c r="C113" s="10" t="s">
        <v>117</v>
      </c>
      <c r="D113" s="12" t="s">
        <v>4</v>
      </c>
      <c r="E113" s="15">
        <v>1</v>
      </c>
      <c r="F113" s="7" t="s">
        <v>5</v>
      </c>
    </row>
    <row r="114" spans="2:6" x14ac:dyDescent="0.4">
      <c r="B114" s="4">
        <v>111</v>
      </c>
      <c r="C114" s="10" t="s">
        <v>118</v>
      </c>
      <c r="D114" s="12" t="s">
        <v>4</v>
      </c>
      <c r="E114" s="15">
        <v>1</v>
      </c>
      <c r="F114" s="7" t="s">
        <v>5</v>
      </c>
    </row>
    <row r="115" spans="2:6" x14ac:dyDescent="0.4">
      <c r="B115" s="4">
        <v>112</v>
      </c>
      <c r="C115" s="10" t="s">
        <v>119</v>
      </c>
      <c r="D115" s="12" t="s">
        <v>4</v>
      </c>
      <c r="E115" s="15">
        <v>1</v>
      </c>
      <c r="F115" s="7" t="s">
        <v>5</v>
      </c>
    </row>
    <row r="116" spans="2:6" x14ac:dyDescent="0.4">
      <c r="B116" s="4">
        <v>113</v>
      </c>
      <c r="C116" s="10" t="s">
        <v>120</v>
      </c>
      <c r="D116" s="12" t="s">
        <v>4</v>
      </c>
      <c r="E116" s="15">
        <v>1</v>
      </c>
      <c r="F116" s="7" t="s">
        <v>5</v>
      </c>
    </row>
    <row r="117" spans="2:6" x14ac:dyDescent="0.4">
      <c r="B117" s="4">
        <v>114</v>
      </c>
      <c r="C117" s="10" t="s">
        <v>121</v>
      </c>
      <c r="D117" s="12" t="s">
        <v>4</v>
      </c>
      <c r="E117" s="15">
        <v>1</v>
      </c>
      <c r="F117" s="7" t="s">
        <v>5</v>
      </c>
    </row>
    <row r="118" spans="2:6" x14ac:dyDescent="0.4">
      <c r="B118" s="4">
        <v>115</v>
      </c>
      <c r="C118" s="10" t="s">
        <v>122</v>
      </c>
      <c r="D118" s="12" t="s">
        <v>4</v>
      </c>
      <c r="E118" s="15">
        <v>1</v>
      </c>
      <c r="F118" s="7" t="s">
        <v>5</v>
      </c>
    </row>
    <row r="119" spans="2:6" x14ac:dyDescent="0.4">
      <c r="B119" s="4">
        <v>116</v>
      </c>
      <c r="C119" s="10" t="s">
        <v>123</v>
      </c>
      <c r="D119" s="12" t="s">
        <v>4</v>
      </c>
      <c r="E119" s="15">
        <v>1</v>
      </c>
      <c r="F119" s="7" t="s">
        <v>5</v>
      </c>
    </row>
    <row r="120" spans="2:6" x14ac:dyDescent="0.4">
      <c r="B120" s="4">
        <v>117</v>
      </c>
      <c r="C120" s="10" t="s">
        <v>124</v>
      </c>
      <c r="D120" s="12" t="s">
        <v>125</v>
      </c>
      <c r="E120" s="15">
        <v>1</v>
      </c>
      <c r="F120" s="7" t="s">
        <v>5</v>
      </c>
    </row>
    <row r="121" spans="2:6" x14ac:dyDescent="0.4">
      <c r="B121" s="4">
        <v>118</v>
      </c>
      <c r="C121" s="10" t="s">
        <v>126</v>
      </c>
      <c r="D121" s="12" t="s">
        <v>4</v>
      </c>
      <c r="E121" s="15">
        <v>1</v>
      </c>
      <c r="F121" s="7" t="s">
        <v>5</v>
      </c>
    </row>
    <row r="122" spans="2:6" x14ac:dyDescent="0.4">
      <c r="B122" s="4">
        <v>119</v>
      </c>
      <c r="C122" s="10" t="s">
        <v>127</v>
      </c>
      <c r="D122" s="12" t="s">
        <v>128</v>
      </c>
      <c r="E122" s="15">
        <v>1</v>
      </c>
      <c r="F122" s="7" t="s">
        <v>5</v>
      </c>
    </row>
    <row r="123" spans="2:6" x14ac:dyDescent="0.4">
      <c r="B123" s="4">
        <v>120</v>
      </c>
      <c r="C123" s="10" t="s">
        <v>129</v>
      </c>
      <c r="D123" s="12" t="s">
        <v>128</v>
      </c>
      <c r="E123" s="15">
        <v>1</v>
      </c>
      <c r="F123" s="7" t="s">
        <v>5</v>
      </c>
    </row>
    <row r="124" spans="2:6" x14ac:dyDescent="0.4">
      <c r="B124" s="4">
        <v>121</v>
      </c>
      <c r="C124" s="10" t="s">
        <v>130</v>
      </c>
      <c r="D124" s="12" t="s">
        <v>4</v>
      </c>
      <c r="E124" s="15">
        <v>1</v>
      </c>
      <c r="F124" s="7" t="s">
        <v>5</v>
      </c>
    </row>
    <row r="125" spans="2:6" x14ac:dyDescent="0.4">
      <c r="B125" s="4">
        <v>122</v>
      </c>
      <c r="C125" s="10" t="s">
        <v>131</v>
      </c>
      <c r="D125" s="12" t="s">
        <v>132</v>
      </c>
      <c r="E125" s="15">
        <v>1</v>
      </c>
      <c r="F125" s="7" t="s">
        <v>5</v>
      </c>
    </row>
    <row r="126" spans="2:6" x14ac:dyDescent="0.4">
      <c r="B126" s="4">
        <v>123</v>
      </c>
      <c r="C126" s="10" t="s">
        <v>133</v>
      </c>
      <c r="D126" s="12" t="s">
        <v>132</v>
      </c>
      <c r="E126" s="15">
        <v>1</v>
      </c>
      <c r="F126" s="7" t="s">
        <v>5</v>
      </c>
    </row>
    <row r="127" spans="2:6" x14ac:dyDescent="0.4">
      <c r="B127" s="4">
        <v>124</v>
      </c>
      <c r="C127" s="10" t="s">
        <v>134</v>
      </c>
      <c r="D127" s="12" t="s">
        <v>132</v>
      </c>
      <c r="E127" s="15">
        <v>1</v>
      </c>
      <c r="F127" s="7" t="s">
        <v>5</v>
      </c>
    </row>
    <row r="128" spans="2:6" x14ac:dyDescent="0.4">
      <c r="B128" s="4">
        <v>125</v>
      </c>
      <c r="C128" s="10" t="s">
        <v>135</v>
      </c>
      <c r="D128" s="12" t="s">
        <v>132</v>
      </c>
      <c r="E128" s="15">
        <v>1</v>
      </c>
      <c r="F128" s="7" t="s">
        <v>5</v>
      </c>
    </row>
    <row r="129" spans="2:6" x14ac:dyDescent="0.4">
      <c r="B129" s="4">
        <v>126</v>
      </c>
      <c r="C129" s="10" t="s">
        <v>136</v>
      </c>
      <c r="D129" s="12" t="s">
        <v>137</v>
      </c>
      <c r="E129" s="15">
        <v>1</v>
      </c>
      <c r="F129" s="7" t="s">
        <v>5</v>
      </c>
    </row>
    <row r="130" spans="2:6" x14ac:dyDescent="0.4">
      <c r="B130" s="4">
        <v>127</v>
      </c>
      <c r="C130" s="10" t="s">
        <v>138</v>
      </c>
      <c r="D130" s="12" t="s">
        <v>4</v>
      </c>
      <c r="E130" s="15">
        <v>1</v>
      </c>
      <c r="F130" s="7" t="s">
        <v>5</v>
      </c>
    </row>
    <row r="131" spans="2:6" x14ac:dyDescent="0.4">
      <c r="B131" s="4">
        <v>128</v>
      </c>
      <c r="C131" s="10" t="s">
        <v>139</v>
      </c>
      <c r="D131" s="12" t="s">
        <v>4</v>
      </c>
      <c r="E131" s="15">
        <v>1</v>
      </c>
      <c r="F131" s="7" t="s">
        <v>5</v>
      </c>
    </row>
    <row r="132" spans="2:6" x14ac:dyDescent="0.4">
      <c r="B132" s="4">
        <v>129</v>
      </c>
      <c r="C132" s="10" t="s">
        <v>140</v>
      </c>
      <c r="D132" s="12" t="s">
        <v>4</v>
      </c>
      <c r="E132" s="15">
        <v>1</v>
      </c>
      <c r="F132" s="7" t="s">
        <v>5</v>
      </c>
    </row>
    <row r="133" spans="2:6" x14ac:dyDescent="0.4">
      <c r="B133" s="4">
        <v>130</v>
      </c>
      <c r="C133" s="10" t="s">
        <v>141</v>
      </c>
      <c r="D133" s="12" t="s">
        <v>4</v>
      </c>
      <c r="E133" s="15">
        <v>1</v>
      </c>
      <c r="F133" s="7" t="s">
        <v>5</v>
      </c>
    </row>
    <row r="134" spans="2:6" x14ac:dyDescent="0.4">
      <c r="B134" s="4">
        <v>131</v>
      </c>
      <c r="C134" s="10" t="s">
        <v>142</v>
      </c>
      <c r="D134" s="12" t="s">
        <v>8</v>
      </c>
      <c r="E134" s="15">
        <v>1</v>
      </c>
      <c r="F134" s="7" t="s">
        <v>110</v>
      </c>
    </row>
    <row r="135" spans="2:6" x14ac:dyDescent="0.4">
      <c r="B135" s="4">
        <v>132</v>
      </c>
      <c r="C135" s="10" t="s">
        <v>143</v>
      </c>
      <c r="D135" s="12" t="s">
        <v>8</v>
      </c>
      <c r="E135" s="15">
        <v>1</v>
      </c>
      <c r="F135" s="7" t="s">
        <v>110</v>
      </c>
    </row>
    <row r="136" spans="2:6" x14ac:dyDescent="0.4">
      <c r="B136" s="4">
        <v>133</v>
      </c>
      <c r="C136" s="10" t="s">
        <v>144</v>
      </c>
      <c r="D136" s="12" t="s">
        <v>8</v>
      </c>
      <c r="E136" s="15">
        <v>1</v>
      </c>
      <c r="F136" s="7" t="s">
        <v>110</v>
      </c>
    </row>
    <row r="137" spans="2:6" x14ac:dyDescent="0.4">
      <c r="B137" s="4">
        <v>134</v>
      </c>
      <c r="C137" s="10" t="s">
        <v>145</v>
      </c>
      <c r="D137" s="12" t="s">
        <v>8</v>
      </c>
      <c r="E137" s="15">
        <v>1</v>
      </c>
      <c r="F137" s="7" t="s">
        <v>110</v>
      </c>
    </row>
    <row r="138" spans="2:6" x14ac:dyDescent="0.4">
      <c r="B138" s="4">
        <v>135</v>
      </c>
      <c r="C138" s="10" t="s">
        <v>146</v>
      </c>
      <c r="D138" s="12" t="s">
        <v>8</v>
      </c>
      <c r="E138" s="15">
        <v>1</v>
      </c>
      <c r="F138" s="7" t="s">
        <v>110</v>
      </c>
    </row>
    <row r="139" spans="2:6" x14ac:dyDescent="0.4">
      <c r="B139" s="4">
        <v>136</v>
      </c>
      <c r="C139" s="10" t="s">
        <v>147</v>
      </c>
      <c r="D139" s="12" t="s">
        <v>8</v>
      </c>
      <c r="E139" s="15">
        <v>1</v>
      </c>
      <c r="F139" s="7" t="s">
        <v>148</v>
      </c>
    </row>
    <row r="140" spans="2:6" x14ac:dyDescent="0.4">
      <c r="B140" s="4">
        <v>137</v>
      </c>
      <c r="C140" s="10" t="s">
        <v>149</v>
      </c>
      <c r="D140" s="12" t="s">
        <v>8</v>
      </c>
      <c r="E140" s="15">
        <v>1</v>
      </c>
      <c r="F140" s="7" t="s">
        <v>5</v>
      </c>
    </row>
    <row r="141" spans="2:6" x14ac:dyDescent="0.4">
      <c r="B141" s="4">
        <v>138</v>
      </c>
      <c r="C141" s="10" t="s">
        <v>150</v>
      </c>
      <c r="D141" s="12" t="s">
        <v>8</v>
      </c>
      <c r="E141" s="15">
        <v>1</v>
      </c>
      <c r="F141" s="7" t="s">
        <v>110</v>
      </c>
    </row>
    <row r="142" spans="2:6" x14ac:dyDescent="0.4">
      <c r="B142" s="4">
        <v>139</v>
      </c>
      <c r="C142" s="10" t="s">
        <v>151</v>
      </c>
      <c r="D142" s="12" t="s">
        <v>4</v>
      </c>
      <c r="E142" s="15">
        <v>1</v>
      </c>
      <c r="F142" s="7" t="s">
        <v>5</v>
      </c>
    </row>
    <row r="143" spans="2:6" x14ac:dyDescent="0.4">
      <c r="B143" s="4">
        <v>140</v>
      </c>
      <c r="C143" s="10" t="s">
        <v>152</v>
      </c>
      <c r="D143" s="12" t="s">
        <v>4</v>
      </c>
      <c r="E143" s="15">
        <v>1</v>
      </c>
      <c r="F143" s="7" t="s">
        <v>5</v>
      </c>
    </row>
    <row r="144" spans="2:6" x14ac:dyDescent="0.4">
      <c r="B144" s="4">
        <v>141</v>
      </c>
      <c r="C144" s="10" t="s">
        <v>153</v>
      </c>
      <c r="D144" s="12" t="s">
        <v>4</v>
      </c>
      <c r="E144" s="15">
        <v>1</v>
      </c>
      <c r="F144" s="7" t="s">
        <v>5</v>
      </c>
    </row>
    <row r="145" spans="2:6" x14ac:dyDescent="0.4">
      <c r="B145" s="4">
        <v>142</v>
      </c>
      <c r="C145" s="10" t="s">
        <v>154</v>
      </c>
      <c r="D145" s="12" t="s">
        <v>4</v>
      </c>
      <c r="E145" s="15">
        <v>1</v>
      </c>
      <c r="F145" s="7" t="s">
        <v>5</v>
      </c>
    </row>
    <row r="146" spans="2:6" x14ac:dyDescent="0.4">
      <c r="B146" s="4">
        <v>143</v>
      </c>
      <c r="C146" s="10" t="s">
        <v>155</v>
      </c>
      <c r="D146" s="12" t="s">
        <v>4</v>
      </c>
      <c r="E146" s="15">
        <v>1</v>
      </c>
      <c r="F146" s="7" t="s">
        <v>5</v>
      </c>
    </row>
    <row r="147" spans="2:6" x14ac:dyDescent="0.4">
      <c r="B147" s="4">
        <v>144</v>
      </c>
      <c r="C147" s="10" t="s">
        <v>156</v>
      </c>
      <c r="D147" s="12" t="s">
        <v>4</v>
      </c>
      <c r="E147" s="15">
        <v>1</v>
      </c>
      <c r="F147" s="7" t="s">
        <v>5</v>
      </c>
    </row>
    <row r="148" spans="2:6" x14ac:dyDescent="0.4">
      <c r="B148" s="4">
        <v>145</v>
      </c>
      <c r="C148" s="10" t="s">
        <v>157</v>
      </c>
      <c r="D148" s="12" t="s">
        <v>4</v>
      </c>
      <c r="E148" s="15">
        <v>1</v>
      </c>
      <c r="F148" s="7" t="s">
        <v>5</v>
      </c>
    </row>
    <row r="149" spans="2:6" x14ac:dyDescent="0.4">
      <c r="B149" s="4">
        <v>146</v>
      </c>
      <c r="C149" s="10" t="s">
        <v>158</v>
      </c>
      <c r="D149" s="12" t="s">
        <v>8</v>
      </c>
      <c r="E149" s="15">
        <v>1</v>
      </c>
      <c r="F149" s="7" t="s">
        <v>5</v>
      </c>
    </row>
    <row r="150" spans="2:6" x14ac:dyDescent="0.4">
      <c r="B150" s="4">
        <v>147</v>
      </c>
      <c r="C150" s="10" t="s">
        <v>159</v>
      </c>
      <c r="D150" s="12" t="s">
        <v>4</v>
      </c>
      <c r="E150" s="15">
        <v>1</v>
      </c>
      <c r="F150" s="7" t="s">
        <v>115</v>
      </c>
    </row>
    <row r="151" spans="2:6" x14ac:dyDescent="0.4">
      <c r="B151" s="4">
        <v>148</v>
      </c>
      <c r="C151" s="10" t="s">
        <v>160</v>
      </c>
      <c r="D151" s="12" t="s">
        <v>4</v>
      </c>
      <c r="E151" s="15">
        <v>1</v>
      </c>
      <c r="F151" s="7" t="s">
        <v>115</v>
      </c>
    </row>
    <row r="152" spans="2:6" x14ac:dyDescent="0.4">
      <c r="B152" s="4">
        <v>149</v>
      </c>
      <c r="C152" s="10" t="s">
        <v>161</v>
      </c>
      <c r="D152" s="12" t="s">
        <v>162</v>
      </c>
      <c r="E152" s="15">
        <v>1</v>
      </c>
      <c r="F152" s="7" t="s">
        <v>5</v>
      </c>
    </row>
    <row r="153" spans="2:6" x14ac:dyDescent="0.4">
      <c r="B153" s="4">
        <v>150</v>
      </c>
      <c r="C153" s="10" t="s">
        <v>163</v>
      </c>
      <c r="D153" s="12" t="s">
        <v>4</v>
      </c>
      <c r="E153" s="15">
        <v>1</v>
      </c>
      <c r="F153" s="7" t="s">
        <v>115</v>
      </c>
    </row>
    <row r="154" spans="2:6" x14ac:dyDescent="0.4">
      <c r="B154" s="4">
        <v>151</v>
      </c>
      <c r="C154" s="10" t="s">
        <v>164</v>
      </c>
      <c r="D154" s="12" t="s">
        <v>4</v>
      </c>
      <c r="E154" s="15">
        <v>1</v>
      </c>
      <c r="F154" s="7" t="s">
        <v>115</v>
      </c>
    </row>
    <row r="155" spans="2:6" x14ac:dyDescent="0.4">
      <c r="B155" s="4">
        <v>152</v>
      </c>
      <c r="C155" s="10" t="s">
        <v>165</v>
      </c>
      <c r="D155" s="12" t="s">
        <v>4</v>
      </c>
      <c r="E155" s="15">
        <v>1</v>
      </c>
      <c r="F155" s="7" t="s">
        <v>166</v>
      </c>
    </row>
    <row r="156" spans="2:6" x14ac:dyDescent="0.4">
      <c r="B156" s="4">
        <v>153</v>
      </c>
      <c r="C156" s="10" t="s">
        <v>167</v>
      </c>
      <c r="D156" s="12" t="s">
        <v>8</v>
      </c>
      <c r="E156" s="15">
        <v>1</v>
      </c>
      <c r="F156" s="7" t="s">
        <v>110</v>
      </c>
    </row>
    <row r="157" spans="2:6" x14ac:dyDescent="0.4">
      <c r="B157" s="4">
        <v>154</v>
      </c>
      <c r="C157" s="10" t="s">
        <v>168</v>
      </c>
      <c r="D157" s="12" t="s">
        <v>8</v>
      </c>
      <c r="E157" s="15">
        <v>1</v>
      </c>
      <c r="F157" s="7" t="s">
        <v>166</v>
      </c>
    </row>
    <row r="158" spans="2:6" x14ac:dyDescent="0.4">
      <c r="B158" s="4">
        <v>155</v>
      </c>
      <c r="C158" s="10" t="s">
        <v>169</v>
      </c>
      <c r="D158" s="12" t="s">
        <v>4</v>
      </c>
      <c r="E158" s="15">
        <v>1</v>
      </c>
      <c r="F158" s="7" t="s">
        <v>166</v>
      </c>
    </row>
    <row r="159" spans="2:6" x14ac:dyDescent="0.4">
      <c r="B159" s="4">
        <v>156</v>
      </c>
      <c r="C159" s="10" t="s">
        <v>170</v>
      </c>
      <c r="D159" s="12" t="s">
        <v>4</v>
      </c>
      <c r="E159" s="15">
        <v>1</v>
      </c>
      <c r="F159" s="7" t="s">
        <v>166</v>
      </c>
    </row>
    <row r="160" spans="2:6" x14ac:dyDescent="0.4">
      <c r="B160" s="4">
        <v>157</v>
      </c>
      <c r="C160" s="10" t="s">
        <v>171</v>
      </c>
      <c r="D160" s="12" t="s">
        <v>4</v>
      </c>
      <c r="E160" s="15">
        <v>1</v>
      </c>
      <c r="F160" s="7" t="s">
        <v>166</v>
      </c>
    </row>
    <row r="161" spans="2:6" x14ac:dyDescent="0.4">
      <c r="B161" s="4">
        <v>158</v>
      </c>
      <c r="C161" s="10" t="s">
        <v>172</v>
      </c>
      <c r="D161" s="12" t="s">
        <v>4</v>
      </c>
      <c r="E161" s="15">
        <v>1</v>
      </c>
      <c r="F161" s="7" t="s">
        <v>166</v>
      </c>
    </row>
    <row r="162" spans="2:6" x14ac:dyDescent="0.4">
      <c r="B162" s="4">
        <v>159</v>
      </c>
      <c r="C162" s="10" t="s">
        <v>173</v>
      </c>
      <c r="D162" s="12" t="s">
        <v>4</v>
      </c>
      <c r="E162" s="15">
        <v>1</v>
      </c>
      <c r="F162" s="7" t="s">
        <v>166</v>
      </c>
    </row>
    <row r="163" spans="2:6" x14ac:dyDescent="0.4">
      <c r="B163" s="4">
        <v>160</v>
      </c>
      <c r="C163" s="10" t="s">
        <v>174</v>
      </c>
      <c r="D163" s="12" t="s">
        <v>4</v>
      </c>
      <c r="E163" s="15">
        <v>1</v>
      </c>
      <c r="F163" s="7" t="s">
        <v>166</v>
      </c>
    </row>
    <row r="164" spans="2:6" x14ac:dyDescent="0.4">
      <c r="B164" s="4">
        <v>161</v>
      </c>
      <c r="C164" s="10" t="s">
        <v>175</v>
      </c>
      <c r="D164" s="12" t="s">
        <v>4</v>
      </c>
      <c r="E164" s="15">
        <v>1</v>
      </c>
      <c r="F164" s="7" t="s">
        <v>166</v>
      </c>
    </row>
    <row r="165" spans="2:6" x14ac:dyDescent="0.4">
      <c r="B165" s="4">
        <v>162</v>
      </c>
      <c r="C165" s="10" t="s">
        <v>176</v>
      </c>
      <c r="D165" s="12" t="s">
        <v>4</v>
      </c>
      <c r="E165" s="15">
        <v>1</v>
      </c>
      <c r="F165" s="7" t="s">
        <v>166</v>
      </c>
    </row>
    <row r="166" spans="2:6" x14ac:dyDescent="0.4">
      <c r="B166" s="4">
        <v>163</v>
      </c>
      <c r="C166" s="10" t="s">
        <v>177</v>
      </c>
      <c r="D166" s="12" t="s">
        <v>4</v>
      </c>
      <c r="E166" s="15">
        <v>1</v>
      </c>
      <c r="F166" s="7" t="s">
        <v>166</v>
      </c>
    </row>
    <row r="167" spans="2:6" x14ac:dyDescent="0.4">
      <c r="B167" s="4">
        <v>164</v>
      </c>
      <c r="C167" s="10" t="s">
        <v>178</v>
      </c>
      <c r="D167" s="12" t="s">
        <v>4</v>
      </c>
      <c r="E167" s="15">
        <v>1</v>
      </c>
      <c r="F167" s="7" t="s">
        <v>166</v>
      </c>
    </row>
    <row r="168" spans="2:6" x14ac:dyDescent="0.4">
      <c r="B168" s="4">
        <v>165</v>
      </c>
      <c r="C168" s="10" t="s">
        <v>179</v>
      </c>
      <c r="D168" s="12" t="s">
        <v>4</v>
      </c>
      <c r="E168" s="15">
        <v>1</v>
      </c>
      <c r="F168" s="7" t="s">
        <v>166</v>
      </c>
    </row>
    <row r="169" spans="2:6" x14ac:dyDescent="0.4">
      <c r="B169" s="4">
        <v>166</v>
      </c>
      <c r="C169" s="10" t="s">
        <v>180</v>
      </c>
      <c r="D169" s="12" t="s">
        <v>4</v>
      </c>
      <c r="E169" s="15">
        <v>1</v>
      </c>
      <c r="F169" s="7" t="s">
        <v>166</v>
      </c>
    </row>
    <row r="170" spans="2:6" x14ac:dyDescent="0.4">
      <c r="B170" s="4">
        <v>167</v>
      </c>
      <c r="C170" s="10" t="s">
        <v>181</v>
      </c>
      <c r="D170" s="12" t="s">
        <v>4</v>
      </c>
      <c r="E170" s="15">
        <v>1</v>
      </c>
      <c r="F170" s="7" t="s">
        <v>115</v>
      </c>
    </row>
    <row r="171" spans="2:6" x14ac:dyDescent="0.4">
      <c r="B171" s="4">
        <v>168</v>
      </c>
      <c r="C171" s="10" t="s">
        <v>182</v>
      </c>
      <c r="D171" s="12" t="s">
        <v>4</v>
      </c>
      <c r="E171" s="15">
        <v>1</v>
      </c>
      <c r="F171" s="7" t="s">
        <v>115</v>
      </c>
    </row>
    <row r="172" spans="2:6" x14ac:dyDescent="0.4">
      <c r="B172" s="4">
        <v>169</v>
      </c>
      <c r="C172" s="10" t="s">
        <v>183</v>
      </c>
      <c r="D172" s="12" t="s">
        <v>4</v>
      </c>
      <c r="E172" s="15">
        <v>1</v>
      </c>
      <c r="F172" s="7" t="s">
        <v>5</v>
      </c>
    </row>
    <row r="173" spans="2:6" x14ac:dyDescent="0.4">
      <c r="B173" s="4">
        <v>170</v>
      </c>
      <c r="C173" s="10" t="s">
        <v>184</v>
      </c>
      <c r="D173" s="12" t="s">
        <v>8</v>
      </c>
      <c r="E173" s="15">
        <v>1</v>
      </c>
      <c r="F173" s="7" t="s">
        <v>5</v>
      </c>
    </row>
    <row r="174" spans="2:6" x14ac:dyDescent="0.4">
      <c r="B174" s="4">
        <v>171</v>
      </c>
      <c r="C174" s="10" t="s">
        <v>185</v>
      </c>
      <c r="D174" s="12" t="s">
        <v>8</v>
      </c>
      <c r="E174" s="15">
        <v>1</v>
      </c>
      <c r="F174" s="7" t="s">
        <v>186</v>
      </c>
    </row>
    <row r="175" spans="2:6" x14ac:dyDescent="0.4">
      <c r="B175" s="4">
        <v>172</v>
      </c>
      <c r="C175" s="10" t="s">
        <v>187</v>
      </c>
      <c r="D175" s="12" t="s">
        <v>4</v>
      </c>
      <c r="E175" s="15">
        <v>1</v>
      </c>
      <c r="F175" s="7" t="s">
        <v>188</v>
      </c>
    </row>
    <row r="176" spans="2:6" x14ac:dyDescent="0.4">
      <c r="B176" s="4">
        <v>173</v>
      </c>
      <c r="C176" s="10" t="s">
        <v>189</v>
      </c>
      <c r="D176" s="12" t="s">
        <v>4</v>
      </c>
      <c r="E176" s="15">
        <v>1</v>
      </c>
      <c r="F176" s="7" t="s">
        <v>188</v>
      </c>
    </row>
    <row r="177" spans="2:6" x14ac:dyDescent="0.4">
      <c r="B177" s="4">
        <v>174</v>
      </c>
      <c r="C177" s="10" t="s">
        <v>190</v>
      </c>
      <c r="D177" s="12" t="s">
        <v>4</v>
      </c>
      <c r="E177" s="15">
        <v>1</v>
      </c>
      <c r="F177" s="7" t="s">
        <v>115</v>
      </c>
    </row>
    <row r="178" spans="2:6" x14ac:dyDescent="0.4">
      <c r="B178" s="4">
        <v>175</v>
      </c>
      <c r="C178" s="10" t="s">
        <v>191</v>
      </c>
      <c r="D178" s="12" t="s">
        <v>4</v>
      </c>
      <c r="E178" s="15">
        <v>1</v>
      </c>
      <c r="F178" s="7" t="s">
        <v>115</v>
      </c>
    </row>
    <row r="179" spans="2:6" x14ac:dyDescent="0.4">
      <c r="B179" s="4">
        <v>176</v>
      </c>
      <c r="C179" s="10" t="s">
        <v>192</v>
      </c>
      <c r="D179" s="12" t="s">
        <v>4</v>
      </c>
      <c r="E179" s="15">
        <v>1</v>
      </c>
      <c r="F179" s="7" t="s">
        <v>115</v>
      </c>
    </row>
    <row r="180" spans="2:6" x14ac:dyDescent="0.4">
      <c r="B180" s="4">
        <v>177</v>
      </c>
      <c r="C180" s="10" t="s">
        <v>193</v>
      </c>
      <c r="D180" s="12" t="s">
        <v>4</v>
      </c>
      <c r="E180" s="15">
        <v>1</v>
      </c>
      <c r="F180" s="7" t="s">
        <v>5</v>
      </c>
    </row>
    <row r="181" spans="2:6" x14ac:dyDescent="0.4">
      <c r="B181" s="4">
        <v>178</v>
      </c>
      <c r="C181" s="10" t="s">
        <v>194</v>
      </c>
      <c r="D181" s="12" t="s">
        <v>4</v>
      </c>
      <c r="E181" s="15">
        <v>1</v>
      </c>
      <c r="F181" s="7" t="s">
        <v>5</v>
      </c>
    </row>
    <row r="182" spans="2:6" x14ac:dyDescent="0.4">
      <c r="B182" s="4">
        <v>179</v>
      </c>
      <c r="C182" s="10" t="s">
        <v>195</v>
      </c>
      <c r="D182" s="12" t="s">
        <v>4</v>
      </c>
      <c r="E182" s="15">
        <v>1</v>
      </c>
      <c r="F182" s="7" t="s">
        <v>5</v>
      </c>
    </row>
    <row r="183" spans="2:6" x14ac:dyDescent="0.4">
      <c r="B183" s="4">
        <v>180</v>
      </c>
      <c r="C183" s="10" t="s">
        <v>196</v>
      </c>
      <c r="D183" s="12" t="s">
        <v>4</v>
      </c>
      <c r="E183" s="15">
        <v>1</v>
      </c>
      <c r="F183" s="7" t="s">
        <v>5</v>
      </c>
    </row>
    <row r="184" spans="2:6" x14ac:dyDescent="0.4">
      <c r="B184" s="4">
        <v>181</v>
      </c>
      <c r="C184" s="10" t="s">
        <v>197</v>
      </c>
      <c r="D184" s="12" t="s">
        <v>4</v>
      </c>
      <c r="E184" s="15">
        <v>1</v>
      </c>
      <c r="F184" s="7" t="s">
        <v>5</v>
      </c>
    </row>
    <row r="185" spans="2:6" x14ac:dyDescent="0.4">
      <c r="B185" s="4">
        <v>182</v>
      </c>
      <c r="C185" s="10" t="s">
        <v>198</v>
      </c>
      <c r="D185" s="12" t="s">
        <v>4</v>
      </c>
      <c r="E185" s="15">
        <v>1</v>
      </c>
      <c r="F185" s="7" t="s">
        <v>5</v>
      </c>
    </row>
    <row r="186" spans="2:6" x14ac:dyDescent="0.4">
      <c r="B186" s="4">
        <v>183</v>
      </c>
      <c r="C186" s="10" t="s">
        <v>199</v>
      </c>
      <c r="D186" s="12" t="s">
        <v>4</v>
      </c>
      <c r="E186" s="15">
        <v>1</v>
      </c>
      <c r="F186" s="7" t="s">
        <v>5</v>
      </c>
    </row>
    <row r="187" spans="2:6" x14ac:dyDescent="0.4">
      <c r="B187" s="4">
        <v>184</v>
      </c>
      <c r="C187" s="10" t="s">
        <v>200</v>
      </c>
      <c r="D187" s="12" t="s">
        <v>4</v>
      </c>
      <c r="E187" s="15">
        <v>1</v>
      </c>
      <c r="F187" s="7" t="s">
        <v>5</v>
      </c>
    </row>
    <row r="188" spans="2:6" x14ac:dyDescent="0.4">
      <c r="B188" s="4">
        <v>185</v>
      </c>
      <c r="C188" s="10" t="s">
        <v>201</v>
      </c>
      <c r="D188" s="12" t="s">
        <v>4</v>
      </c>
      <c r="E188" s="15">
        <v>1</v>
      </c>
      <c r="F188" s="7" t="s">
        <v>5</v>
      </c>
    </row>
    <row r="189" spans="2:6" x14ac:dyDescent="0.4">
      <c r="B189" s="4">
        <v>186</v>
      </c>
      <c r="C189" s="10" t="s">
        <v>202</v>
      </c>
      <c r="D189" s="12" t="s">
        <v>4</v>
      </c>
      <c r="E189" s="15">
        <v>1</v>
      </c>
      <c r="F189" s="7" t="s">
        <v>5</v>
      </c>
    </row>
    <row r="190" spans="2:6" x14ac:dyDescent="0.4">
      <c r="B190" s="4">
        <v>187</v>
      </c>
      <c r="C190" s="10" t="s">
        <v>203</v>
      </c>
      <c r="D190" s="12" t="s">
        <v>4</v>
      </c>
      <c r="E190" s="15">
        <v>1</v>
      </c>
      <c r="F190" s="7" t="s">
        <v>5</v>
      </c>
    </row>
    <row r="191" spans="2:6" x14ac:dyDescent="0.4">
      <c r="B191" s="4">
        <v>188</v>
      </c>
      <c r="C191" s="10" t="s">
        <v>204</v>
      </c>
      <c r="D191" s="12" t="s">
        <v>4</v>
      </c>
      <c r="E191" s="15">
        <v>1</v>
      </c>
      <c r="F191" s="7" t="s">
        <v>5</v>
      </c>
    </row>
    <row r="192" spans="2:6" x14ac:dyDescent="0.4">
      <c r="B192" s="4">
        <v>189</v>
      </c>
      <c r="C192" s="10" t="s">
        <v>205</v>
      </c>
      <c r="D192" s="12" t="s">
        <v>4</v>
      </c>
      <c r="E192" s="15">
        <v>1</v>
      </c>
      <c r="F192" s="7" t="s">
        <v>5</v>
      </c>
    </row>
    <row r="193" spans="2:6" x14ac:dyDescent="0.4">
      <c r="B193" s="4">
        <v>190</v>
      </c>
      <c r="C193" s="10" t="s">
        <v>206</v>
      </c>
      <c r="D193" s="12" t="s">
        <v>4</v>
      </c>
      <c r="E193" s="15">
        <v>1</v>
      </c>
      <c r="F193" s="7" t="s">
        <v>5</v>
      </c>
    </row>
    <row r="194" spans="2:6" x14ac:dyDescent="0.4">
      <c r="B194" s="4">
        <v>191</v>
      </c>
      <c r="C194" s="10" t="s">
        <v>207</v>
      </c>
      <c r="D194" s="12" t="s">
        <v>4</v>
      </c>
      <c r="E194" s="15">
        <v>1</v>
      </c>
      <c r="F194" s="7" t="s">
        <v>5</v>
      </c>
    </row>
    <row r="195" spans="2:6" x14ac:dyDescent="0.4">
      <c r="B195" s="4">
        <v>192</v>
      </c>
      <c r="C195" s="10" t="s">
        <v>208</v>
      </c>
      <c r="D195" s="12" t="s">
        <v>4</v>
      </c>
      <c r="E195" s="15">
        <v>1</v>
      </c>
      <c r="F195" s="7" t="s">
        <v>5</v>
      </c>
    </row>
    <row r="196" spans="2:6" x14ac:dyDescent="0.4">
      <c r="B196" s="4">
        <v>193</v>
      </c>
      <c r="C196" s="10" t="s">
        <v>209</v>
      </c>
      <c r="D196" s="12" t="s">
        <v>4</v>
      </c>
      <c r="E196" s="15">
        <v>1</v>
      </c>
      <c r="F196" s="7" t="s">
        <v>5</v>
      </c>
    </row>
    <row r="197" spans="2:6" x14ac:dyDescent="0.4">
      <c r="B197" s="4">
        <v>194</v>
      </c>
      <c r="C197" s="10" t="s">
        <v>210</v>
      </c>
      <c r="D197" s="12" t="s">
        <v>4</v>
      </c>
      <c r="E197" s="15">
        <v>1</v>
      </c>
      <c r="F197" s="7" t="s">
        <v>5</v>
      </c>
    </row>
    <row r="198" spans="2:6" x14ac:dyDescent="0.4">
      <c r="B198" s="4">
        <v>195</v>
      </c>
      <c r="C198" s="10" t="s">
        <v>211</v>
      </c>
      <c r="D198" s="12" t="s">
        <v>4</v>
      </c>
      <c r="E198" s="15">
        <v>1</v>
      </c>
      <c r="F198" s="7" t="s">
        <v>5</v>
      </c>
    </row>
    <row r="199" spans="2:6" x14ac:dyDescent="0.4">
      <c r="B199" s="4">
        <v>196</v>
      </c>
      <c r="C199" s="10" t="s">
        <v>212</v>
      </c>
      <c r="D199" s="12" t="s">
        <v>4</v>
      </c>
      <c r="E199" s="15">
        <v>1</v>
      </c>
      <c r="F199" s="7" t="s">
        <v>5</v>
      </c>
    </row>
    <row r="200" spans="2:6" x14ac:dyDescent="0.4">
      <c r="B200" s="4">
        <v>197</v>
      </c>
      <c r="C200" s="10" t="s">
        <v>213</v>
      </c>
      <c r="D200" s="12" t="s">
        <v>4</v>
      </c>
      <c r="E200" s="15">
        <v>1</v>
      </c>
      <c r="F200" s="7" t="s">
        <v>5</v>
      </c>
    </row>
    <row r="201" spans="2:6" x14ac:dyDescent="0.4">
      <c r="B201" s="4">
        <v>198</v>
      </c>
      <c r="C201" s="10" t="s">
        <v>214</v>
      </c>
      <c r="D201" s="12" t="s">
        <v>4</v>
      </c>
      <c r="E201" s="15">
        <v>1</v>
      </c>
      <c r="F201" s="7" t="s">
        <v>5</v>
      </c>
    </row>
    <row r="202" spans="2:6" x14ac:dyDescent="0.4">
      <c r="B202" s="4">
        <v>199</v>
      </c>
      <c r="C202" s="10" t="s">
        <v>215</v>
      </c>
      <c r="D202" s="12" t="s">
        <v>4</v>
      </c>
      <c r="E202" s="15">
        <v>1</v>
      </c>
      <c r="F202" s="7" t="s">
        <v>5</v>
      </c>
    </row>
    <row r="203" spans="2:6" x14ac:dyDescent="0.4">
      <c r="B203" s="4">
        <v>200</v>
      </c>
      <c r="C203" s="10" t="s">
        <v>216</v>
      </c>
      <c r="D203" s="12" t="s">
        <v>4</v>
      </c>
      <c r="E203" s="15">
        <v>1</v>
      </c>
      <c r="F203" s="7" t="s">
        <v>5</v>
      </c>
    </row>
    <row r="204" spans="2:6" x14ac:dyDescent="0.4">
      <c r="B204" s="4">
        <v>201</v>
      </c>
      <c r="C204" s="10" t="s">
        <v>217</v>
      </c>
      <c r="D204" s="12" t="s">
        <v>4</v>
      </c>
      <c r="E204" s="15">
        <v>1</v>
      </c>
      <c r="F204" s="7" t="s">
        <v>5</v>
      </c>
    </row>
    <row r="205" spans="2:6" x14ac:dyDescent="0.4">
      <c r="B205" s="4">
        <v>202</v>
      </c>
      <c r="C205" s="10" t="s">
        <v>218</v>
      </c>
      <c r="D205" s="12" t="s">
        <v>4</v>
      </c>
      <c r="E205" s="15">
        <v>1</v>
      </c>
      <c r="F205" s="7" t="s">
        <v>5</v>
      </c>
    </row>
    <row r="206" spans="2:6" x14ac:dyDescent="0.4">
      <c r="B206" s="4">
        <v>203</v>
      </c>
      <c r="C206" s="10" t="s">
        <v>219</v>
      </c>
      <c r="D206" s="12" t="s">
        <v>4</v>
      </c>
      <c r="E206" s="15">
        <v>1</v>
      </c>
      <c r="F206" s="7" t="s">
        <v>5</v>
      </c>
    </row>
    <row r="207" spans="2:6" x14ac:dyDescent="0.4">
      <c r="B207" s="4">
        <v>204</v>
      </c>
      <c r="C207" s="10" t="s">
        <v>220</v>
      </c>
      <c r="D207" s="12" t="s">
        <v>4</v>
      </c>
      <c r="E207" s="15">
        <v>1</v>
      </c>
      <c r="F207" s="7" t="s">
        <v>5</v>
      </c>
    </row>
    <row r="208" spans="2:6" x14ac:dyDescent="0.4">
      <c r="B208" s="4">
        <v>205</v>
      </c>
      <c r="C208" s="10" t="s">
        <v>221</v>
      </c>
      <c r="D208" s="12" t="s">
        <v>4</v>
      </c>
      <c r="E208" s="15">
        <v>1</v>
      </c>
      <c r="F208" s="7" t="s">
        <v>5</v>
      </c>
    </row>
    <row r="209" spans="2:6" x14ac:dyDescent="0.4">
      <c r="B209" s="4">
        <v>206</v>
      </c>
      <c r="C209" s="10" t="s">
        <v>222</v>
      </c>
      <c r="D209" s="12" t="s">
        <v>4</v>
      </c>
      <c r="E209" s="15">
        <v>1</v>
      </c>
      <c r="F209" s="7" t="s">
        <v>5</v>
      </c>
    </row>
    <row r="210" spans="2:6" x14ac:dyDescent="0.4">
      <c r="B210" s="4">
        <v>207</v>
      </c>
      <c r="C210" s="10" t="s">
        <v>223</v>
      </c>
      <c r="D210" s="12" t="s">
        <v>4</v>
      </c>
      <c r="E210" s="15">
        <v>1</v>
      </c>
      <c r="F210" s="7" t="s">
        <v>5</v>
      </c>
    </row>
    <row r="211" spans="2:6" x14ac:dyDescent="0.4">
      <c r="B211" s="4">
        <v>208</v>
      </c>
      <c r="C211" s="10" t="s">
        <v>224</v>
      </c>
      <c r="D211" s="12" t="s">
        <v>4</v>
      </c>
      <c r="E211" s="15">
        <v>1</v>
      </c>
      <c r="F211" s="7" t="s">
        <v>5</v>
      </c>
    </row>
    <row r="212" spans="2:6" x14ac:dyDescent="0.4">
      <c r="B212" s="4">
        <v>209</v>
      </c>
      <c r="C212" s="10" t="s">
        <v>225</v>
      </c>
      <c r="D212" s="12" t="s">
        <v>4</v>
      </c>
      <c r="E212" s="15">
        <v>1</v>
      </c>
      <c r="F212" s="7" t="s">
        <v>5</v>
      </c>
    </row>
    <row r="213" spans="2:6" x14ac:dyDescent="0.4">
      <c r="B213" s="4">
        <v>210</v>
      </c>
      <c r="C213" s="10" t="s">
        <v>226</v>
      </c>
      <c r="D213" s="12" t="s">
        <v>4</v>
      </c>
      <c r="E213" s="15">
        <v>1</v>
      </c>
      <c r="F213" s="7" t="s">
        <v>5</v>
      </c>
    </row>
    <row r="214" spans="2:6" x14ac:dyDescent="0.4">
      <c r="B214" s="4">
        <v>211</v>
      </c>
      <c r="C214" s="10" t="s">
        <v>227</v>
      </c>
      <c r="D214" s="12" t="s">
        <v>4</v>
      </c>
      <c r="E214" s="15">
        <v>1</v>
      </c>
      <c r="F214" s="7" t="s">
        <v>5</v>
      </c>
    </row>
    <row r="215" spans="2:6" x14ac:dyDescent="0.4">
      <c r="B215" s="4">
        <v>212</v>
      </c>
      <c r="C215" s="10" t="s">
        <v>228</v>
      </c>
      <c r="D215" s="12" t="s">
        <v>4</v>
      </c>
      <c r="E215" s="15">
        <v>1</v>
      </c>
      <c r="F215" s="7" t="s">
        <v>5</v>
      </c>
    </row>
    <row r="216" spans="2:6" x14ac:dyDescent="0.4">
      <c r="B216" s="4">
        <v>213</v>
      </c>
      <c r="C216" s="10" t="s">
        <v>229</v>
      </c>
      <c r="D216" s="12" t="s">
        <v>4</v>
      </c>
      <c r="E216" s="15">
        <v>1</v>
      </c>
      <c r="F216" s="7" t="s">
        <v>5</v>
      </c>
    </row>
    <row r="217" spans="2:6" x14ac:dyDescent="0.4">
      <c r="B217" s="4">
        <v>214</v>
      </c>
      <c r="C217" s="10" t="s">
        <v>230</v>
      </c>
      <c r="D217" s="12" t="s">
        <v>4</v>
      </c>
      <c r="E217" s="15">
        <v>1</v>
      </c>
      <c r="F217" s="7" t="s">
        <v>5</v>
      </c>
    </row>
    <row r="218" spans="2:6" x14ac:dyDescent="0.4">
      <c r="B218" s="4">
        <v>215</v>
      </c>
      <c r="C218" s="10" t="s">
        <v>231</v>
      </c>
      <c r="D218" s="12" t="s">
        <v>4</v>
      </c>
      <c r="E218" s="15">
        <v>1</v>
      </c>
      <c r="F218" s="7" t="s">
        <v>5</v>
      </c>
    </row>
    <row r="219" spans="2:6" x14ac:dyDescent="0.4">
      <c r="B219" s="4">
        <v>216</v>
      </c>
      <c r="C219" s="10" t="s">
        <v>232</v>
      </c>
      <c r="D219" s="12" t="s">
        <v>4</v>
      </c>
      <c r="E219" s="15">
        <v>1</v>
      </c>
      <c r="F219" s="7" t="s">
        <v>5</v>
      </c>
    </row>
    <row r="220" spans="2:6" x14ac:dyDescent="0.4">
      <c r="B220" s="4">
        <v>217</v>
      </c>
      <c r="C220" s="10" t="s">
        <v>233</v>
      </c>
      <c r="D220" s="12" t="s">
        <v>4</v>
      </c>
      <c r="E220" s="15">
        <v>1</v>
      </c>
      <c r="F220" s="7" t="s">
        <v>5</v>
      </c>
    </row>
    <row r="221" spans="2:6" x14ac:dyDescent="0.4">
      <c r="B221" s="4">
        <v>218</v>
      </c>
      <c r="C221" s="10" t="s">
        <v>234</v>
      </c>
      <c r="D221" s="12" t="s">
        <v>4</v>
      </c>
      <c r="E221" s="15">
        <v>1</v>
      </c>
      <c r="F221" s="7" t="s">
        <v>5</v>
      </c>
    </row>
    <row r="222" spans="2:6" x14ac:dyDescent="0.4">
      <c r="B222" s="4">
        <v>219</v>
      </c>
      <c r="C222" s="10" t="s">
        <v>235</v>
      </c>
      <c r="D222" s="12" t="s">
        <v>4</v>
      </c>
      <c r="E222" s="15">
        <v>1</v>
      </c>
      <c r="F222" s="7" t="s">
        <v>5</v>
      </c>
    </row>
    <row r="223" spans="2:6" x14ac:dyDescent="0.4">
      <c r="B223" s="4">
        <v>220</v>
      </c>
      <c r="C223" s="10" t="s">
        <v>236</v>
      </c>
      <c r="D223" s="12" t="s">
        <v>4</v>
      </c>
      <c r="E223" s="15">
        <v>1</v>
      </c>
      <c r="F223" s="7" t="s">
        <v>5</v>
      </c>
    </row>
    <row r="224" spans="2:6" x14ac:dyDescent="0.4">
      <c r="B224" s="4">
        <v>221</v>
      </c>
      <c r="C224" s="10" t="s">
        <v>237</v>
      </c>
      <c r="D224" s="12" t="s">
        <v>4</v>
      </c>
      <c r="E224" s="15">
        <v>1</v>
      </c>
      <c r="F224" s="7" t="s">
        <v>5</v>
      </c>
    </row>
    <row r="225" spans="2:6" x14ac:dyDescent="0.4">
      <c r="B225" s="4">
        <v>222</v>
      </c>
      <c r="C225" s="10" t="s">
        <v>238</v>
      </c>
      <c r="D225" s="12" t="s">
        <v>4</v>
      </c>
      <c r="E225" s="15">
        <v>1</v>
      </c>
      <c r="F225" s="7" t="s">
        <v>5</v>
      </c>
    </row>
    <row r="226" spans="2:6" x14ac:dyDescent="0.4">
      <c r="B226" s="4">
        <v>223</v>
      </c>
      <c r="C226" s="10" t="s">
        <v>239</v>
      </c>
      <c r="D226" s="12" t="s">
        <v>4</v>
      </c>
      <c r="E226" s="15">
        <v>1</v>
      </c>
      <c r="F226" s="7" t="s">
        <v>5</v>
      </c>
    </row>
    <row r="227" spans="2:6" x14ac:dyDescent="0.4">
      <c r="B227" s="4">
        <v>224</v>
      </c>
      <c r="C227" s="10" t="s">
        <v>240</v>
      </c>
      <c r="D227" s="12" t="s">
        <v>4</v>
      </c>
      <c r="E227" s="15">
        <v>1</v>
      </c>
      <c r="F227" s="7" t="s">
        <v>5</v>
      </c>
    </row>
    <row r="228" spans="2:6" x14ac:dyDescent="0.4">
      <c r="B228" s="4">
        <v>225</v>
      </c>
      <c r="C228" s="10" t="s">
        <v>241</v>
      </c>
      <c r="D228" s="12" t="s">
        <v>4</v>
      </c>
      <c r="E228" s="15">
        <v>1</v>
      </c>
      <c r="F228" s="7" t="s">
        <v>5</v>
      </c>
    </row>
    <row r="229" spans="2:6" x14ac:dyDescent="0.4">
      <c r="B229" s="4">
        <v>226</v>
      </c>
      <c r="C229" s="10" t="s">
        <v>242</v>
      </c>
      <c r="D229" s="12" t="s">
        <v>4</v>
      </c>
      <c r="E229" s="15">
        <v>1</v>
      </c>
      <c r="F229" s="7" t="s">
        <v>5</v>
      </c>
    </row>
    <row r="230" spans="2:6" x14ac:dyDescent="0.4">
      <c r="B230" s="4">
        <v>227</v>
      </c>
      <c r="C230" s="10" t="s">
        <v>243</v>
      </c>
      <c r="D230" s="12" t="s">
        <v>4</v>
      </c>
      <c r="E230" s="15">
        <v>1</v>
      </c>
      <c r="F230" s="7" t="s">
        <v>5</v>
      </c>
    </row>
    <row r="231" spans="2:6" x14ac:dyDescent="0.4">
      <c r="B231" s="4">
        <v>228</v>
      </c>
      <c r="C231" s="10" t="s">
        <v>244</v>
      </c>
      <c r="D231" s="12" t="s">
        <v>4</v>
      </c>
      <c r="E231" s="15">
        <v>1</v>
      </c>
      <c r="F231" s="7" t="s">
        <v>5</v>
      </c>
    </row>
    <row r="232" spans="2:6" x14ac:dyDescent="0.4">
      <c r="B232" s="4">
        <v>229</v>
      </c>
      <c r="C232" s="10" t="s">
        <v>245</v>
      </c>
      <c r="D232" s="12" t="s">
        <v>4</v>
      </c>
      <c r="E232" s="15">
        <v>1</v>
      </c>
      <c r="F232" s="7" t="s">
        <v>5</v>
      </c>
    </row>
    <row r="233" spans="2:6" x14ac:dyDescent="0.4">
      <c r="B233" s="4">
        <v>230</v>
      </c>
      <c r="C233" s="10" t="s">
        <v>246</v>
      </c>
      <c r="D233" s="12" t="s">
        <v>4</v>
      </c>
      <c r="E233" s="15">
        <v>1</v>
      </c>
      <c r="F233" s="7" t="s">
        <v>5</v>
      </c>
    </row>
    <row r="234" spans="2:6" x14ac:dyDescent="0.4">
      <c r="B234" s="4">
        <v>231</v>
      </c>
      <c r="C234" s="10" t="s">
        <v>247</v>
      </c>
      <c r="D234" s="12" t="s">
        <v>4</v>
      </c>
      <c r="E234" s="15">
        <v>1</v>
      </c>
      <c r="F234" s="7" t="s">
        <v>5</v>
      </c>
    </row>
    <row r="235" spans="2:6" x14ac:dyDescent="0.4">
      <c r="B235" s="4">
        <v>232</v>
      </c>
      <c r="C235" s="10" t="s">
        <v>248</v>
      </c>
      <c r="D235" s="12" t="s">
        <v>4</v>
      </c>
      <c r="E235" s="15">
        <v>1</v>
      </c>
      <c r="F235" s="7" t="s">
        <v>5</v>
      </c>
    </row>
    <row r="236" spans="2:6" x14ac:dyDescent="0.4">
      <c r="B236" s="4">
        <v>233</v>
      </c>
      <c r="C236" s="10" t="s">
        <v>249</v>
      </c>
      <c r="D236" s="12" t="s">
        <v>4</v>
      </c>
      <c r="E236" s="15">
        <v>1</v>
      </c>
      <c r="F236" s="7" t="s">
        <v>5</v>
      </c>
    </row>
    <row r="237" spans="2:6" x14ac:dyDescent="0.4">
      <c r="B237" s="4">
        <v>234</v>
      </c>
      <c r="C237" s="10" t="s">
        <v>250</v>
      </c>
      <c r="D237" s="12" t="s">
        <v>4</v>
      </c>
      <c r="E237" s="15">
        <v>1</v>
      </c>
      <c r="F237" s="7" t="s">
        <v>5</v>
      </c>
    </row>
    <row r="238" spans="2:6" x14ac:dyDescent="0.4">
      <c r="B238" s="4">
        <v>235</v>
      </c>
      <c r="C238" s="10" t="s">
        <v>251</v>
      </c>
      <c r="D238" s="12" t="s">
        <v>4</v>
      </c>
      <c r="E238" s="15">
        <v>1</v>
      </c>
      <c r="F238" s="7" t="s">
        <v>5</v>
      </c>
    </row>
    <row r="239" spans="2:6" x14ac:dyDescent="0.4">
      <c r="B239" s="4">
        <v>236</v>
      </c>
      <c r="C239" s="10" t="s">
        <v>252</v>
      </c>
      <c r="D239" s="12" t="s">
        <v>4</v>
      </c>
      <c r="E239" s="15">
        <v>1</v>
      </c>
      <c r="F239" s="7" t="s">
        <v>5</v>
      </c>
    </row>
    <row r="240" spans="2:6" x14ac:dyDescent="0.4">
      <c r="B240" s="4">
        <v>237</v>
      </c>
      <c r="C240" s="10" t="s">
        <v>253</v>
      </c>
      <c r="D240" s="12" t="s">
        <v>4</v>
      </c>
      <c r="E240" s="15">
        <v>1</v>
      </c>
      <c r="F240" s="7" t="s">
        <v>5</v>
      </c>
    </row>
    <row r="241" spans="2:6" x14ac:dyDescent="0.4">
      <c r="B241" s="4">
        <v>238</v>
      </c>
      <c r="C241" s="10" t="s">
        <v>254</v>
      </c>
      <c r="D241" s="12" t="s">
        <v>4</v>
      </c>
      <c r="E241" s="15">
        <v>1</v>
      </c>
      <c r="F241" s="7" t="s">
        <v>5</v>
      </c>
    </row>
    <row r="242" spans="2:6" x14ac:dyDescent="0.4">
      <c r="B242" s="4">
        <v>239</v>
      </c>
      <c r="C242" s="10" t="s">
        <v>255</v>
      </c>
      <c r="D242" s="12" t="s">
        <v>4</v>
      </c>
      <c r="E242" s="15">
        <v>1</v>
      </c>
      <c r="F242" s="7" t="s">
        <v>5</v>
      </c>
    </row>
    <row r="243" spans="2:6" x14ac:dyDescent="0.4">
      <c r="B243" s="4">
        <v>240</v>
      </c>
      <c r="C243" s="10" t="s">
        <v>256</v>
      </c>
      <c r="D243" s="12" t="s">
        <v>4</v>
      </c>
      <c r="E243" s="15">
        <v>1</v>
      </c>
      <c r="F243" s="7" t="s">
        <v>5</v>
      </c>
    </row>
    <row r="244" spans="2:6" x14ac:dyDescent="0.4">
      <c r="B244" s="4">
        <v>241</v>
      </c>
      <c r="C244" s="10" t="s">
        <v>257</v>
      </c>
      <c r="D244" s="12" t="s">
        <v>4</v>
      </c>
      <c r="E244" s="15">
        <v>1</v>
      </c>
      <c r="F244" s="7" t="s">
        <v>5</v>
      </c>
    </row>
    <row r="245" spans="2:6" x14ac:dyDescent="0.4">
      <c r="B245" s="4">
        <v>242</v>
      </c>
      <c r="C245" s="10" t="s">
        <v>258</v>
      </c>
      <c r="D245" s="12" t="s">
        <v>4</v>
      </c>
      <c r="E245" s="15">
        <v>1</v>
      </c>
      <c r="F245" s="7" t="s">
        <v>5</v>
      </c>
    </row>
    <row r="246" spans="2:6" x14ac:dyDescent="0.4">
      <c r="B246" s="4">
        <v>243</v>
      </c>
      <c r="C246" s="10" t="s">
        <v>259</v>
      </c>
      <c r="D246" s="12" t="s">
        <v>4</v>
      </c>
      <c r="E246" s="15">
        <v>1</v>
      </c>
      <c r="F246" s="7" t="s">
        <v>5</v>
      </c>
    </row>
    <row r="247" spans="2:6" x14ac:dyDescent="0.4">
      <c r="B247" s="4">
        <v>244</v>
      </c>
      <c r="C247" s="10" t="s">
        <v>260</v>
      </c>
      <c r="D247" s="12" t="s">
        <v>4</v>
      </c>
      <c r="E247" s="15">
        <v>1</v>
      </c>
      <c r="F247" s="7" t="s">
        <v>5</v>
      </c>
    </row>
    <row r="248" spans="2:6" x14ac:dyDescent="0.4">
      <c r="B248" s="4">
        <v>245</v>
      </c>
      <c r="C248" s="10" t="s">
        <v>261</v>
      </c>
      <c r="D248" s="12" t="s">
        <v>4</v>
      </c>
      <c r="E248" s="15">
        <v>1</v>
      </c>
      <c r="F248" s="7" t="s">
        <v>5</v>
      </c>
    </row>
    <row r="249" spans="2:6" x14ac:dyDescent="0.4">
      <c r="B249" s="4">
        <v>246</v>
      </c>
      <c r="C249" s="10" t="s">
        <v>262</v>
      </c>
      <c r="D249" s="12" t="s">
        <v>4</v>
      </c>
      <c r="E249" s="15">
        <v>1</v>
      </c>
      <c r="F249" s="7" t="s">
        <v>5</v>
      </c>
    </row>
    <row r="250" spans="2:6" x14ac:dyDescent="0.4">
      <c r="B250" s="4">
        <v>247</v>
      </c>
      <c r="C250" s="10" t="s">
        <v>263</v>
      </c>
      <c r="D250" s="12" t="s">
        <v>4</v>
      </c>
      <c r="E250" s="15">
        <v>1</v>
      </c>
      <c r="F250" s="7" t="s">
        <v>5</v>
      </c>
    </row>
    <row r="251" spans="2:6" x14ac:dyDescent="0.4">
      <c r="B251" s="4">
        <v>248</v>
      </c>
      <c r="C251" s="10" t="s">
        <v>264</v>
      </c>
      <c r="D251" s="12" t="s">
        <v>4</v>
      </c>
      <c r="E251" s="15">
        <v>1</v>
      </c>
      <c r="F251" s="7" t="s">
        <v>5</v>
      </c>
    </row>
    <row r="252" spans="2:6" x14ac:dyDescent="0.4">
      <c r="B252" s="4">
        <v>249</v>
      </c>
      <c r="C252" s="10" t="s">
        <v>265</v>
      </c>
      <c r="D252" s="12" t="s">
        <v>4</v>
      </c>
      <c r="E252" s="15">
        <v>1</v>
      </c>
      <c r="F252" s="7" t="s">
        <v>5</v>
      </c>
    </row>
    <row r="253" spans="2:6" x14ac:dyDescent="0.4">
      <c r="B253" s="4">
        <v>250</v>
      </c>
      <c r="C253" s="10" t="s">
        <v>266</v>
      </c>
      <c r="D253" s="12" t="s">
        <v>4</v>
      </c>
      <c r="E253" s="15">
        <v>1</v>
      </c>
      <c r="F253" s="7" t="s">
        <v>5</v>
      </c>
    </row>
    <row r="254" spans="2:6" x14ac:dyDescent="0.4">
      <c r="B254" s="4">
        <v>251</v>
      </c>
      <c r="C254" s="10" t="s">
        <v>267</v>
      </c>
      <c r="D254" s="12" t="s">
        <v>4</v>
      </c>
      <c r="E254" s="15">
        <v>1</v>
      </c>
      <c r="F254" s="7" t="s">
        <v>5</v>
      </c>
    </row>
    <row r="255" spans="2:6" x14ac:dyDescent="0.4">
      <c r="B255" s="4">
        <v>252</v>
      </c>
      <c r="C255" s="10" t="s">
        <v>268</v>
      </c>
      <c r="D255" s="12" t="s">
        <v>4</v>
      </c>
      <c r="E255" s="15">
        <v>1</v>
      </c>
      <c r="F255" s="7" t="s">
        <v>5</v>
      </c>
    </row>
    <row r="256" spans="2:6" x14ac:dyDescent="0.4">
      <c r="B256" s="4">
        <v>253</v>
      </c>
      <c r="C256" s="10" t="s">
        <v>269</v>
      </c>
      <c r="D256" s="12" t="s">
        <v>4</v>
      </c>
      <c r="E256" s="15">
        <v>1</v>
      </c>
      <c r="F256" s="7" t="s">
        <v>5</v>
      </c>
    </row>
    <row r="257" spans="2:6" x14ac:dyDescent="0.4">
      <c r="B257" s="4">
        <v>254</v>
      </c>
      <c r="C257" s="10" t="s">
        <v>270</v>
      </c>
      <c r="D257" s="12" t="s">
        <v>4</v>
      </c>
      <c r="E257" s="15">
        <v>1</v>
      </c>
      <c r="F257" s="7" t="s">
        <v>5</v>
      </c>
    </row>
    <row r="258" spans="2:6" x14ac:dyDescent="0.4">
      <c r="B258" s="4">
        <v>255</v>
      </c>
      <c r="C258" s="10" t="s">
        <v>271</v>
      </c>
      <c r="D258" s="12" t="s">
        <v>4</v>
      </c>
      <c r="E258" s="15">
        <v>1</v>
      </c>
      <c r="F258" s="7" t="s">
        <v>5</v>
      </c>
    </row>
    <row r="259" spans="2:6" x14ac:dyDescent="0.4">
      <c r="B259" s="4">
        <v>256</v>
      </c>
      <c r="C259" s="10" t="s">
        <v>272</v>
      </c>
      <c r="D259" s="12" t="s">
        <v>4</v>
      </c>
      <c r="E259" s="15">
        <v>1</v>
      </c>
      <c r="F259" s="7" t="s">
        <v>5</v>
      </c>
    </row>
    <row r="260" spans="2:6" x14ac:dyDescent="0.4">
      <c r="B260" s="4">
        <v>257</v>
      </c>
      <c r="C260" s="10" t="s">
        <v>273</v>
      </c>
      <c r="D260" s="12" t="s">
        <v>4</v>
      </c>
      <c r="E260" s="15">
        <v>1</v>
      </c>
      <c r="F260" s="7" t="s">
        <v>5</v>
      </c>
    </row>
    <row r="261" spans="2:6" x14ac:dyDescent="0.4">
      <c r="B261" s="4">
        <v>258</v>
      </c>
      <c r="C261" s="10" t="s">
        <v>274</v>
      </c>
      <c r="D261" s="12" t="s">
        <v>4</v>
      </c>
      <c r="E261" s="15">
        <v>1</v>
      </c>
      <c r="F261" s="7" t="s">
        <v>5</v>
      </c>
    </row>
    <row r="262" spans="2:6" x14ac:dyDescent="0.4">
      <c r="B262" s="4">
        <v>259</v>
      </c>
      <c r="C262" s="10" t="s">
        <v>275</v>
      </c>
      <c r="D262" s="12" t="s">
        <v>4</v>
      </c>
      <c r="E262" s="15">
        <v>1</v>
      </c>
      <c r="F262" s="7" t="s">
        <v>5</v>
      </c>
    </row>
    <row r="263" spans="2:6" x14ac:dyDescent="0.4">
      <c r="B263" s="4">
        <v>260</v>
      </c>
      <c r="C263" s="10" t="s">
        <v>276</v>
      </c>
      <c r="D263" s="12" t="s">
        <v>4</v>
      </c>
      <c r="E263" s="15">
        <v>1</v>
      </c>
      <c r="F263" s="7" t="s">
        <v>5</v>
      </c>
    </row>
    <row r="264" spans="2:6" x14ac:dyDescent="0.4">
      <c r="B264" s="4">
        <v>261</v>
      </c>
      <c r="C264" s="10" t="s">
        <v>277</v>
      </c>
      <c r="D264" s="12" t="s">
        <v>4</v>
      </c>
      <c r="E264" s="15">
        <v>1</v>
      </c>
      <c r="F264" s="7" t="s">
        <v>5</v>
      </c>
    </row>
    <row r="265" spans="2:6" x14ac:dyDescent="0.4">
      <c r="B265" s="4">
        <v>262</v>
      </c>
      <c r="C265" s="10" t="s">
        <v>278</v>
      </c>
      <c r="D265" s="12" t="s">
        <v>4</v>
      </c>
      <c r="E265" s="15">
        <v>1</v>
      </c>
      <c r="F265" s="7" t="s">
        <v>5</v>
      </c>
    </row>
    <row r="266" spans="2:6" x14ac:dyDescent="0.4">
      <c r="B266" s="4">
        <v>263</v>
      </c>
      <c r="C266" s="10" t="s">
        <v>279</v>
      </c>
      <c r="D266" s="12" t="s">
        <v>4</v>
      </c>
      <c r="E266" s="15">
        <v>1</v>
      </c>
      <c r="F266" s="7" t="s">
        <v>5</v>
      </c>
    </row>
    <row r="267" spans="2:6" x14ac:dyDescent="0.4">
      <c r="B267" s="4">
        <v>264</v>
      </c>
      <c r="C267" s="10" t="s">
        <v>280</v>
      </c>
      <c r="D267" s="12" t="s">
        <v>4</v>
      </c>
      <c r="E267" s="15">
        <v>1</v>
      </c>
      <c r="F267" s="7" t="s">
        <v>5</v>
      </c>
    </row>
    <row r="268" spans="2:6" x14ac:dyDescent="0.4">
      <c r="B268" s="4">
        <v>265</v>
      </c>
      <c r="C268" s="10" t="s">
        <v>281</v>
      </c>
      <c r="D268" s="12" t="s">
        <v>4</v>
      </c>
      <c r="E268" s="15">
        <v>1</v>
      </c>
      <c r="F268" s="7" t="s">
        <v>5</v>
      </c>
    </row>
    <row r="269" spans="2:6" x14ac:dyDescent="0.4">
      <c r="B269" s="4">
        <v>266</v>
      </c>
      <c r="C269" s="10" t="s">
        <v>282</v>
      </c>
      <c r="D269" s="12" t="s">
        <v>4</v>
      </c>
      <c r="E269" s="15">
        <v>1</v>
      </c>
      <c r="F269" s="7" t="s">
        <v>5</v>
      </c>
    </row>
    <row r="270" spans="2:6" x14ac:dyDescent="0.4">
      <c r="B270" s="4">
        <v>267</v>
      </c>
      <c r="C270" s="10" t="s">
        <v>283</v>
      </c>
      <c r="D270" s="12" t="s">
        <v>4</v>
      </c>
      <c r="E270" s="15">
        <v>1</v>
      </c>
      <c r="F270" s="7" t="s">
        <v>5</v>
      </c>
    </row>
    <row r="271" spans="2:6" x14ac:dyDescent="0.4">
      <c r="B271" s="4">
        <v>268</v>
      </c>
      <c r="C271" s="10" t="s">
        <v>284</v>
      </c>
      <c r="D271" s="12" t="s">
        <v>4</v>
      </c>
      <c r="E271" s="15">
        <v>1</v>
      </c>
      <c r="F271" s="7" t="s">
        <v>5</v>
      </c>
    </row>
    <row r="272" spans="2:6" x14ac:dyDescent="0.4">
      <c r="B272" s="4">
        <v>269</v>
      </c>
      <c r="C272" s="10" t="s">
        <v>285</v>
      </c>
      <c r="D272" s="12" t="s">
        <v>4</v>
      </c>
      <c r="E272" s="15">
        <v>1</v>
      </c>
      <c r="F272" s="7" t="s">
        <v>5</v>
      </c>
    </row>
    <row r="273" spans="2:6" x14ac:dyDescent="0.4">
      <c r="B273" s="4">
        <v>270</v>
      </c>
      <c r="C273" s="10" t="s">
        <v>286</v>
      </c>
      <c r="D273" s="12" t="s">
        <v>4</v>
      </c>
      <c r="E273" s="15">
        <v>1</v>
      </c>
      <c r="F273" s="7" t="s">
        <v>5</v>
      </c>
    </row>
    <row r="274" spans="2:6" x14ac:dyDescent="0.4">
      <c r="B274" s="4">
        <v>271</v>
      </c>
      <c r="C274" s="10" t="s">
        <v>287</v>
      </c>
      <c r="D274" s="12" t="s">
        <v>4</v>
      </c>
      <c r="E274" s="15">
        <v>1</v>
      </c>
      <c r="F274" s="7" t="s">
        <v>5</v>
      </c>
    </row>
    <row r="275" spans="2:6" x14ac:dyDescent="0.4">
      <c r="B275" s="4">
        <v>272</v>
      </c>
      <c r="C275" s="10" t="s">
        <v>288</v>
      </c>
      <c r="D275" s="12" t="s">
        <v>4</v>
      </c>
      <c r="E275" s="15">
        <v>1</v>
      </c>
      <c r="F275" s="7" t="s">
        <v>5</v>
      </c>
    </row>
    <row r="276" spans="2:6" x14ac:dyDescent="0.4">
      <c r="B276" s="4">
        <v>273</v>
      </c>
      <c r="C276" s="10" t="s">
        <v>289</v>
      </c>
      <c r="D276" s="12" t="s">
        <v>4</v>
      </c>
      <c r="E276" s="15">
        <v>1</v>
      </c>
      <c r="F276" s="7" t="s">
        <v>5</v>
      </c>
    </row>
    <row r="277" spans="2:6" x14ac:dyDescent="0.4">
      <c r="B277" s="4">
        <v>274</v>
      </c>
      <c r="C277" s="10" t="s">
        <v>290</v>
      </c>
      <c r="D277" s="12" t="s">
        <v>4</v>
      </c>
      <c r="E277" s="15">
        <v>1</v>
      </c>
      <c r="F277" s="7" t="s">
        <v>5</v>
      </c>
    </row>
    <row r="278" spans="2:6" x14ac:dyDescent="0.4">
      <c r="B278" s="4">
        <v>275</v>
      </c>
      <c r="C278" s="10" t="s">
        <v>291</v>
      </c>
      <c r="D278" s="12" t="s">
        <v>4</v>
      </c>
      <c r="E278" s="15">
        <v>1</v>
      </c>
      <c r="F278" s="7" t="s">
        <v>5</v>
      </c>
    </row>
    <row r="279" spans="2:6" x14ac:dyDescent="0.4">
      <c r="B279" s="4">
        <v>276</v>
      </c>
      <c r="C279" s="10" t="s">
        <v>292</v>
      </c>
      <c r="D279" s="12" t="s">
        <v>4</v>
      </c>
      <c r="E279" s="15">
        <v>1</v>
      </c>
      <c r="F279" s="7" t="s">
        <v>5</v>
      </c>
    </row>
    <row r="280" spans="2:6" x14ac:dyDescent="0.4">
      <c r="B280" s="4">
        <v>277</v>
      </c>
      <c r="C280" s="10" t="s">
        <v>293</v>
      </c>
      <c r="D280" s="12" t="s">
        <v>4</v>
      </c>
      <c r="E280" s="15">
        <v>1</v>
      </c>
      <c r="F280" s="7" t="s">
        <v>5</v>
      </c>
    </row>
    <row r="281" spans="2:6" x14ac:dyDescent="0.4">
      <c r="B281" s="4">
        <v>278</v>
      </c>
      <c r="C281" s="10" t="s">
        <v>294</v>
      </c>
      <c r="D281" s="12" t="s">
        <v>4</v>
      </c>
      <c r="E281" s="15">
        <v>1</v>
      </c>
      <c r="F281" s="7" t="s">
        <v>5</v>
      </c>
    </row>
    <row r="282" spans="2:6" x14ac:dyDescent="0.4">
      <c r="B282" s="4">
        <v>279</v>
      </c>
      <c r="C282" s="10" t="s">
        <v>295</v>
      </c>
      <c r="D282" s="12" t="s">
        <v>4</v>
      </c>
      <c r="E282" s="15">
        <v>1</v>
      </c>
      <c r="F282" s="7" t="s">
        <v>5</v>
      </c>
    </row>
    <row r="283" spans="2:6" x14ac:dyDescent="0.4">
      <c r="B283" s="4">
        <v>280</v>
      </c>
      <c r="C283" s="10" t="s">
        <v>296</v>
      </c>
      <c r="D283" s="12" t="s">
        <v>4</v>
      </c>
      <c r="E283" s="15">
        <v>1</v>
      </c>
      <c r="F283" s="7" t="s">
        <v>5</v>
      </c>
    </row>
    <row r="284" spans="2:6" x14ac:dyDescent="0.4">
      <c r="B284" s="4">
        <v>281</v>
      </c>
      <c r="C284" s="10" t="s">
        <v>297</v>
      </c>
      <c r="D284" s="12" t="s">
        <v>4</v>
      </c>
      <c r="E284" s="15">
        <v>1</v>
      </c>
      <c r="F284" s="7" t="s">
        <v>5</v>
      </c>
    </row>
    <row r="285" spans="2:6" x14ac:dyDescent="0.4">
      <c r="B285" s="4">
        <v>282</v>
      </c>
      <c r="C285" s="10" t="s">
        <v>298</v>
      </c>
      <c r="D285" s="12" t="s">
        <v>4</v>
      </c>
      <c r="E285" s="15">
        <v>1</v>
      </c>
      <c r="F285" s="7" t="s">
        <v>5</v>
      </c>
    </row>
    <row r="286" spans="2:6" x14ac:dyDescent="0.4">
      <c r="B286" s="4">
        <v>283</v>
      </c>
      <c r="C286" s="10" t="s">
        <v>299</v>
      </c>
      <c r="D286" s="12" t="s">
        <v>4</v>
      </c>
      <c r="E286" s="15">
        <v>1</v>
      </c>
      <c r="F286" s="7" t="s">
        <v>5</v>
      </c>
    </row>
    <row r="287" spans="2:6" x14ac:dyDescent="0.4">
      <c r="B287" s="4">
        <v>284</v>
      </c>
      <c r="C287" s="10" t="s">
        <v>300</v>
      </c>
      <c r="D287" s="12" t="s">
        <v>4</v>
      </c>
      <c r="E287" s="15">
        <v>1</v>
      </c>
      <c r="F287" s="7" t="s">
        <v>5</v>
      </c>
    </row>
    <row r="288" spans="2:6" x14ac:dyDescent="0.4">
      <c r="B288" s="4">
        <v>285</v>
      </c>
      <c r="C288" s="10" t="s">
        <v>301</v>
      </c>
      <c r="D288" s="12" t="s">
        <v>4</v>
      </c>
      <c r="E288" s="15">
        <v>1</v>
      </c>
      <c r="F288" s="7" t="s">
        <v>5</v>
      </c>
    </row>
    <row r="289" spans="2:6" x14ac:dyDescent="0.4">
      <c r="B289" s="4">
        <v>286</v>
      </c>
      <c r="C289" s="10" t="s">
        <v>302</v>
      </c>
      <c r="D289" s="12" t="s">
        <v>4</v>
      </c>
      <c r="E289" s="15">
        <v>1</v>
      </c>
      <c r="F289" s="7" t="s">
        <v>5</v>
      </c>
    </row>
    <row r="290" spans="2:6" x14ac:dyDescent="0.4">
      <c r="B290" s="4">
        <v>287</v>
      </c>
      <c r="C290" s="10" t="s">
        <v>303</v>
      </c>
      <c r="D290" s="12" t="s">
        <v>4</v>
      </c>
      <c r="E290" s="15">
        <v>1</v>
      </c>
      <c r="F290" s="7" t="s">
        <v>5</v>
      </c>
    </row>
    <row r="291" spans="2:6" x14ac:dyDescent="0.4">
      <c r="B291" s="4">
        <v>288</v>
      </c>
      <c r="C291" s="10" t="s">
        <v>304</v>
      </c>
      <c r="D291" s="12" t="s">
        <v>4</v>
      </c>
      <c r="E291" s="15">
        <v>1</v>
      </c>
      <c r="F291" s="7" t="s">
        <v>5</v>
      </c>
    </row>
    <row r="292" spans="2:6" x14ac:dyDescent="0.4">
      <c r="B292" s="4">
        <v>289</v>
      </c>
      <c r="C292" s="10" t="s">
        <v>305</v>
      </c>
      <c r="D292" s="12" t="s">
        <v>4</v>
      </c>
      <c r="E292" s="15">
        <v>1</v>
      </c>
      <c r="F292" s="7" t="s">
        <v>5</v>
      </c>
    </row>
    <row r="293" spans="2:6" x14ac:dyDescent="0.4">
      <c r="B293" s="4">
        <v>290</v>
      </c>
      <c r="C293" s="10" t="s">
        <v>306</v>
      </c>
      <c r="D293" s="12" t="s">
        <v>4</v>
      </c>
      <c r="E293" s="15">
        <v>1</v>
      </c>
      <c r="F293" s="7" t="s">
        <v>5</v>
      </c>
    </row>
    <row r="294" spans="2:6" x14ac:dyDescent="0.4">
      <c r="B294" s="4">
        <v>291</v>
      </c>
      <c r="C294" s="10" t="s">
        <v>307</v>
      </c>
      <c r="D294" s="12" t="s">
        <v>4</v>
      </c>
      <c r="E294" s="15">
        <v>1</v>
      </c>
      <c r="F294" s="7" t="s">
        <v>5</v>
      </c>
    </row>
    <row r="295" spans="2:6" x14ac:dyDescent="0.4">
      <c r="B295" s="4">
        <v>292</v>
      </c>
      <c r="C295" s="10" t="s">
        <v>308</v>
      </c>
      <c r="D295" s="12" t="s">
        <v>4</v>
      </c>
      <c r="E295" s="15">
        <v>1</v>
      </c>
      <c r="F295" s="7" t="s">
        <v>5</v>
      </c>
    </row>
    <row r="296" spans="2:6" x14ac:dyDescent="0.4">
      <c r="B296" s="4">
        <v>293</v>
      </c>
      <c r="C296" s="10" t="s">
        <v>309</v>
      </c>
      <c r="D296" s="12" t="s">
        <v>4</v>
      </c>
      <c r="E296" s="15">
        <v>1</v>
      </c>
      <c r="F296" s="7" t="s">
        <v>5</v>
      </c>
    </row>
    <row r="297" spans="2:6" x14ac:dyDescent="0.4">
      <c r="B297" s="4">
        <v>294</v>
      </c>
      <c r="C297" s="10" t="s">
        <v>310</v>
      </c>
      <c r="D297" s="12" t="s">
        <v>4</v>
      </c>
      <c r="E297" s="15">
        <v>1</v>
      </c>
      <c r="F297" s="7" t="s">
        <v>5</v>
      </c>
    </row>
    <row r="298" spans="2:6" x14ac:dyDescent="0.4">
      <c r="B298" s="4">
        <v>295</v>
      </c>
      <c r="C298" s="10" t="s">
        <v>311</v>
      </c>
      <c r="D298" s="12" t="s">
        <v>4</v>
      </c>
      <c r="E298" s="15">
        <v>1</v>
      </c>
      <c r="F298" s="7" t="s">
        <v>5</v>
      </c>
    </row>
    <row r="299" spans="2:6" x14ac:dyDescent="0.4">
      <c r="B299" s="4">
        <v>296</v>
      </c>
      <c r="C299" s="10" t="s">
        <v>312</v>
      </c>
      <c r="D299" s="12" t="s">
        <v>4</v>
      </c>
      <c r="E299" s="15">
        <v>1</v>
      </c>
      <c r="F299" s="7" t="s">
        <v>5</v>
      </c>
    </row>
    <row r="300" spans="2:6" x14ac:dyDescent="0.4">
      <c r="B300" s="4">
        <v>297</v>
      </c>
      <c r="C300" s="10" t="s">
        <v>313</v>
      </c>
      <c r="D300" s="12" t="s">
        <v>4</v>
      </c>
      <c r="E300" s="15">
        <v>1</v>
      </c>
      <c r="F300" s="7" t="s">
        <v>5</v>
      </c>
    </row>
    <row r="301" spans="2:6" x14ac:dyDescent="0.4">
      <c r="B301" s="4">
        <v>298</v>
      </c>
      <c r="C301" s="10" t="s">
        <v>314</v>
      </c>
      <c r="D301" s="12" t="s">
        <v>4</v>
      </c>
      <c r="E301" s="15">
        <v>1</v>
      </c>
      <c r="F301" s="7" t="s">
        <v>5</v>
      </c>
    </row>
    <row r="302" spans="2:6" x14ac:dyDescent="0.4">
      <c r="B302" s="4">
        <v>299</v>
      </c>
      <c r="C302" s="10" t="s">
        <v>315</v>
      </c>
      <c r="D302" s="12" t="s">
        <v>4</v>
      </c>
      <c r="E302" s="15">
        <v>1</v>
      </c>
      <c r="F302" s="7" t="s">
        <v>5</v>
      </c>
    </row>
    <row r="303" spans="2:6" x14ac:dyDescent="0.4">
      <c r="B303" s="4">
        <v>300</v>
      </c>
      <c r="C303" s="10" t="s">
        <v>316</v>
      </c>
      <c r="D303" s="12" t="s">
        <v>4</v>
      </c>
      <c r="E303" s="15">
        <v>1</v>
      </c>
      <c r="F303" s="7" t="s">
        <v>5</v>
      </c>
    </row>
    <row r="304" spans="2:6" x14ac:dyDescent="0.4">
      <c r="B304" s="4">
        <v>301</v>
      </c>
      <c r="C304" s="10" t="s">
        <v>317</v>
      </c>
      <c r="D304" s="12" t="s">
        <v>4</v>
      </c>
      <c r="E304" s="15">
        <v>1</v>
      </c>
      <c r="F304" s="7" t="s">
        <v>5</v>
      </c>
    </row>
    <row r="305" spans="2:6" x14ac:dyDescent="0.4">
      <c r="B305" s="4">
        <v>302</v>
      </c>
      <c r="C305" s="10" t="s">
        <v>318</v>
      </c>
      <c r="D305" s="12" t="s">
        <v>4</v>
      </c>
      <c r="E305" s="15">
        <v>1</v>
      </c>
      <c r="F305" s="7" t="s">
        <v>5</v>
      </c>
    </row>
    <row r="306" spans="2:6" x14ac:dyDescent="0.4">
      <c r="B306" s="4">
        <v>303</v>
      </c>
      <c r="C306" s="10" t="s">
        <v>319</v>
      </c>
      <c r="D306" s="12" t="s">
        <v>4</v>
      </c>
      <c r="E306" s="15">
        <v>1</v>
      </c>
      <c r="F306" s="7" t="s">
        <v>5</v>
      </c>
    </row>
    <row r="307" spans="2:6" x14ac:dyDescent="0.4">
      <c r="B307" s="4">
        <v>304</v>
      </c>
      <c r="C307" s="10" t="s">
        <v>320</v>
      </c>
      <c r="D307" s="12" t="s">
        <v>162</v>
      </c>
      <c r="E307" s="15">
        <v>1</v>
      </c>
      <c r="F307" s="7" t="s">
        <v>5</v>
      </c>
    </row>
    <row r="308" spans="2:6" x14ac:dyDescent="0.4">
      <c r="B308" s="4">
        <v>305</v>
      </c>
      <c r="C308" s="10" t="s">
        <v>321</v>
      </c>
      <c r="D308" s="12" t="s">
        <v>162</v>
      </c>
      <c r="E308" s="15">
        <v>1</v>
      </c>
      <c r="F308" s="7" t="s">
        <v>5</v>
      </c>
    </row>
    <row r="309" spans="2:6" x14ac:dyDescent="0.4">
      <c r="B309" s="4">
        <v>306</v>
      </c>
      <c r="C309" s="10" t="s">
        <v>322</v>
      </c>
      <c r="D309" s="12" t="s">
        <v>323</v>
      </c>
      <c r="E309" s="15">
        <v>1</v>
      </c>
      <c r="F309" s="7" t="s">
        <v>5</v>
      </c>
    </row>
    <row r="310" spans="2:6" x14ac:dyDescent="0.4">
      <c r="B310" s="4">
        <v>307</v>
      </c>
      <c r="C310" s="10" t="s">
        <v>324</v>
      </c>
      <c r="D310" s="12" t="s">
        <v>325</v>
      </c>
      <c r="E310" s="15">
        <v>1</v>
      </c>
      <c r="F310" s="7" t="s">
        <v>5</v>
      </c>
    </row>
    <row r="311" spans="2:6" x14ac:dyDescent="0.4">
      <c r="B311" s="4">
        <v>308</v>
      </c>
      <c r="C311" s="10" t="s">
        <v>326</v>
      </c>
      <c r="D311" s="12" t="s">
        <v>327</v>
      </c>
      <c r="E311" s="15">
        <v>1</v>
      </c>
      <c r="F311" s="7" t="s">
        <v>5</v>
      </c>
    </row>
    <row r="312" spans="2:6" x14ac:dyDescent="0.4">
      <c r="B312" s="4">
        <v>309</v>
      </c>
      <c r="C312" s="10" t="s">
        <v>328</v>
      </c>
      <c r="D312" s="12" t="s">
        <v>329</v>
      </c>
      <c r="E312" s="15">
        <v>1</v>
      </c>
      <c r="F312" s="7" t="s">
        <v>5</v>
      </c>
    </row>
    <row r="313" spans="2:6" x14ac:dyDescent="0.4">
      <c r="B313" s="4">
        <v>310</v>
      </c>
      <c r="C313" s="10" t="s">
        <v>330</v>
      </c>
      <c r="D313" s="12" t="s">
        <v>331</v>
      </c>
      <c r="E313" s="15">
        <v>1</v>
      </c>
      <c r="F313" s="7" t="s">
        <v>5</v>
      </c>
    </row>
    <row r="314" spans="2:6" x14ac:dyDescent="0.4">
      <c r="B314" s="4">
        <v>311</v>
      </c>
      <c r="C314" s="10" t="s">
        <v>332</v>
      </c>
      <c r="D314" s="12" t="s">
        <v>137</v>
      </c>
      <c r="E314" s="15">
        <v>1</v>
      </c>
      <c r="F314" s="7" t="s">
        <v>5</v>
      </c>
    </row>
    <row r="315" spans="2:6" x14ac:dyDescent="0.4">
      <c r="B315" s="4">
        <v>312</v>
      </c>
      <c r="C315" s="10" t="s">
        <v>333</v>
      </c>
      <c r="D315" s="12" t="s">
        <v>334</v>
      </c>
      <c r="E315" s="15">
        <v>1</v>
      </c>
      <c r="F315" s="7" t="s">
        <v>5</v>
      </c>
    </row>
    <row r="316" spans="2:6" x14ac:dyDescent="0.4">
      <c r="B316" s="4">
        <v>313</v>
      </c>
      <c r="C316" s="10" t="s">
        <v>335</v>
      </c>
      <c r="D316" s="12" t="s">
        <v>336</v>
      </c>
      <c r="E316" s="15">
        <v>1</v>
      </c>
      <c r="F316" s="7" t="s">
        <v>5</v>
      </c>
    </row>
    <row r="317" spans="2:6" x14ac:dyDescent="0.4">
      <c r="B317" s="4">
        <v>314</v>
      </c>
      <c r="C317" s="10" t="s">
        <v>337</v>
      </c>
      <c r="D317" s="12" t="s">
        <v>128</v>
      </c>
      <c r="E317" s="15">
        <v>1</v>
      </c>
      <c r="F317" s="7" t="s">
        <v>5</v>
      </c>
    </row>
    <row r="318" spans="2:6" x14ac:dyDescent="0.4">
      <c r="B318" s="4">
        <v>315</v>
      </c>
      <c r="C318" s="10" t="s">
        <v>338</v>
      </c>
      <c r="D318" s="12" t="s">
        <v>132</v>
      </c>
      <c r="E318" s="15">
        <v>1</v>
      </c>
      <c r="F318" s="7" t="s">
        <v>5</v>
      </c>
    </row>
    <row r="319" spans="2:6" x14ac:dyDescent="0.4">
      <c r="B319" s="4">
        <v>316</v>
      </c>
      <c r="C319" s="10" t="s">
        <v>339</v>
      </c>
      <c r="D319" s="12" t="s">
        <v>4</v>
      </c>
      <c r="E319" s="15">
        <v>1</v>
      </c>
      <c r="F319" s="7" t="s">
        <v>188</v>
      </c>
    </row>
    <row r="320" spans="2:6" x14ac:dyDescent="0.4">
      <c r="B320" s="4">
        <v>317</v>
      </c>
      <c r="C320" s="10" t="s">
        <v>340</v>
      </c>
      <c r="D320" s="12" t="s">
        <v>4</v>
      </c>
      <c r="E320" s="15">
        <v>1</v>
      </c>
      <c r="F320" s="7" t="s">
        <v>188</v>
      </c>
    </row>
    <row r="321" spans="2:6" x14ac:dyDescent="0.4">
      <c r="B321" s="4">
        <v>318</v>
      </c>
      <c r="C321" s="10" t="s">
        <v>341</v>
      </c>
      <c r="D321" s="12" t="s">
        <v>4</v>
      </c>
      <c r="E321" s="15">
        <v>1</v>
      </c>
      <c r="F321" s="7" t="s">
        <v>5</v>
      </c>
    </row>
    <row r="322" spans="2:6" x14ac:dyDescent="0.4">
      <c r="B322" s="4">
        <v>319</v>
      </c>
      <c r="C322" s="10" t="s">
        <v>342</v>
      </c>
      <c r="D322" s="12" t="s">
        <v>4</v>
      </c>
      <c r="E322" s="15">
        <v>1</v>
      </c>
      <c r="F322" s="7" t="s">
        <v>5</v>
      </c>
    </row>
    <row r="323" spans="2:6" x14ac:dyDescent="0.4">
      <c r="B323" s="4">
        <v>320</v>
      </c>
      <c r="C323" s="10" t="s">
        <v>343</v>
      </c>
      <c r="D323" s="12" t="s">
        <v>4</v>
      </c>
      <c r="E323" s="15">
        <v>1</v>
      </c>
      <c r="F323" s="7" t="s">
        <v>5</v>
      </c>
    </row>
    <row r="324" spans="2:6" x14ac:dyDescent="0.4">
      <c r="B324" s="4">
        <v>321</v>
      </c>
      <c r="C324" s="10" t="s">
        <v>344</v>
      </c>
      <c r="D324" s="12" t="s">
        <v>162</v>
      </c>
      <c r="E324" s="15">
        <v>1</v>
      </c>
      <c r="F324" s="7" t="s">
        <v>5</v>
      </c>
    </row>
    <row r="325" spans="2:6" x14ac:dyDescent="0.4">
      <c r="B325" s="4">
        <v>322</v>
      </c>
      <c r="C325" s="10" t="s">
        <v>345</v>
      </c>
      <c r="D325" s="12" t="s">
        <v>323</v>
      </c>
      <c r="E325" s="15">
        <v>1</v>
      </c>
      <c r="F325" s="7" t="s">
        <v>5</v>
      </c>
    </row>
    <row r="326" spans="2:6" x14ac:dyDescent="0.4">
      <c r="B326" s="4">
        <v>323</v>
      </c>
      <c r="C326" s="10" t="s">
        <v>346</v>
      </c>
      <c r="D326" s="12" t="s">
        <v>347</v>
      </c>
      <c r="E326" s="15">
        <v>1</v>
      </c>
      <c r="F326" s="7" t="s">
        <v>5</v>
      </c>
    </row>
    <row r="327" spans="2:6" x14ac:dyDescent="0.4">
      <c r="B327" s="4">
        <v>324</v>
      </c>
      <c r="C327" s="10" t="s">
        <v>348</v>
      </c>
      <c r="D327" s="12" t="s">
        <v>349</v>
      </c>
      <c r="E327" s="15">
        <v>1</v>
      </c>
      <c r="F327" s="7" t="s">
        <v>5</v>
      </c>
    </row>
    <row r="328" spans="2:6" x14ac:dyDescent="0.4">
      <c r="B328" s="4">
        <v>325</v>
      </c>
      <c r="C328" s="10" t="s">
        <v>350</v>
      </c>
      <c r="D328" s="12" t="s">
        <v>327</v>
      </c>
      <c r="E328" s="15">
        <v>1</v>
      </c>
      <c r="F328" s="7" t="s">
        <v>5</v>
      </c>
    </row>
    <row r="329" spans="2:6" x14ac:dyDescent="0.4">
      <c r="B329" s="4">
        <v>326</v>
      </c>
      <c r="C329" s="10" t="s">
        <v>351</v>
      </c>
      <c r="D329" s="12" t="s">
        <v>331</v>
      </c>
      <c r="E329" s="15">
        <v>1</v>
      </c>
      <c r="F329" s="7" t="s">
        <v>5</v>
      </c>
    </row>
    <row r="330" spans="2:6" x14ac:dyDescent="0.4">
      <c r="B330" s="4">
        <v>327</v>
      </c>
      <c r="C330" s="10" t="s">
        <v>352</v>
      </c>
      <c r="D330" s="12" t="s">
        <v>353</v>
      </c>
      <c r="E330" s="15">
        <v>1</v>
      </c>
      <c r="F330" s="7" t="s">
        <v>5</v>
      </c>
    </row>
    <row r="331" spans="2:6" x14ac:dyDescent="0.4">
      <c r="B331" s="4">
        <v>328</v>
      </c>
      <c r="C331" s="10" t="s">
        <v>354</v>
      </c>
      <c r="D331" s="12" t="s">
        <v>137</v>
      </c>
      <c r="E331" s="15">
        <v>1</v>
      </c>
      <c r="F331" s="7" t="s">
        <v>5</v>
      </c>
    </row>
    <row r="332" spans="2:6" x14ac:dyDescent="0.4">
      <c r="B332" s="4">
        <v>329</v>
      </c>
      <c r="C332" s="10" t="s">
        <v>355</v>
      </c>
      <c r="D332" s="12" t="s">
        <v>334</v>
      </c>
      <c r="E332" s="15">
        <v>1</v>
      </c>
      <c r="F332" s="7" t="s">
        <v>5</v>
      </c>
    </row>
    <row r="333" spans="2:6" x14ac:dyDescent="0.4">
      <c r="B333" s="4">
        <v>330</v>
      </c>
      <c r="C333" s="10" t="s">
        <v>356</v>
      </c>
      <c r="D333" s="12" t="s">
        <v>357</v>
      </c>
      <c r="E333" s="15">
        <v>1</v>
      </c>
      <c r="F333" s="7" t="s">
        <v>5</v>
      </c>
    </row>
    <row r="334" spans="2:6" x14ac:dyDescent="0.4">
      <c r="B334" s="4">
        <v>331</v>
      </c>
      <c r="C334" s="10" t="s">
        <v>358</v>
      </c>
      <c r="D334" s="12" t="s">
        <v>128</v>
      </c>
      <c r="E334" s="15">
        <v>1</v>
      </c>
      <c r="F334" s="7" t="s">
        <v>5</v>
      </c>
    </row>
    <row r="335" spans="2:6" x14ac:dyDescent="0.4">
      <c r="B335" s="4">
        <v>332</v>
      </c>
      <c r="C335" s="10" t="s">
        <v>359</v>
      </c>
      <c r="D335" s="12" t="s">
        <v>4</v>
      </c>
      <c r="E335" s="15">
        <v>1</v>
      </c>
      <c r="F335" s="7" t="s">
        <v>188</v>
      </c>
    </row>
    <row r="336" spans="2:6" x14ac:dyDescent="0.4">
      <c r="B336" s="4">
        <v>333</v>
      </c>
      <c r="C336" s="10" t="s">
        <v>360</v>
      </c>
      <c r="D336" s="12" t="s">
        <v>4</v>
      </c>
      <c r="E336" s="15">
        <v>1</v>
      </c>
      <c r="F336" s="7" t="s">
        <v>188</v>
      </c>
    </row>
    <row r="337" spans="2:6" x14ac:dyDescent="0.4">
      <c r="B337" s="4">
        <v>334</v>
      </c>
      <c r="C337" s="10" t="s">
        <v>361</v>
      </c>
      <c r="D337" s="12" t="s">
        <v>162</v>
      </c>
      <c r="E337" s="15">
        <v>1</v>
      </c>
      <c r="F337" s="7" t="s">
        <v>5</v>
      </c>
    </row>
    <row r="338" spans="2:6" x14ac:dyDescent="0.4">
      <c r="B338" s="4">
        <v>335</v>
      </c>
      <c r="C338" s="10" t="s">
        <v>362</v>
      </c>
      <c r="D338" s="12" t="s">
        <v>162</v>
      </c>
      <c r="E338" s="15">
        <v>1</v>
      </c>
      <c r="F338" s="7" t="s">
        <v>5</v>
      </c>
    </row>
    <row r="339" spans="2:6" x14ac:dyDescent="0.4">
      <c r="B339" s="4">
        <v>336</v>
      </c>
      <c r="C339" s="10" t="s">
        <v>363</v>
      </c>
      <c r="D339" s="12" t="s">
        <v>364</v>
      </c>
      <c r="E339" s="15">
        <v>1</v>
      </c>
      <c r="F339" s="7" t="s">
        <v>5</v>
      </c>
    </row>
    <row r="340" spans="2:6" x14ac:dyDescent="0.4">
      <c r="B340" s="4">
        <v>337</v>
      </c>
      <c r="C340" s="10" t="s">
        <v>365</v>
      </c>
      <c r="D340" s="12" t="s">
        <v>323</v>
      </c>
      <c r="E340" s="15">
        <v>1</v>
      </c>
      <c r="F340" s="7" t="s">
        <v>5</v>
      </c>
    </row>
    <row r="341" spans="2:6" x14ac:dyDescent="0.4">
      <c r="B341" s="4">
        <v>338</v>
      </c>
      <c r="C341" s="10" t="s">
        <v>366</v>
      </c>
      <c r="D341" s="12" t="s">
        <v>325</v>
      </c>
      <c r="E341" s="15">
        <v>1</v>
      </c>
      <c r="F341" s="7" t="s">
        <v>5</v>
      </c>
    </row>
    <row r="342" spans="2:6" x14ac:dyDescent="0.4">
      <c r="B342" s="4">
        <v>339</v>
      </c>
      <c r="C342" s="10" t="s">
        <v>367</v>
      </c>
      <c r="D342" s="12" t="s">
        <v>368</v>
      </c>
      <c r="E342" s="15">
        <v>1</v>
      </c>
      <c r="F342" s="7" t="s">
        <v>5</v>
      </c>
    </row>
    <row r="343" spans="2:6" x14ac:dyDescent="0.4">
      <c r="B343" s="4">
        <v>340</v>
      </c>
      <c r="C343" s="10" t="s">
        <v>369</v>
      </c>
      <c r="D343" s="12" t="s">
        <v>370</v>
      </c>
      <c r="E343" s="15">
        <v>1</v>
      </c>
      <c r="F343" s="7" t="s">
        <v>5</v>
      </c>
    </row>
    <row r="344" spans="2:6" x14ac:dyDescent="0.4">
      <c r="B344" s="4">
        <v>341</v>
      </c>
      <c r="C344" s="10" t="s">
        <v>371</v>
      </c>
      <c r="D344" s="12" t="s">
        <v>372</v>
      </c>
      <c r="E344" s="15">
        <v>1</v>
      </c>
      <c r="F344" s="7" t="s">
        <v>5</v>
      </c>
    </row>
    <row r="345" spans="2:6" x14ac:dyDescent="0.4">
      <c r="B345" s="4">
        <v>342</v>
      </c>
      <c r="C345" s="10" t="s">
        <v>373</v>
      </c>
      <c r="D345" s="12" t="s">
        <v>374</v>
      </c>
      <c r="E345" s="15">
        <v>1</v>
      </c>
      <c r="F345" s="7" t="s">
        <v>5</v>
      </c>
    </row>
    <row r="346" spans="2:6" x14ac:dyDescent="0.4">
      <c r="B346" s="4">
        <v>343</v>
      </c>
      <c r="C346" s="10" t="s">
        <v>375</v>
      </c>
      <c r="D346" s="12" t="s">
        <v>349</v>
      </c>
      <c r="E346" s="15">
        <v>1</v>
      </c>
      <c r="F346" s="7" t="s">
        <v>5</v>
      </c>
    </row>
    <row r="347" spans="2:6" x14ac:dyDescent="0.4">
      <c r="B347" s="4">
        <v>344</v>
      </c>
      <c r="C347" s="10" t="s">
        <v>376</v>
      </c>
      <c r="D347" s="12" t="s">
        <v>327</v>
      </c>
      <c r="E347" s="15">
        <v>1</v>
      </c>
      <c r="F347" s="7" t="s">
        <v>5</v>
      </c>
    </row>
    <row r="348" spans="2:6" x14ac:dyDescent="0.4">
      <c r="B348" s="4">
        <v>345</v>
      </c>
      <c r="C348" s="10" t="s">
        <v>377</v>
      </c>
      <c r="D348" s="12" t="s">
        <v>378</v>
      </c>
      <c r="E348" s="15">
        <v>1</v>
      </c>
      <c r="F348" s="7" t="s">
        <v>5</v>
      </c>
    </row>
    <row r="349" spans="2:6" x14ac:dyDescent="0.4">
      <c r="B349" s="4">
        <v>346</v>
      </c>
      <c r="C349" s="10" t="s">
        <v>379</v>
      </c>
      <c r="D349" s="12" t="s">
        <v>380</v>
      </c>
      <c r="E349" s="15">
        <v>1</v>
      </c>
      <c r="F349" s="7" t="s">
        <v>5</v>
      </c>
    </row>
    <row r="350" spans="2:6" x14ac:dyDescent="0.4">
      <c r="B350" s="4">
        <v>347</v>
      </c>
      <c r="C350" s="10" t="s">
        <v>381</v>
      </c>
      <c r="D350" s="12" t="s">
        <v>382</v>
      </c>
      <c r="E350" s="15">
        <v>1</v>
      </c>
      <c r="F350" s="7" t="s">
        <v>5</v>
      </c>
    </row>
    <row r="351" spans="2:6" x14ac:dyDescent="0.4">
      <c r="B351" s="4">
        <v>348</v>
      </c>
      <c r="C351" s="10" t="s">
        <v>383</v>
      </c>
      <c r="D351" s="12" t="s">
        <v>384</v>
      </c>
      <c r="E351" s="15">
        <v>1</v>
      </c>
      <c r="F351" s="7" t="s">
        <v>5</v>
      </c>
    </row>
    <row r="352" spans="2:6" x14ac:dyDescent="0.4">
      <c r="B352" s="4">
        <v>349</v>
      </c>
      <c r="C352" s="10" t="s">
        <v>385</v>
      </c>
      <c r="D352" s="12" t="s">
        <v>386</v>
      </c>
      <c r="E352" s="15">
        <v>1</v>
      </c>
      <c r="F352" s="7" t="s">
        <v>5</v>
      </c>
    </row>
    <row r="353" spans="2:6" x14ac:dyDescent="0.4">
      <c r="B353" s="4">
        <v>350</v>
      </c>
      <c r="C353" s="10" t="s">
        <v>387</v>
      </c>
      <c r="D353" s="12" t="s">
        <v>388</v>
      </c>
      <c r="E353" s="15">
        <v>1</v>
      </c>
      <c r="F353" s="7" t="s">
        <v>5</v>
      </c>
    </row>
    <row r="354" spans="2:6" x14ac:dyDescent="0.4">
      <c r="B354" s="4">
        <v>351</v>
      </c>
      <c r="C354" s="10" t="s">
        <v>389</v>
      </c>
      <c r="D354" s="12" t="s">
        <v>137</v>
      </c>
      <c r="E354" s="15">
        <v>1</v>
      </c>
      <c r="F354" s="7" t="s">
        <v>5</v>
      </c>
    </row>
    <row r="355" spans="2:6" x14ac:dyDescent="0.4">
      <c r="B355" s="4">
        <v>352</v>
      </c>
      <c r="C355" s="10" t="s">
        <v>390</v>
      </c>
      <c r="D355" s="12" t="s">
        <v>334</v>
      </c>
      <c r="E355" s="15">
        <v>1</v>
      </c>
      <c r="F355" s="7" t="s">
        <v>5</v>
      </c>
    </row>
    <row r="356" spans="2:6" x14ac:dyDescent="0.4">
      <c r="B356" s="4">
        <v>353</v>
      </c>
      <c r="C356" s="10" t="s">
        <v>391</v>
      </c>
      <c r="D356" s="12" t="s">
        <v>392</v>
      </c>
      <c r="E356" s="15">
        <v>1</v>
      </c>
      <c r="F356" s="7" t="s">
        <v>5</v>
      </c>
    </row>
    <row r="357" spans="2:6" x14ac:dyDescent="0.4">
      <c r="B357" s="4">
        <v>354</v>
      </c>
      <c r="C357" s="10" t="s">
        <v>393</v>
      </c>
      <c r="D357" s="12" t="s">
        <v>394</v>
      </c>
      <c r="E357" s="15">
        <v>1</v>
      </c>
      <c r="F357" s="7" t="s">
        <v>5</v>
      </c>
    </row>
    <row r="358" spans="2:6" x14ac:dyDescent="0.4">
      <c r="B358" s="4">
        <v>355</v>
      </c>
      <c r="C358" s="10" t="s">
        <v>395</v>
      </c>
      <c r="D358" s="12" t="s">
        <v>336</v>
      </c>
      <c r="E358" s="15">
        <v>1</v>
      </c>
      <c r="F358" s="7" t="s">
        <v>5</v>
      </c>
    </row>
    <row r="359" spans="2:6" x14ac:dyDescent="0.4">
      <c r="B359" s="4">
        <v>356</v>
      </c>
      <c r="C359" s="10" t="s">
        <v>396</v>
      </c>
      <c r="D359" s="12" t="s">
        <v>128</v>
      </c>
      <c r="E359" s="15">
        <v>1</v>
      </c>
      <c r="F359" s="7" t="s">
        <v>5</v>
      </c>
    </row>
    <row r="360" spans="2:6" x14ac:dyDescent="0.4">
      <c r="B360" s="4">
        <v>357</v>
      </c>
      <c r="C360" s="10" t="s">
        <v>397</v>
      </c>
      <c r="D360" s="12" t="s">
        <v>132</v>
      </c>
      <c r="E360" s="15">
        <v>1</v>
      </c>
      <c r="F360" s="7" t="s">
        <v>5</v>
      </c>
    </row>
    <row r="361" spans="2:6" x14ac:dyDescent="0.4">
      <c r="B361" s="4">
        <v>358</v>
      </c>
      <c r="C361" s="10" t="s">
        <v>398</v>
      </c>
      <c r="D361" s="12" t="s">
        <v>4</v>
      </c>
      <c r="E361" s="15">
        <v>1</v>
      </c>
      <c r="F361" s="7" t="s">
        <v>5</v>
      </c>
    </row>
    <row r="362" spans="2:6" x14ac:dyDescent="0.4">
      <c r="B362" s="4">
        <v>359</v>
      </c>
      <c r="C362" s="10" t="s">
        <v>399</v>
      </c>
      <c r="D362" s="12" t="s">
        <v>4</v>
      </c>
      <c r="E362" s="15">
        <v>1</v>
      </c>
      <c r="F362" s="7" t="s">
        <v>186</v>
      </c>
    </row>
    <row r="363" spans="2:6" x14ac:dyDescent="0.4">
      <c r="B363" s="4">
        <v>360</v>
      </c>
      <c r="C363" s="10" t="s">
        <v>400</v>
      </c>
      <c r="D363" s="12" t="s">
        <v>4</v>
      </c>
      <c r="E363" s="15">
        <v>1</v>
      </c>
      <c r="F363" s="7" t="s">
        <v>186</v>
      </c>
    </row>
    <row r="364" spans="2:6" x14ac:dyDescent="0.4">
      <c r="B364" s="4">
        <v>361</v>
      </c>
      <c r="C364" s="10" t="s">
        <v>401</v>
      </c>
      <c r="D364" s="12" t="s">
        <v>4</v>
      </c>
      <c r="E364" s="15">
        <v>1</v>
      </c>
      <c r="F364" s="7" t="s">
        <v>186</v>
      </c>
    </row>
    <row r="365" spans="2:6" x14ac:dyDescent="0.4">
      <c r="B365" s="4">
        <v>362</v>
      </c>
      <c r="C365" s="10" t="s">
        <v>402</v>
      </c>
      <c r="D365" s="12" t="s">
        <v>403</v>
      </c>
      <c r="E365" s="15">
        <v>1</v>
      </c>
      <c r="F365" s="7" t="s">
        <v>186</v>
      </c>
    </row>
    <row r="366" spans="2:6" x14ac:dyDescent="0.4">
      <c r="B366" s="4">
        <v>363</v>
      </c>
      <c r="C366" s="10" t="s">
        <v>404</v>
      </c>
      <c r="D366" s="12" t="s">
        <v>405</v>
      </c>
      <c r="E366" s="15">
        <v>1</v>
      </c>
      <c r="F366" s="7" t="s">
        <v>186</v>
      </c>
    </row>
    <row r="367" spans="2:6" x14ac:dyDescent="0.4">
      <c r="B367" s="4">
        <v>364</v>
      </c>
      <c r="C367" s="10" t="s">
        <v>406</v>
      </c>
      <c r="D367" s="12" t="s">
        <v>388</v>
      </c>
      <c r="E367" s="15">
        <v>1</v>
      </c>
      <c r="F367" s="7" t="s">
        <v>186</v>
      </c>
    </row>
    <row r="368" spans="2:6" x14ac:dyDescent="0.4">
      <c r="B368" s="4">
        <v>365</v>
      </c>
      <c r="C368" s="10" t="s">
        <v>407</v>
      </c>
      <c r="D368" s="12" t="s">
        <v>334</v>
      </c>
      <c r="E368" s="15">
        <v>1</v>
      </c>
      <c r="F368" s="7" t="s">
        <v>186</v>
      </c>
    </row>
    <row r="369" spans="2:6" x14ac:dyDescent="0.4">
      <c r="B369" s="4">
        <v>366</v>
      </c>
      <c r="C369" s="10" t="s">
        <v>408</v>
      </c>
      <c r="D369" s="12" t="s">
        <v>364</v>
      </c>
      <c r="E369" s="15">
        <v>1</v>
      </c>
      <c r="F369" s="7" t="s">
        <v>186</v>
      </c>
    </row>
    <row r="370" spans="2:6" x14ac:dyDescent="0.4">
      <c r="B370" s="4">
        <v>367</v>
      </c>
      <c r="C370" s="10" t="s">
        <v>409</v>
      </c>
      <c r="D370" s="12" t="s">
        <v>410</v>
      </c>
      <c r="E370" s="15">
        <v>1</v>
      </c>
      <c r="F370" s="7" t="s">
        <v>186</v>
      </c>
    </row>
    <row r="371" spans="2:6" x14ac:dyDescent="0.4">
      <c r="B371" s="4">
        <v>368</v>
      </c>
      <c r="C371" s="10" t="s">
        <v>411</v>
      </c>
      <c r="D371" s="12" t="s">
        <v>412</v>
      </c>
      <c r="E371" s="15">
        <v>1</v>
      </c>
      <c r="F371" s="7" t="s">
        <v>186</v>
      </c>
    </row>
    <row r="372" spans="2:6" x14ac:dyDescent="0.4">
      <c r="B372" s="4">
        <v>369</v>
      </c>
      <c r="C372" s="10" t="s">
        <v>413</v>
      </c>
      <c r="D372" s="12" t="s">
        <v>414</v>
      </c>
      <c r="E372" s="15">
        <v>1</v>
      </c>
      <c r="F372" s="7" t="s">
        <v>186</v>
      </c>
    </row>
    <row r="373" spans="2:6" x14ac:dyDescent="0.4">
      <c r="B373" s="4">
        <v>370</v>
      </c>
      <c r="C373" s="10" t="s">
        <v>415</v>
      </c>
      <c r="D373" s="12" t="s">
        <v>416</v>
      </c>
      <c r="E373" s="15">
        <v>1</v>
      </c>
      <c r="F373" s="7" t="s">
        <v>186</v>
      </c>
    </row>
    <row r="374" spans="2:6" x14ac:dyDescent="0.4">
      <c r="B374" s="4">
        <v>371</v>
      </c>
      <c r="C374" s="10" t="s">
        <v>417</v>
      </c>
      <c r="D374" s="12" t="s">
        <v>418</v>
      </c>
      <c r="E374" s="15">
        <v>1</v>
      </c>
      <c r="F374" s="7" t="s">
        <v>186</v>
      </c>
    </row>
    <row r="375" spans="2:6" x14ac:dyDescent="0.4">
      <c r="B375" s="4">
        <v>372</v>
      </c>
      <c r="C375" s="10" t="s">
        <v>419</v>
      </c>
      <c r="D375" s="12" t="s">
        <v>420</v>
      </c>
      <c r="E375" s="15">
        <v>1</v>
      </c>
      <c r="F375" s="7" t="s">
        <v>186</v>
      </c>
    </row>
    <row r="376" spans="2:6" x14ac:dyDescent="0.4">
      <c r="B376" s="4">
        <v>373</v>
      </c>
      <c r="C376" s="10" t="s">
        <v>421</v>
      </c>
      <c r="D376" s="12" t="s">
        <v>327</v>
      </c>
      <c r="E376" s="15">
        <v>1</v>
      </c>
      <c r="F376" s="7" t="s">
        <v>186</v>
      </c>
    </row>
    <row r="377" spans="2:6" x14ac:dyDescent="0.4">
      <c r="B377" s="4">
        <v>374</v>
      </c>
      <c r="C377" s="10" t="s">
        <v>422</v>
      </c>
      <c r="D377" s="12" t="s">
        <v>423</v>
      </c>
      <c r="E377" s="15">
        <v>1</v>
      </c>
      <c r="F377" s="7" t="s">
        <v>186</v>
      </c>
    </row>
    <row r="378" spans="2:6" x14ac:dyDescent="0.4">
      <c r="B378" s="4">
        <v>375</v>
      </c>
      <c r="C378" s="10" t="s">
        <v>424</v>
      </c>
      <c r="D378" s="12" t="s">
        <v>162</v>
      </c>
      <c r="E378" s="15">
        <v>1</v>
      </c>
      <c r="F378" s="7" t="s">
        <v>186</v>
      </c>
    </row>
    <row r="379" spans="2:6" x14ac:dyDescent="0.4">
      <c r="B379" s="4">
        <v>376</v>
      </c>
      <c r="C379" s="10" t="s">
        <v>425</v>
      </c>
      <c r="D379" s="12" t="s">
        <v>426</v>
      </c>
      <c r="E379" s="15">
        <v>1</v>
      </c>
      <c r="F379" s="7" t="s">
        <v>186</v>
      </c>
    </row>
    <row r="380" spans="2:6" x14ac:dyDescent="0.4">
      <c r="B380" s="4">
        <v>377</v>
      </c>
      <c r="C380" s="10" t="s">
        <v>427</v>
      </c>
      <c r="D380" s="12" t="s">
        <v>428</v>
      </c>
      <c r="E380" s="15">
        <v>1</v>
      </c>
      <c r="F380" s="7" t="s">
        <v>186</v>
      </c>
    </row>
    <row r="381" spans="2:6" x14ac:dyDescent="0.4">
      <c r="B381" s="4">
        <v>378</v>
      </c>
      <c r="C381" s="10" t="s">
        <v>429</v>
      </c>
      <c r="D381" s="12" t="s">
        <v>430</v>
      </c>
      <c r="E381" s="15">
        <v>1</v>
      </c>
      <c r="F381" s="7" t="s">
        <v>186</v>
      </c>
    </row>
    <row r="382" spans="2:6" x14ac:dyDescent="0.4">
      <c r="B382" s="4">
        <v>379</v>
      </c>
      <c r="C382" s="10" t="s">
        <v>431</v>
      </c>
      <c r="D382" s="12" t="s">
        <v>432</v>
      </c>
      <c r="E382" s="15">
        <v>1</v>
      </c>
      <c r="F382" s="7" t="s">
        <v>186</v>
      </c>
    </row>
    <row r="383" spans="2:6" x14ac:dyDescent="0.4">
      <c r="B383" s="4">
        <v>380</v>
      </c>
      <c r="C383" s="10" t="s">
        <v>433</v>
      </c>
      <c r="D383" s="12" t="s">
        <v>434</v>
      </c>
      <c r="E383" s="15">
        <v>1</v>
      </c>
      <c r="F383" s="7" t="s">
        <v>186</v>
      </c>
    </row>
    <row r="384" spans="2:6" x14ac:dyDescent="0.4">
      <c r="B384" s="4">
        <v>381</v>
      </c>
      <c r="C384" s="10" t="s">
        <v>435</v>
      </c>
      <c r="D384" s="12" t="s">
        <v>436</v>
      </c>
      <c r="E384" s="15">
        <v>1</v>
      </c>
      <c r="F384" s="7" t="s">
        <v>186</v>
      </c>
    </row>
    <row r="385" spans="2:6" x14ac:dyDescent="0.4">
      <c r="B385" s="4">
        <v>382</v>
      </c>
      <c r="C385" s="10" t="s">
        <v>437</v>
      </c>
      <c r="D385" s="12" t="s">
        <v>353</v>
      </c>
      <c r="E385" s="15">
        <v>1</v>
      </c>
      <c r="F385" s="7" t="s">
        <v>186</v>
      </c>
    </row>
    <row r="386" spans="2:6" x14ac:dyDescent="0.4">
      <c r="B386" s="4">
        <v>383</v>
      </c>
      <c r="C386" s="10" t="s">
        <v>438</v>
      </c>
      <c r="D386" s="12" t="s">
        <v>439</v>
      </c>
      <c r="E386" s="15">
        <v>1</v>
      </c>
      <c r="F386" s="7" t="s">
        <v>186</v>
      </c>
    </row>
    <row r="387" spans="2:6" x14ac:dyDescent="0.4">
      <c r="B387" s="4">
        <v>384</v>
      </c>
      <c r="C387" s="10" t="s">
        <v>440</v>
      </c>
      <c r="D387" s="12" t="s">
        <v>132</v>
      </c>
      <c r="E387" s="15">
        <v>1</v>
      </c>
      <c r="F387" s="7" t="s">
        <v>186</v>
      </c>
    </row>
    <row r="388" spans="2:6" x14ac:dyDescent="0.4">
      <c r="B388" s="4">
        <v>385</v>
      </c>
      <c r="C388" s="10" t="s">
        <v>441</v>
      </c>
      <c r="D388" s="12" t="s">
        <v>442</v>
      </c>
      <c r="E388" s="15">
        <v>1</v>
      </c>
      <c r="F388" s="7" t="s">
        <v>186</v>
      </c>
    </row>
    <row r="389" spans="2:6" x14ac:dyDescent="0.4">
      <c r="B389" s="4">
        <v>386</v>
      </c>
      <c r="C389" s="10" t="s">
        <v>443</v>
      </c>
      <c r="D389" s="12" t="s">
        <v>137</v>
      </c>
      <c r="E389" s="15">
        <v>1</v>
      </c>
      <c r="F389" s="7" t="s">
        <v>186</v>
      </c>
    </row>
    <row r="390" spans="2:6" x14ac:dyDescent="0.4">
      <c r="B390" s="4">
        <v>387</v>
      </c>
      <c r="C390" s="10" t="s">
        <v>444</v>
      </c>
      <c r="D390" s="12" t="s">
        <v>445</v>
      </c>
      <c r="E390" s="15">
        <v>1</v>
      </c>
      <c r="F390" s="7" t="s">
        <v>186</v>
      </c>
    </row>
    <row r="391" spans="2:6" x14ac:dyDescent="0.4">
      <c r="B391" s="4">
        <v>388</v>
      </c>
      <c r="C391" s="10" t="s">
        <v>446</v>
      </c>
      <c r="D391" s="12" t="s">
        <v>447</v>
      </c>
      <c r="E391" s="15">
        <v>1</v>
      </c>
      <c r="F391" s="7" t="s">
        <v>186</v>
      </c>
    </row>
    <row r="392" spans="2:6" x14ac:dyDescent="0.4">
      <c r="B392" s="4">
        <v>389</v>
      </c>
      <c r="C392" s="10" t="s">
        <v>448</v>
      </c>
      <c r="D392" s="12" t="s">
        <v>4</v>
      </c>
      <c r="E392" s="15">
        <v>1</v>
      </c>
      <c r="F392" s="7" t="s">
        <v>188</v>
      </c>
    </row>
    <row r="393" spans="2:6" x14ac:dyDescent="0.4">
      <c r="B393" s="4">
        <v>390</v>
      </c>
      <c r="C393" s="10" t="s">
        <v>449</v>
      </c>
      <c r="D393" s="12" t="s">
        <v>4</v>
      </c>
      <c r="E393" s="15">
        <v>1</v>
      </c>
      <c r="F393" s="7" t="s">
        <v>166</v>
      </c>
    </row>
    <row r="394" spans="2:6" x14ac:dyDescent="0.4">
      <c r="B394" s="4">
        <v>391</v>
      </c>
      <c r="C394" s="10" t="s">
        <v>450</v>
      </c>
      <c r="D394" s="12" t="s">
        <v>162</v>
      </c>
      <c r="E394" s="15">
        <v>1</v>
      </c>
      <c r="F394" s="7" t="s">
        <v>5</v>
      </c>
    </row>
    <row r="395" spans="2:6" x14ac:dyDescent="0.4">
      <c r="B395" s="4">
        <v>392</v>
      </c>
      <c r="C395" s="10" t="s">
        <v>451</v>
      </c>
      <c r="D395" s="12" t="s">
        <v>4</v>
      </c>
      <c r="E395" s="15">
        <v>1</v>
      </c>
      <c r="F395" s="7" t="s">
        <v>166</v>
      </c>
    </row>
    <row r="396" spans="2:6" x14ac:dyDescent="0.4">
      <c r="B396" s="4">
        <v>393</v>
      </c>
      <c r="C396" s="10" t="s">
        <v>452</v>
      </c>
      <c r="D396" s="12" t="s">
        <v>4</v>
      </c>
      <c r="E396" s="15">
        <v>1</v>
      </c>
      <c r="F396" s="7" t="s">
        <v>166</v>
      </c>
    </row>
    <row r="397" spans="2:6" x14ac:dyDescent="0.4">
      <c r="B397" s="4">
        <v>394</v>
      </c>
      <c r="C397" s="10" t="s">
        <v>453</v>
      </c>
      <c r="D397" s="12" t="s">
        <v>4</v>
      </c>
      <c r="E397" s="15">
        <v>1</v>
      </c>
      <c r="F397" s="7" t="s">
        <v>5</v>
      </c>
    </row>
    <row r="398" spans="2:6" x14ac:dyDescent="0.4">
      <c r="B398" s="4">
        <v>395</v>
      </c>
      <c r="C398" s="10" t="s">
        <v>454</v>
      </c>
      <c r="D398" s="12" t="s">
        <v>455</v>
      </c>
      <c r="E398" s="15">
        <v>1</v>
      </c>
      <c r="F398" s="7" t="s">
        <v>5</v>
      </c>
    </row>
    <row r="399" spans="2:6" x14ac:dyDescent="0.4">
      <c r="B399" s="4">
        <v>396</v>
      </c>
      <c r="C399" s="10" t="s">
        <v>456</v>
      </c>
      <c r="D399" s="12" t="s">
        <v>334</v>
      </c>
      <c r="E399" s="15">
        <v>1</v>
      </c>
      <c r="F399" s="7" t="s">
        <v>5</v>
      </c>
    </row>
    <row r="400" spans="2:6" x14ac:dyDescent="0.4">
      <c r="B400" s="4">
        <v>397</v>
      </c>
      <c r="C400" s="10" t="s">
        <v>457</v>
      </c>
      <c r="D400" s="12" t="s">
        <v>128</v>
      </c>
      <c r="E400" s="15">
        <v>1</v>
      </c>
      <c r="F400" s="7" t="s">
        <v>5</v>
      </c>
    </row>
    <row r="401" spans="2:6" x14ac:dyDescent="0.4">
      <c r="B401" s="4">
        <v>398</v>
      </c>
      <c r="C401" s="10" t="s">
        <v>458</v>
      </c>
      <c r="D401" s="12" t="s">
        <v>459</v>
      </c>
      <c r="E401" s="15">
        <v>1</v>
      </c>
      <c r="F401" s="7" t="s">
        <v>5</v>
      </c>
    </row>
    <row r="402" spans="2:6" x14ac:dyDescent="0.4">
      <c r="B402" s="4">
        <v>399</v>
      </c>
      <c r="C402" s="10" t="s">
        <v>460</v>
      </c>
      <c r="D402" s="12" t="s">
        <v>410</v>
      </c>
      <c r="E402" s="15">
        <v>1</v>
      </c>
      <c r="F402" s="7" t="s">
        <v>5</v>
      </c>
    </row>
    <row r="403" spans="2:6" x14ac:dyDescent="0.4">
      <c r="B403" s="4">
        <v>400</v>
      </c>
      <c r="C403" s="10" t="s">
        <v>461</v>
      </c>
      <c r="D403" s="12" t="s">
        <v>462</v>
      </c>
      <c r="E403" s="15">
        <v>1</v>
      </c>
      <c r="F403" s="7" t="s">
        <v>5</v>
      </c>
    </row>
    <row r="404" spans="2:6" x14ac:dyDescent="0.4">
      <c r="B404" s="4">
        <v>401</v>
      </c>
      <c r="C404" s="10" t="s">
        <v>463</v>
      </c>
      <c r="D404" s="12" t="s">
        <v>414</v>
      </c>
      <c r="E404" s="15">
        <v>1</v>
      </c>
      <c r="F404" s="7" t="s">
        <v>5</v>
      </c>
    </row>
    <row r="405" spans="2:6" x14ac:dyDescent="0.4">
      <c r="B405" s="4">
        <v>402</v>
      </c>
      <c r="C405" s="10" t="s">
        <v>464</v>
      </c>
      <c r="D405" s="12" t="s">
        <v>403</v>
      </c>
      <c r="E405" s="15">
        <v>1</v>
      </c>
      <c r="F405" s="7" t="s">
        <v>5</v>
      </c>
    </row>
    <row r="406" spans="2:6" x14ac:dyDescent="0.4">
      <c r="B406" s="4">
        <v>403</v>
      </c>
      <c r="C406" s="10" t="s">
        <v>465</v>
      </c>
      <c r="D406" s="12" t="s">
        <v>416</v>
      </c>
      <c r="E406" s="15">
        <v>1</v>
      </c>
      <c r="F406" s="7" t="s">
        <v>5</v>
      </c>
    </row>
    <row r="407" spans="2:6" x14ac:dyDescent="0.4">
      <c r="B407" s="4">
        <v>404</v>
      </c>
      <c r="C407" s="10" t="s">
        <v>466</v>
      </c>
      <c r="D407" s="12" t="s">
        <v>327</v>
      </c>
      <c r="E407" s="15">
        <v>1</v>
      </c>
      <c r="F407" s="7" t="s">
        <v>5</v>
      </c>
    </row>
    <row r="408" spans="2:6" x14ac:dyDescent="0.4">
      <c r="B408" s="4">
        <v>405</v>
      </c>
      <c r="C408" s="10" t="s">
        <v>467</v>
      </c>
      <c r="D408" s="12" t="s">
        <v>162</v>
      </c>
      <c r="E408" s="15">
        <v>1</v>
      </c>
      <c r="F408" s="7" t="s">
        <v>5</v>
      </c>
    </row>
    <row r="409" spans="2:6" x14ac:dyDescent="0.4">
      <c r="B409" s="4">
        <v>406</v>
      </c>
      <c r="C409" s="10" t="s">
        <v>468</v>
      </c>
      <c r="D409" s="12" t="s">
        <v>447</v>
      </c>
      <c r="E409" s="15">
        <v>1</v>
      </c>
      <c r="F409" s="7" t="s">
        <v>5</v>
      </c>
    </row>
    <row r="410" spans="2:6" x14ac:dyDescent="0.4">
      <c r="B410" s="4">
        <v>407</v>
      </c>
      <c r="C410" s="10" t="s">
        <v>469</v>
      </c>
      <c r="D410" s="12" t="s">
        <v>426</v>
      </c>
      <c r="E410" s="15">
        <v>1</v>
      </c>
      <c r="F410" s="7" t="s">
        <v>5</v>
      </c>
    </row>
    <row r="411" spans="2:6" x14ac:dyDescent="0.4">
      <c r="B411" s="4">
        <v>408</v>
      </c>
      <c r="C411" s="10" t="s">
        <v>470</v>
      </c>
      <c r="D411" s="12" t="s">
        <v>439</v>
      </c>
      <c r="E411" s="15">
        <v>1</v>
      </c>
      <c r="F411" s="7" t="s">
        <v>5</v>
      </c>
    </row>
    <row r="412" spans="2:6" x14ac:dyDescent="0.4">
      <c r="B412" s="4">
        <v>409</v>
      </c>
      <c r="C412" s="10" t="s">
        <v>471</v>
      </c>
      <c r="D412" s="12" t="s">
        <v>442</v>
      </c>
      <c r="E412" s="15">
        <v>1</v>
      </c>
      <c r="F412" s="7" t="s">
        <v>5</v>
      </c>
    </row>
    <row r="413" spans="2:6" x14ac:dyDescent="0.4">
      <c r="B413" s="4">
        <v>410</v>
      </c>
      <c r="C413" s="10" t="s">
        <v>472</v>
      </c>
      <c r="D413" s="12" t="s">
        <v>4</v>
      </c>
      <c r="E413" s="15">
        <v>1</v>
      </c>
      <c r="F413" s="7" t="s">
        <v>188</v>
      </c>
    </row>
    <row r="414" spans="2:6" x14ac:dyDescent="0.4">
      <c r="B414" s="4">
        <v>411</v>
      </c>
      <c r="C414" s="10" t="s">
        <v>473</v>
      </c>
      <c r="D414" s="12" t="s">
        <v>4</v>
      </c>
      <c r="E414" s="15">
        <v>1</v>
      </c>
      <c r="F414" s="7" t="s">
        <v>188</v>
      </c>
    </row>
    <row r="415" spans="2:6" x14ac:dyDescent="0.4">
      <c r="B415" s="4">
        <v>412</v>
      </c>
      <c r="C415" s="10" t="s">
        <v>474</v>
      </c>
      <c r="D415" s="12" t="s">
        <v>4</v>
      </c>
      <c r="E415" s="15">
        <v>1</v>
      </c>
      <c r="F415" s="7" t="s">
        <v>188</v>
      </c>
    </row>
    <row r="416" spans="2:6" x14ac:dyDescent="0.4">
      <c r="B416" s="4">
        <v>413</v>
      </c>
      <c r="C416" s="10" t="s">
        <v>475</v>
      </c>
      <c r="D416" s="12" t="s">
        <v>4</v>
      </c>
      <c r="E416" s="15">
        <v>1</v>
      </c>
      <c r="F416" s="7" t="s">
        <v>188</v>
      </c>
    </row>
    <row r="417" spans="2:6" x14ac:dyDescent="0.4">
      <c r="B417" s="4">
        <v>414</v>
      </c>
      <c r="C417" s="10" t="s">
        <v>476</v>
      </c>
      <c r="D417" s="12" t="s">
        <v>4</v>
      </c>
      <c r="E417" s="15">
        <v>1</v>
      </c>
      <c r="F417" s="7" t="s">
        <v>188</v>
      </c>
    </row>
    <row r="418" spans="2:6" x14ac:dyDescent="0.4">
      <c r="B418" s="4">
        <v>415</v>
      </c>
      <c r="C418" s="10" t="s">
        <v>477</v>
      </c>
      <c r="D418" s="12" t="s">
        <v>4</v>
      </c>
      <c r="E418" s="15">
        <v>1</v>
      </c>
      <c r="F418" s="7" t="s">
        <v>188</v>
      </c>
    </row>
    <row r="419" spans="2:6" x14ac:dyDescent="0.4">
      <c r="B419" s="4">
        <v>416</v>
      </c>
      <c r="C419" s="10" t="s">
        <v>478</v>
      </c>
      <c r="D419" s="12" t="s">
        <v>4</v>
      </c>
      <c r="E419" s="15">
        <v>1</v>
      </c>
      <c r="F419" s="7" t="s">
        <v>5</v>
      </c>
    </row>
    <row r="420" spans="2:6" x14ac:dyDescent="0.4">
      <c r="B420" s="4">
        <v>417</v>
      </c>
      <c r="C420" s="10" t="s">
        <v>479</v>
      </c>
      <c r="D420" s="12" t="s">
        <v>4</v>
      </c>
      <c r="E420" s="15">
        <v>1</v>
      </c>
      <c r="F420" s="7" t="s">
        <v>5</v>
      </c>
    </row>
    <row r="421" spans="2:6" x14ac:dyDescent="0.4">
      <c r="B421" s="4">
        <v>418</v>
      </c>
      <c r="C421" s="10" t="s">
        <v>480</v>
      </c>
      <c r="D421" s="12" t="s">
        <v>4</v>
      </c>
      <c r="E421" s="15">
        <v>1</v>
      </c>
      <c r="F421" s="7" t="s">
        <v>5</v>
      </c>
    </row>
    <row r="422" spans="2:6" x14ac:dyDescent="0.4">
      <c r="B422" s="4">
        <v>419</v>
      </c>
      <c r="C422" s="10" t="s">
        <v>481</v>
      </c>
      <c r="D422" s="12" t="s">
        <v>4</v>
      </c>
      <c r="E422" s="15">
        <v>1</v>
      </c>
      <c r="F422" s="7" t="s">
        <v>5</v>
      </c>
    </row>
    <row r="423" spans="2:6" x14ac:dyDescent="0.4">
      <c r="B423" s="4">
        <v>420</v>
      </c>
      <c r="C423" s="10" t="s">
        <v>482</v>
      </c>
      <c r="D423" s="12" t="s">
        <v>162</v>
      </c>
      <c r="E423" s="15">
        <v>1</v>
      </c>
      <c r="F423" s="7" t="s">
        <v>5</v>
      </c>
    </row>
    <row r="424" spans="2:6" x14ac:dyDescent="0.4">
      <c r="B424" s="4">
        <v>421</v>
      </c>
      <c r="C424" s="10" t="s">
        <v>483</v>
      </c>
      <c r="D424" s="12" t="s">
        <v>4</v>
      </c>
      <c r="E424" s="15">
        <v>1</v>
      </c>
      <c r="F424" s="7" t="s">
        <v>5</v>
      </c>
    </row>
    <row r="425" spans="2:6" x14ac:dyDescent="0.4">
      <c r="B425" s="4">
        <v>422</v>
      </c>
      <c r="C425" s="10" t="s">
        <v>484</v>
      </c>
      <c r="D425" s="12" t="s">
        <v>485</v>
      </c>
      <c r="E425" s="15">
        <v>1</v>
      </c>
      <c r="F425" s="7" t="s">
        <v>5</v>
      </c>
    </row>
    <row r="426" spans="2:6" x14ac:dyDescent="0.4">
      <c r="B426" s="4">
        <v>423</v>
      </c>
      <c r="C426" s="10" t="s">
        <v>486</v>
      </c>
      <c r="D426" s="12" t="s">
        <v>487</v>
      </c>
      <c r="E426" s="15">
        <v>1</v>
      </c>
      <c r="F426" s="7" t="s">
        <v>5</v>
      </c>
    </row>
    <row r="427" spans="2:6" x14ac:dyDescent="0.4">
      <c r="B427" s="4">
        <v>424</v>
      </c>
      <c r="C427" s="10" t="s">
        <v>488</v>
      </c>
      <c r="D427" s="12" t="s">
        <v>162</v>
      </c>
      <c r="E427" s="15">
        <v>1</v>
      </c>
      <c r="F427" s="7" t="s">
        <v>5</v>
      </c>
    </row>
    <row r="428" spans="2:6" x14ac:dyDescent="0.4">
      <c r="B428" s="4">
        <v>425</v>
      </c>
      <c r="C428" s="10" t="s">
        <v>489</v>
      </c>
      <c r="D428" s="12" t="s">
        <v>364</v>
      </c>
      <c r="E428" s="15">
        <v>1</v>
      </c>
      <c r="F428" s="7" t="s">
        <v>5</v>
      </c>
    </row>
    <row r="429" spans="2:6" x14ac:dyDescent="0.4">
      <c r="B429" s="4">
        <v>426</v>
      </c>
      <c r="C429" s="10" t="s">
        <v>490</v>
      </c>
      <c r="D429" s="12" t="s">
        <v>323</v>
      </c>
      <c r="E429" s="15">
        <v>1</v>
      </c>
      <c r="F429" s="7" t="s">
        <v>5</v>
      </c>
    </row>
    <row r="430" spans="2:6" x14ac:dyDescent="0.4">
      <c r="B430" s="4">
        <v>427</v>
      </c>
      <c r="C430" s="10" t="s">
        <v>491</v>
      </c>
      <c r="D430" s="12" t="s">
        <v>327</v>
      </c>
      <c r="E430" s="15">
        <v>1</v>
      </c>
      <c r="F430" s="7" t="s">
        <v>5</v>
      </c>
    </row>
    <row r="431" spans="2:6" x14ac:dyDescent="0.4">
      <c r="B431" s="4">
        <v>428</v>
      </c>
      <c r="C431" s="10" t="s">
        <v>492</v>
      </c>
      <c r="D431" s="12" t="s">
        <v>380</v>
      </c>
      <c r="E431" s="15">
        <v>1</v>
      </c>
      <c r="F431" s="7" t="s">
        <v>5</v>
      </c>
    </row>
    <row r="432" spans="2:6" x14ac:dyDescent="0.4">
      <c r="B432" s="4">
        <v>429</v>
      </c>
      <c r="C432" s="10" t="s">
        <v>493</v>
      </c>
      <c r="D432" s="12" t="s">
        <v>436</v>
      </c>
      <c r="E432" s="15">
        <v>1</v>
      </c>
      <c r="F432" s="7" t="s">
        <v>5</v>
      </c>
    </row>
    <row r="433" spans="2:6" x14ac:dyDescent="0.4">
      <c r="B433" s="4">
        <v>430</v>
      </c>
      <c r="C433" s="10" t="s">
        <v>494</v>
      </c>
      <c r="D433" s="12" t="s">
        <v>495</v>
      </c>
      <c r="E433" s="15">
        <v>1</v>
      </c>
      <c r="F433" s="7" t="s">
        <v>5</v>
      </c>
    </row>
    <row r="434" spans="2:6" x14ac:dyDescent="0.4">
      <c r="B434" s="4">
        <v>431</v>
      </c>
      <c r="C434" s="10" t="s">
        <v>496</v>
      </c>
      <c r="D434" s="12" t="s">
        <v>353</v>
      </c>
      <c r="E434" s="15">
        <v>1</v>
      </c>
      <c r="F434" s="7" t="s">
        <v>5</v>
      </c>
    </row>
    <row r="435" spans="2:6" x14ac:dyDescent="0.4">
      <c r="B435" s="4">
        <v>432</v>
      </c>
      <c r="C435" s="10" t="s">
        <v>497</v>
      </c>
      <c r="D435" s="12" t="s">
        <v>137</v>
      </c>
      <c r="E435" s="15">
        <v>1</v>
      </c>
      <c r="F435" s="7" t="s">
        <v>5</v>
      </c>
    </row>
    <row r="436" spans="2:6" x14ac:dyDescent="0.4">
      <c r="B436" s="4">
        <v>433</v>
      </c>
      <c r="C436" s="10" t="s">
        <v>498</v>
      </c>
      <c r="D436" s="12" t="s">
        <v>128</v>
      </c>
      <c r="E436" s="15">
        <v>1</v>
      </c>
      <c r="F436" s="7" t="s">
        <v>5</v>
      </c>
    </row>
    <row r="437" spans="2:6" x14ac:dyDescent="0.4">
      <c r="B437" s="4">
        <v>434</v>
      </c>
      <c r="C437" s="10" t="s">
        <v>499</v>
      </c>
      <c r="D437" s="12" t="s">
        <v>500</v>
      </c>
      <c r="E437" s="15">
        <v>1</v>
      </c>
      <c r="F437" s="7" t="s">
        <v>5</v>
      </c>
    </row>
    <row r="438" spans="2:6" x14ac:dyDescent="0.4">
      <c r="B438" s="4">
        <v>435</v>
      </c>
      <c r="C438" s="10" t="s">
        <v>501</v>
      </c>
      <c r="D438" s="12" t="s">
        <v>485</v>
      </c>
      <c r="E438" s="15">
        <v>1</v>
      </c>
      <c r="F438" s="7" t="s">
        <v>5</v>
      </c>
    </row>
    <row r="439" spans="2:6" x14ac:dyDescent="0.4">
      <c r="B439" s="4">
        <v>436</v>
      </c>
      <c r="C439" s="10" t="s">
        <v>502</v>
      </c>
      <c r="D439" s="12" t="s">
        <v>487</v>
      </c>
      <c r="E439" s="15">
        <v>1</v>
      </c>
      <c r="F439" s="7" t="s">
        <v>5</v>
      </c>
    </row>
    <row r="440" spans="2:6" x14ac:dyDescent="0.4">
      <c r="B440" s="4">
        <v>437</v>
      </c>
      <c r="C440" s="10" t="s">
        <v>503</v>
      </c>
      <c r="D440" s="12" t="s">
        <v>162</v>
      </c>
      <c r="E440" s="15">
        <v>1</v>
      </c>
      <c r="F440" s="7" t="s">
        <v>5</v>
      </c>
    </row>
    <row r="441" spans="2:6" x14ac:dyDescent="0.4">
      <c r="B441" s="4">
        <v>438</v>
      </c>
      <c r="C441" s="10" t="s">
        <v>504</v>
      </c>
      <c r="D441" s="12" t="s">
        <v>364</v>
      </c>
      <c r="E441" s="15">
        <v>1</v>
      </c>
      <c r="F441" s="7" t="s">
        <v>5</v>
      </c>
    </row>
    <row r="442" spans="2:6" x14ac:dyDescent="0.4">
      <c r="B442" s="4">
        <v>439</v>
      </c>
      <c r="C442" s="10" t="s">
        <v>505</v>
      </c>
      <c r="D442" s="12" t="s">
        <v>323</v>
      </c>
      <c r="E442" s="15">
        <v>1</v>
      </c>
      <c r="F442" s="7" t="s">
        <v>5</v>
      </c>
    </row>
    <row r="443" spans="2:6" x14ac:dyDescent="0.4">
      <c r="B443" s="4">
        <v>440</v>
      </c>
      <c r="C443" s="10" t="s">
        <v>506</v>
      </c>
      <c r="D443" s="12" t="s">
        <v>327</v>
      </c>
      <c r="E443" s="15">
        <v>1</v>
      </c>
      <c r="F443" s="7" t="s">
        <v>5</v>
      </c>
    </row>
    <row r="444" spans="2:6" x14ac:dyDescent="0.4">
      <c r="B444" s="4">
        <v>441</v>
      </c>
      <c r="C444" s="10" t="s">
        <v>507</v>
      </c>
      <c r="D444" s="12" t="s">
        <v>380</v>
      </c>
      <c r="E444" s="15">
        <v>1</v>
      </c>
      <c r="F444" s="7" t="s">
        <v>5</v>
      </c>
    </row>
    <row r="445" spans="2:6" x14ac:dyDescent="0.4">
      <c r="B445" s="4">
        <v>442</v>
      </c>
      <c r="C445" s="10" t="s">
        <v>508</v>
      </c>
      <c r="D445" s="12" t="s">
        <v>436</v>
      </c>
      <c r="E445" s="15">
        <v>1</v>
      </c>
      <c r="F445" s="7" t="s">
        <v>5</v>
      </c>
    </row>
    <row r="446" spans="2:6" x14ac:dyDescent="0.4">
      <c r="B446" s="4">
        <v>443</v>
      </c>
      <c r="C446" s="10" t="s">
        <v>509</v>
      </c>
      <c r="D446" s="12" t="s">
        <v>495</v>
      </c>
      <c r="E446" s="15">
        <v>1</v>
      </c>
      <c r="F446" s="7" t="s">
        <v>5</v>
      </c>
    </row>
    <row r="447" spans="2:6" x14ac:dyDescent="0.4">
      <c r="B447" s="4">
        <v>444</v>
      </c>
      <c r="C447" s="10" t="s">
        <v>510</v>
      </c>
      <c r="D447" s="12" t="s">
        <v>353</v>
      </c>
      <c r="E447" s="15">
        <v>1</v>
      </c>
      <c r="F447" s="7" t="s">
        <v>5</v>
      </c>
    </row>
    <row r="448" spans="2:6" x14ac:dyDescent="0.4">
      <c r="B448" s="4">
        <v>445</v>
      </c>
      <c r="C448" s="10" t="s">
        <v>511</v>
      </c>
      <c r="D448" s="12" t="s">
        <v>137</v>
      </c>
      <c r="E448" s="15">
        <v>1</v>
      </c>
      <c r="F448" s="7" t="s">
        <v>5</v>
      </c>
    </row>
    <row r="449" spans="2:6" x14ac:dyDescent="0.4">
      <c r="B449" s="4">
        <v>446</v>
      </c>
      <c r="C449" s="10" t="s">
        <v>512</v>
      </c>
      <c r="D449" s="12" t="s">
        <v>128</v>
      </c>
      <c r="E449" s="15">
        <v>1</v>
      </c>
      <c r="F449" s="7" t="s">
        <v>5</v>
      </c>
    </row>
    <row r="450" spans="2:6" x14ac:dyDescent="0.4">
      <c r="B450" s="4">
        <v>447</v>
      </c>
      <c r="C450" s="10" t="s">
        <v>513</v>
      </c>
      <c r="D450" s="12" t="s">
        <v>500</v>
      </c>
      <c r="E450" s="15">
        <v>1</v>
      </c>
      <c r="F450" s="7" t="s">
        <v>5</v>
      </c>
    </row>
    <row r="451" spans="2:6" x14ac:dyDescent="0.4">
      <c r="B451" s="4">
        <v>448</v>
      </c>
      <c r="C451" s="10" t="s">
        <v>514</v>
      </c>
      <c r="D451" s="12" t="s">
        <v>485</v>
      </c>
      <c r="E451" s="15">
        <v>1</v>
      </c>
      <c r="F451" s="7" t="s">
        <v>5</v>
      </c>
    </row>
    <row r="452" spans="2:6" x14ac:dyDescent="0.4">
      <c r="B452" s="4">
        <v>449</v>
      </c>
      <c r="C452" s="10" t="s">
        <v>515</v>
      </c>
      <c r="D452" s="12" t="s">
        <v>487</v>
      </c>
      <c r="E452" s="15">
        <v>1</v>
      </c>
      <c r="F452" s="7" t="s">
        <v>5</v>
      </c>
    </row>
    <row r="453" spans="2:6" x14ac:dyDescent="0.4">
      <c r="B453" s="4">
        <v>450</v>
      </c>
      <c r="C453" s="10" t="s">
        <v>516</v>
      </c>
      <c r="D453" s="12" t="s">
        <v>162</v>
      </c>
      <c r="E453" s="15">
        <v>1</v>
      </c>
      <c r="F453" s="7" t="s">
        <v>5</v>
      </c>
    </row>
    <row r="454" spans="2:6" x14ac:dyDescent="0.4">
      <c r="B454" s="4">
        <v>451</v>
      </c>
      <c r="C454" s="10" t="s">
        <v>517</v>
      </c>
      <c r="D454" s="12" t="s">
        <v>364</v>
      </c>
      <c r="E454" s="15">
        <v>1</v>
      </c>
      <c r="F454" s="7" t="s">
        <v>5</v>
      </c>
    </row>
    <row r="455" spans="2:6" x14ac:dyDescent="0.4">
      <c r="B455" s="4">
        <v>452</v>
      </c>
      <c r="C455" s="10" t="s">
        <v>518</v>
      </c>
      <c r="D455" s="12" t="s">
        <v>323</v>
      </c>
      <c r="E455" s="15">
        <v>1</v>
      </c>
      <c r="F455" s="7" t="s">
        <v>5</v>
      </c>
    </row>
    <row r="456" spans="2:6" x14ac:dyDescent="0.4">
      <c r="B456" s="4">
        <v>453</v>
      </c>
      <c r="C456" s="10" t="s">
        <v>519</v>
      </c>
      <c r="D456" s="12" t="s">
        <v>327</v>
      </c>
      <c r="E456" s="15">
        <v>1</v>
      </c>
      <c r="F456" s="7" t="s">
        <v>5</v>
      </c>
    </row>
    <row r="457" spans="2:6" x14ac:dyDescent="0.4">
      <c r="B457" s="4">
        <v>454</v>
      </c>
      <c r="C457" s="10" t="s">
        <v>520</v>
      </c>
      <c r="D457" s="12" t="s">
        <v>380</v>
      </c>
      <c r="E457" s="15">
        <v>1</v>
      </c>
      <c r="F457" s="7" t="s">
        <v>5</v>
      </c>
    </row>
    <row r="458" spans="2:6" x14ac:dyDescent="0.4">
      <c r="B458" s="4">
        <v>455</v>
      </c>
      <c r="C458" s="10" t="s">
        <v>521</v>
      </c>
      <c r="D458" s="12" t="s">
        <v>436</v>
      </c>
      <c r="E458" s="15">
        <v>1</v>
      </c>
      <c r="F458" s="7" t="s">
        <v>5</v>
      </c>
    </row>
    <row r="459" spans="2:6" x14ac:dyDescent="0.4">
      <c r="B459" s="4">
        <v>456</v>
      </c>
      <c r="C459" s="10" t="s">
        <v>522</v>
      </c>
      <c r="D459" s="12" t="s">
        <v>495</v>
      </c>
      <c r="E459" s="15">
        <v>1</v>
      </c>
      <c r="F459" s="7" t="s">
        <v>5</v>
      </c>
    </row>
    <row r="460" spans="2:6" x14ac:dyDescent="0.4">
      <c r="B460" s="4">
        <v>457</v>
      </c>
      <c r="C460" s="10" t="s">
        <v>523</v>
      </c>
      <c r="D460" s="12" t="s">
        <v>353</v>
      </c>
      <c r="E460" s="15">
        <v>1</v>
      </c>
      <c r="F460" s="7" t="s">
        <v>5</v>
      </c>
    </row>
    <row r="461" spans="2:6" x14ac:dyDescent="0.4">
      <c r="B461" s="4">
        <v>458</v>
      </c>
      <c r="C461" s="10" t="s">
        <v>524</v>
      </c>
      <c r="D461" s="12" t="s">
        <v>137</v>
      </c>
      <c r="E461" s="15">
        <v>1</v>
      </c>
      <c r="F461" s="7" t="s">
        <v>5</v>
      </c>
    </row>
    <row r="462" spans="2:6" x14ac:dyDescent="0.4">
      <c r="B462" s="4">
        <v>459</v>
      </c>
      <c r="C462" s="10" t="s">
        <v>525</v>
      </c>
      <c r="D462" s="12" t="s">
        <v>128</v>
      </c>
      <c r="E462" s="15">
        <v>1</v>
      </c>
      <c r="F462" s="7" t="s">
        <v>5</v>
      </c>
    </row>
    <row r="463" spans="2:6" x14ac:dyDescent="0.4">
      <c r="B463" s="4">
        <v>460</v>
      </c>
      <c r="C463" s="10" t="s">
        <v>526</v>
      </c>
      <c r="D463" s="12" t="s">
        <v>500</v>
      </c>
      <c r="E463" s="15">
        <v>1</v>
      </c>
      <c r="F463" s="7" t="s">
        <v>5</v>
      </c>
    </row>
    <row r="464" spans="2:6" x14ac:dyDescent="0.4">
      <c r="B464" s="4">
        <v>461</v>
      </c>
      <c r="C464" s="10" t="s">
        <v>527</v>
      </c>
      <c r="D464" s="12" t="s">
        <v>485</v>
      </c>
      <c r="E464" s="15">
        <v>1</v>
      </c>
      <c r="F464" s="7" t="s">
        <v>5</v>
      </c>
    </row>
    <row r="465" spans="2:6" x14ac:dyDescent="0.4">
      <c r="B465" s="4">
        <v>462</v>
      </c>
      <c r="C465" s="10" t="s">
        <v>528</v>
      </c>
      <c r="D465" s="12" t="s">
        <v>487</v>
      </c>
      <c r="E465" s="15">
        <v>1</v>
      </c>
      <c r="F465" s="7" t="s">
        <v>5</v>
      </c>
    </row>
    <row r="466" spans="2:6" x14ac:dyDescent="0.4">
      <c r="B466" s="4">
        <v>463</v>
      </c>
      <c r="C466" s="10" t="s">
        <v>529</v>
      </c>
      <c r="D466" s="12" t="s">
        <v>162</v>
      </c>
      <c r="E466" s="15">
        <v>1</v>
      </c>
      <c r="F466" s="7" t="s">
        <v>5</v>
      </c>
    </row>
    <row r="467" spans="2:6" x14ac:dyDescent="0.4">
      <c r="B467" s="4">
        <v>464</v>
      </c>
      <c r="C467" s="10" t="s">
        <v>530</v>
      </c>
      <c r="D467" s="12" t="s">
        <v>364</v>
      </c>
      <c r="E467" s="15">
        <v>1</v>
      </c>
      <c r="F467" s="7" t="s">
        <v>5</v>
      </c>
    </row>
    <row r="468" spans="2:6" x14ac:dyDescent="0.4">
      <c r="B468" s="4">
        <v>465</v>
      </c>
      <c r="C468" s="10" t="s">
        <v>531</v>
      </c>
      <c r="D468" s="12" t="s">
        <v>323</v>
      </c>
      <c r="E468" s="15">
        <v>1</v>
      </c>
      <c r="F468" s="7" t="s">
        <v>5</v>
      </c>
    </row>
    <row r="469" spans="2:6" x14ac:dyDescent="0.4">
      <c r="B469" s="4">
        <v>466</v>
      </c>
      <c r="C469" s="10" t="s">
        <v>532</v>
      </c>
      <c r="D469" s="12" t="s">
        <v>327</v>
      </c>
      <c r="E469" s="15">
        <v>1</v>
      </c>
      <c r="F469" s="7" t="s">
        <v>5</v>
      </c>
    </row>
    <row r="470" spans="2:6" x14ac:dyDescent="0.4">
      <c r="B470" s="4">
        <v>467</v>
      </c>
      <c r="C470" s="10" t="s">
        <v>533</v>
      </c>
      <c r="D470" s="12" t="s">
        <v>380</v>
      </c>
      <c r="E470" s="15">
        <v>1</v>
      </c>
      <c r="F470" s="7" t="s">
        <v>5</v>
      </c>
    </row>
    <row r="471" spans="2:6" x14ac:dyDescent="0.4">
      <c r="B471" s="4">
        <v>468</v>
      </c>
      <c r="C471" s="10" t="s">
        <v>534</v>
      </c>
      <c r="D471" s="12" t="s">
        <v>436</v>
      </c>
      <c r="E471" s="15">
        <v>1</v>
      </c>
      <c r="F471" s="7" t="s">
        <v>5</v>
      </c>
    </row>
    <row r="472" spans="2:6" x14ac:dyDescent="0.4">
      <c r="B472" s="4">
        <v>469</v>
      </c>
      <c r="C472" s="10" t="s">
        <v>535</v>
      </c>
      <c r="D472" s="12" t="s">
        <v>495</v>
      </c>
      <c r="E472" s="15">
        <v>1</v>
      </c>
      <c r="F472" s="7" t="s">
        <v>5</v>
      </c>
    </row>
    <row r="473" spans="2:6" x14ac:dyDescent="0.4">
      <c r="B473" s="4">
        <v>470</v>
      </c>
      <c r="C473" s="10" t="s">
        <v>536</v>
      </c>
      <c r="D473" s="12" t="s">
        <v>353</v>
      </c>
      <c r="E473" s="15">
        <v>1</v>
      </c>
      <c r="F473" s="7" t="s">
        <v>5</v>
      </c>
    </row>
    <row r="474" spans="2:6" x14ac:dyDescent="0.4">
      <c r="B474" s="4">
        <v>471</v>
      </c>
      <c r="C474" s="10" t="s">
        <v>537</v>
      </c>
      <c r="D474" s="12" t="s">
        <v>137</v>
      </c>
      <c r="E474" s="15">
        <v>1</v>
      </c>
      <c r="F474" s="7" t="s">
        <v>5</v>
      </c>
    </row>
    <row r="475" spans="2:6" x14ac:dyDescent="0.4">
      <c r="B475" s="4">
        <v>472</v>
      </c>
      <c r="C475" s="10" t="s">
        <v>538</v>
      </c>
      <c r="D475" s="12" t="s">
        <v>128</v>
      </c>
      <c r="E475" s="15">
        <v>1</v>
      </c>
      <c r="F475" s="7" t="s">
        <v>5</v>
      </c>
    </row>
    <row r="476" spans="2:6" x14ac:dyDescent="0.4">
      <c r="B476" s="4">
        <v>473</v>
      </c>
      <c r="C476" s="10" t="s">
        <v>539</v>
      </c>
      <c r="D476" s="12" t="s">
        <v>500</v>
      </c>
      <c r="E476" s="15">
        <v>1</v>
      </c>
      <c r="F476" s="7" t="s">
        <v>5</v>
      </c>
    </row>
    <row r="477" spans="2:6" x14ac:dyDescent="0.4">
      <c r="B477" s="4">
        <v>474</v>
      </c>
      <c r="C477" s="10" t="s">
        <v>540</v>
      </c>
      <c r="D477" s="12" t="s">
        <v>485</v>
      </c>
      <c r="E477" s="15">
        <v>1</v>
      </c>
      <c r="F477" s="7" t="s">
        <v>5</v>
      </c>
    </row>
    <row r="478" spans="2:6" x14ac:dyDescent="0.4">
      <c r="B478" s="4">
        <v>475</v>
      </c>
      <c r="C478" s="10" t="s">
        <v>541</v>
      </c>
      <c r="D478" s="12" t="s">
        <v>487</v>
      </c>
      <c r="E478" s="15">
        <v>1</v>
      </c>
      <c r="F478" s="7" t="s">
        <v>5</v>
      </c>
    </row>
    <row r="479" spans="2:6" x14ac:dyDescent="0.4">
      <c r="B479" s="4">
        <v>476</v>
      </c>
      <c r="C479" s="10" t="s">
        <v>542</v>
      </c>
      <c r="D479" s="12" t="s">
        <v>162</v>
      </c>
      <c r="E479" s="15">
        <v>1</v>
      </c>
      <c r="F479" s="7" t="s">
        <v>5</v>
      </c>
    </row>
    <row r="480" spans="2:6" x14ac:dyDescent="0.4">
      <c r="B480" s="4">
        <v>477</v>
      </c>
      <c r="C480" s="10" t="s">
        <v>543</v>
      </c>
      <c r="D480" s="12" t="s">
        <v>364</v>
      </c>
      <c r="E480" s="15">
        <v>1</v>
      </c>
      <c r="F480" s="7" t="s">
        <v>5</v>
      </c>
    </row>
    <row r="481" spans="2:6" x14ac:dyDescent="0.4">
      <c r="B481" s="4">
        <v>478</v>
      </c>
      <c r="C481" s="10" t="s">
        <v>544</v>
      </c>
      <c r="D481" s="12" t="s">
        <v>323</v>
      </c>
      <c r="E481" s="15">
        <v>1</v>
      </c>
      <c r="F481" s="7" t="s">
        <v>5</v>
      </c>
    </row>
    <row r="482" spans="2:6" x14ac:dyDescent="0.4">
      <c r="B482" s="4">
        <v>479</v>
      </c>
      <c r="C482" s="10" t="s">
        <v>545</v>
      </c>
      <c r="D482" s="12" t="s">
        <v>327</v>
      </c>
      <c r="E482" s="15">
        <v>1</v>
      </c>
      <c r="F482" s="7" t="s">
        <v>5</v>
      </c>
    </row>
    <row r="483" spans="2:6" x14ac:dyDescent="0.4">
      <c r="B483" s="4">
        <v>480</v>
      </c>
      <c r="C483" s="10" t="s">
        <v>546</v>
      </c>
      <c r="D483" s="12" t="s">
        <v>380</v>
      </c>
      <c r="E483" s="15">
        <v>1</v>
      </c>
      <c r="F483" s="7" t="s">
        <v>5</v>
      </c>
    </row>
    <row r="484" spans="2:6" x14ac:dyDescent="0.4">
      <c r="B484" s="4">
        <v>481</v>
      </c>
      <c r="C484" s="10" t="s">
        <v>547</v>
      </c>
      <c r="D484" s="12" t="s">
        <v>436</v>
      </c>
      <c r="E484" s="15">
        <v>1</v>
      </c>
      <c r="F484" s="7" t="s">
        <v>5</v>
      </c>
    </row>
    <row r="485" spans="2:6" x14ac:dyDescent="0.4">
      <c r="B485" s="4">
        <v>482</v>
      </c>
      <c r="C485" s="10" t="s">
        <v>548</v>
      </c>
      <c r="D485" s="12" t="s">
        <v>495</v>
      </c>
      <c r="E485" s="15">
        <v>1</v>
      </c>
      <c r="F485" s="7" t="s">
        <v>5</v>
      </c>
    </row>
    <row r="486" spans="2:6" x14ac:dyDescent="0.4">
      <c r="B486" s="4">
        <v>483</v>
      </c>
      <c r="C486" s="10" t="s">
        <v>549</v>
      </c>
      <c r="D486" s="12" t="s">
        <v>353</v>
      </c>
      <c r="E486" s="15">
        <v>1</v>
      </c>
      <c r="F486" s="7" t="s">
        <v>5</v>
      </c>
    </row>
    <row r="487" spans="2:6" x14ac:dyDescent="0.4">
      <c r="B487" s="4">
        <v>484</v>
      </c>
      <c r="C487" s="10" t="s">
        <v>550</v>
      </c>
      <c r="D487" s="12" t="s">
        <v>137</v>
      </c>
      <c r="E487" s="15">
        <v>1</v>
      </c>
      <c r="F487" s="7" t="s">
        <v>5</v>
      </c>
    </row>
    <row r="488" spans="2:6" x14ac:dyDescent="0.4">
      <c r="B488" s="4">
        <v>485</v>
      </c>
      <c r="C488" s="10" t="s">
        <v>551</v>
      </c>
      <c r="D488" s="12" t="s">
        <v>128</v>
      </c>
      <c r="E488" s="15">
        <v>1</v>
      </c>
      <c r="F488" s="7" t="s">
        <v>5</v>
      </c>
    </row>
    <row r="489" spans="2:6" x14ac:dyDescent="0.4">
      <c r="B489" s="4">
        <v>486</v>
      </c>
      <c r="C489" s="10" t="s">
        <v>552</v>
      </c>
      <c r="D489" s="12" t="s">
        <v>500</v>
      </c>
      <c r="E489" s="15">
        <v>1</v>
      </c>
      <c r="F489" s="7" t="s">
        <v>5</v>
      </c>
    </row>
    <row r="490" spans="2:6" x14ac:dyDescent="0.4">
      <c r="B490" s="4">
        <v>487</v>
      </c>
      <c r="C490" s="10" t="s">
        <v>553</v>
      </c>
      <c r="D490" s="12" t="s">
        <v>485</v>
      </c>
      <c r="E490" s="15">
        <v>1</v>
      </c>
      <c r="F490" s="7" t="s">
        <v>5</v>
      </c>
    </row>
    <row r="491" spans="2:6" x14ac:dyDescent="0.4">
      <c r="B491" s="4">
        <v>488</v>
      </c>
      <c r="C491" s="10" t="s">
        <v>554</v>
      </c>
      <c r="D491" s="12" t="s">
        <v>487</v>
      </c>
      <c r="E491" s="15">
        <v>1</v>
      </c>
      <c r="F491" s="7" t="s">
        <v>5</v>
      </c>
    </row>
    <row r="492" spans="2:6" x14ac:dyDescent="0.4">
      <c r="B492" s="4">
        <v>489</v>
      </c>
      <c r="C492" s="10" t="s">
        <v>555</v>
      </c>
      <c r="D492" s="12" t="s">
        <v>162</v>
      </c>
      <c r="E492" s="15">
        <v>1</v>
      </c>
      <c r="F492" s="7" t="s">
        <v>5</v>
      </c>
    </row>
    <row r="493" spans="2:6" x14ac:dyDescent="0.4">
      <c r="B493" s="4">
        <v>490</v>
      </c>
      <c r="C493" s="10" t="s">
        <v>556</v>
      </c>
      <c r="D493" s="12" t="s">
        <v>364</v>
      </c>
      <c r="E493" s="15">
        <v>1</v>
      </c>
      <c r="F493" s="7" t="s">
        <v>5</v>
      </c>
    </row>
    <row r="494" spans="2:6" x14ac:dyDescent="0.4">
      <c r="B494" s="4">
        <v>491</v>
      </c>
      <c r="C494" s="10" t="s">
        <v>557</v>
      </c>
      <c r="D494" s="12" t="s">
        <v>323</v>
      </c>
      <c r="E494" s="15">
        <v>1</v>
      </c>
      <c r="F494" s="7" t="s">
        <v>5</v>
      </c>
    </row>
    <row r="495" spans="2:6" x14ac:dyDescent="0.4">
      <c r="B495" s="4">
        <v>492</v>
      </c>
      <c r="C495" s="10" t="s">
        <v>558</v>
      </c>
      <c r="D495" s="12" t="s">
        <v>327</v>
      </c>
      <c r="E495" s="15">
        <v>1</v>
      </c>
      <c r="F495" s="7" t="s">
        <v>5</v>
      </c>
    </row>
    <row r="496" spans="2:6" x14ac:dyDescent="0.4">
      <c r="B496" s="4">
        <v>493</v>
      </c>
      <c r="C496" s="10" t="s">
        <v>559</v>
      </c>
      <c r="D496" s="12" t="s">
        <v>380</v>
      </c>
      <c r="E496" s="15">
        <v>1</v>
      </c>
      <c r="F496" s="7" t="s">
        <v>5</v>
      </c>
    </row>
    <row r="497" spans="2:6" x14ac:dyDescent="0.4">
      <c r="B497" s="4">
        <v>494</v>
      </c>
      <c r="C497" s="10" t="s">
        <v>560</v>
      </c>
      <c r="D497" s="12" t="s">
        <v>436</v>
      </c>
      <c r="E497" s="15">
        <v>1</v>
      </c>
      <c r="F497" s="7" t="s">
        <v>5</v>
      </c>
    </row>
    <row r="498" spans="2:6" x14ac:dyDescent="0.4">
      <c r="B498" s="4">
        <v>495</v>
      </c>
      <c r="C498" s="10" t="s">
        <v>561</v>
      </c>
      <c r="D498" s="12" t="s">
        <v>495</v>
      </c>
      <c r="E498" s="15">
        <v>1</v>
      </c>
      <c r="F498" s="7" t="s">
        <v>5</v>
      </c>
    </row>
    <row r="499" spans="2:6" x14ac:dyDescent="0.4">
      <c r="B499" s="4">
        <v>496</v>
      </c>
      <c r="C499" s="10" t="s">
        <v>562</v>
      </c>
      <c r="D499" s="12" t="s">
        <v>353</v>
      </c>
      <c r="E499" s="15">
        <v>1</v>
      </c>
      <c r="F499" s="7" t="s">
        <v>5</v>
      </c>
    </row>
    <row r="500" spans="2:6" x14ac:dyDescent="0.4">
      <c r="B500" s="4">
        <v>497</v>
      </c>
      <c r="C500" s="10" t="s">
        <v>563</v>
      </c>
      <c r="D500" s="12" t="s">
        <v>137</v>
      </c>
      <c r="E500" s="15">
        <v>1</v>
      </c>
      <c r="F500" s="7" t="s">
        <v>5</v>
      </c>
    </row>
    <row r="501" spans="2:6" x14ac:dyDescent="0.4">
      <c r="B501" s="4">
        <v>498</v>
      </c>
      <c r="C501" s="10" t="s">
        <v>564</v>
      </c>
      <c r="D501" s="12" t="s">
        <v>128</v>
      </c>
      <c r="E501" s="15">
        <v>1</v>
      </c>
      <c r="F501" s="7" t="s">
        <v>5</v>
      </c>
    </row>
    <row r="502" spans="2:6" x14ac:dyDescent="0.4">
      <c r="B502" s="4">
        <v>499</v>
      </c>
      <c r="C502" s="10" t="s">
        <v>565</v>
      </c>
      <c r="D502" s="12" t="s">
        <v>500</v>
      </c>
      <c r="E502" s="15">
        <v>1</v>
      </c>
      <c r="F502" s="7" t="s">
        <v>5</v>
      </c>
    </row>
    <row r="503" spans="2:6" x14ac:dyDescent="0.4">
      <c r="B503" s="4">
        <v>500</v>
      </c>
      <c r="C503" s="10" t="s">
        <v>566</v>
      </c>
      <c r="D503" s="12" t="s">
        <v>4</v>
      </c>
      <c r="E503" s="15">
        <v>1</v>
      </c>
      <c r="F503" s="7" t="s">
        <v>5</v>
      </c>
    </row>
    <row r="504" spans="2:6" x14ac:dyDescent="0.4">
      <c r="B504" s="4">
        <v>501</v>
      </c>
      <c r="C504" s="10" t="s">
        <v>567</v>
      </c>
      <c r="D504" s="12" t="s">
        <v>4</v>
      </c>
      <c r="E504" s="15">
        <v>1</v>
      </c>
      <c r="F504" s="7" t="s">
        <v>5</v>
      </c>
    </row>
    <row r="505" spans="2:6" x14ac:dyDescent="0.4">
      <c r="B505" s="4">
        <v>502</v>
      </c>
      <c r="C505" s="10" t="s">
        <v>568</v>
      </c>
      <c r="D505" s="12" t="s">
        <v>128</v>
      </c>
      <c r="E505" s="15">
        <v>1</v>
      </c>
      <c r="F505" s="7" t="s">
        <v>5</v>
      </c>
    </row>
    <row r="506" spans="2:6" x14ac:dyDescent="0.4">
      <c r="B506" s="4">
        <v>503</v>
      </c>
      <c r="C506" s="10" t="s">
        <v>569</v>
      </c>
      <c r="D506" s="12" t="s">
        <v>162</v>
      </c>
      <c r="E506" s="15">
        <v>1</v>
      </c>
      <c r="F506" s="7" t="s">
        <v>5</v>
      </c>
    </row>
    <row r="507" spans="2:6" x14ac:dyDescent="0.4">
      <c r="B507" s="4">
        <v>504</v>
      </c>
      <c r="C507" s="10" t="s">
        <v>570</v>
      </c>
      <c r="D507" s="12" t="s">
        <v>571</v>
      </c>
      <c r="E507" s="15">
        <v>1</v>
      </c>
      <c r="F507" s="7" t="s">
        <v>5</v>
      </c>
    </row>
    <row r="508" spans="2:6" x14ac:dyDescent="0.4">
      <c r="B508" s="4">
        <v>505</v>
      </c>
      <c r="C508" s="10" t="s">
        <v>572</v>
      </c>
      <c r="D508" s="12" t="s">
        <v>323</v>
      </c>
      <c r="E508" s="15">
        <v>1</v>
      </c>
      <c r="F508" s="7" t="s">
        <v>5</v>
      </c>
    </row>
    <row r="509" spans="2:6" x14ac:dyDescent="0.4">
      <c r="B509" s="4">
        <v>506</v>
      </c>
      <c r="C509" s="10" t="s">
        <v>573</v>
      </c>
      <c r="D509" s="12" t="s">
        <v>574</v>
      </c>
      <c r="E509" s="15">
        <v>1</v>
      </c>
      <c r="F509" s="7" t="s">
        <v>5</v>
      </c>
    </row>
    <row r="510" spans="2:6" x14ac:dyDescent="0.4">
      <c r="B510" s="4">
        <v>507</v>
      </c>
      <c r="C510" s="10" t="s">
        <v>575</v>
      </c>
      <c r="D510" s="12" t="s">
        <v>495</v>
      </c>
      <c r="E510" s="15">
        <v>1</v>
      </c>
      <c r="F510" s="7" t="s">
        <v>5</v>
      </c>
    </row>
    <row r="511" spans="2:6" x14ac:dyDescent="0.4">
      <c r="B511" s="4">
        <v>508</v>
      </c>
      <c r="C511" s="10" t="s">
        <v>576</v>
      </c>
      <c r="D511" s="12" t="s">
        <v>128</v>
      </c>
      <c r="E511" s="15">
        <v>1</v>
      </c>
      <c r="F511" s="7" t="s">
        <v>5</v>
      </c>
    </row>
    <row r="512" spans="2:6" x14ac:dyDescent="0.4">
      <c r="B512" s="4">
        <v>509</v>
      </c>
      <c r="C512" s="10" t="s">
        <v>577</v>
      </c>
      <c r="D512" s="12" t="s">
        <v>162</v>
      </c>
      <c r="E512" s="15">
        <v>1</v>
      </c>
      <c r="F512" s="7" t="s">
        <v>5</v>
      </c>
    </row>
    <row r="513" spans="2:6" x14ac:dyDescent="0.4">
      <c r="B513" s="4">
        <v>510</v>
      </c>
      <c r="C513" s="10" t="s">
        <v>578</v>
      </c>
      <c r="D513" s="12" t="s">
        <v>571</v>
      </c>
      <c r="E513" s="15">
        <v>1</v>
      </c>
      <c r="F513" s="7" t="s">
        <v>5</v>
      </c>
    </row>
    <row r="514" spans="2:6" x14ac:dyDescent="0.4">
      <c r="B514" s="4">
        <v>511</v>
      </c>
      <c r="C514" s="10" t="s">
        <v>579</v>
      </c>
      <c r="D514" s="12" t="s">
        <v>323</v>
      </c>
      <c r="E514" s="15">
        <v>1</v>
      </c>
      <c r="F514" s="7" t="s">
        <v>5</v>
      </c>
    </row>
    <row r="515" spans="2:6" x14ac:dyDescent="0.4">
      <c r="B515" s="4">
        <v>512</v>
      </c>
      <c r="C515" s="10" t="s">
        <v>580</v>
      </c>
      <c r="D515" s="12" t="s">
        <v>574</v>
      </c>
      <c r="E515" s="15">
        <v>1</v>
      </c>
      <c r="F515" s="7" t="s">
        <v>5</v>
      </c>
    </row>
    <row r="516" spans="2:6" x14ac:dyDescent="0.4">
      <c r="B516" s="4">
        <v>513</v>
      </c>
      <c r="C516" s="10" t="s">
        <v>581</v>
      </c>
      <c r="D516" s="12" t="s">
        <v>495</v>
      </c>
      <c r="E516" s="15">
        <v>1</v>
      </c>
      <c r="F516" s="7" t="s">
        <v>5</v>
      </c>
    </row>
    <row r="517" spans="2:6" x14ac:dyDescent="0.4">
      <c r="B517" s="4">
        <v>514</v>
      </c>
      <c r="C517" s="10" t="s">
        <v>582</v>
      </c>
      <c r="D517" s="12" t="s">
        <v>128</v>
      </c>
      <c r="E517" s="15">
        <v>1</v>
      </c>
      <c r="F517" s="7" t="s">
        <v>5</v>
      </c>
    </row>
    <row r="518" spans="2:6" x14ac:dyDescent="0.4">
      <c r="B518" s="4">
        <v>515</v>
      </c>
      <c r="C518" s="10" t="s">
        <v>583</v>
      </c>
      <c r="D518" s="12" t="s">
        <v>162</v>
      </c>
      <c r="E518" s="15">
        <v>1</v>
      </c>
      <c r="F518" s="7" t="s">
        <v>5</v>
      </c>
    </row>
    <row r="519" spans="2:6" x14ac:dyDescent="0.4">
      <c r="B519" s="4">
        <v>516</v>
      </c>
      <c r="C519" s="10" t="s">
        <v>584</v>
      </c>
      <c r="D519" s="12" t="s">
        <v>571</v>
      </c>
      <c r="E519" s="15">
        <v>1</v>
      </c>
      <c r="F519" s="7" t="s">
        <v>5</v>
      </c>
    </row>
    <row r="520" spans="2:6" x14ac:dyDescent="0.4">
      <c r="B520" s="4">
        <v>517</v>
      </c>
      <c r="C520" s="10" t="s">
        <v>585</v>
      </c>
      <c r="D520" s="12" t="s">
        <v>323</v>
      </c>
      <c r="E520" s="15">
        <v>1</v>
      </c>
      <c r="F520" s="7" t="s">
        <v>5</v>
      </c>
    </row>
    <row r="521" spans="2:6" x14ac:dyDescent="0.4">
      <c r="B521" s="4">
        <v>518</v>
      </c>
      <c r="C521" s="10" t="s">
        <v>586</v>
      </c>
      <c r="D521" s="12" t="s">
        <v>574</v>
      </c>
      <c r="E521" s="15">
        <v>1</v>
      </c>
      <c r="F521" s="7" t="s">
        <v>5</v>
      </c>
    </row>
    <row r="522" spans="2:6" x14ac:dyDescent="0.4">
      <c r="B522" s="4">
        <v>519</v>
      </c>
      <c r="C522" s="10" t="s">
        <v>587</v>
      </c>
      <c r="D522" s="12" t="s">
        <v>495</v>
      </c>
      <c r="E522" s="15">
        <v>1</v>
      </c>
      <c r="F522" s="7" t="s">
        <v>5</v>
      </c>
    </row>
    <row r="523" spans="2:6" x14ac:dyDescent="0.4">
      <c r="B523" s="4">
        <v>520</v>
      </c>
      <c r="C523" s="10" t="s">
        <v>588</v>
      </c>
      <c r="D523" s="12" t="s">
        <v>128</v>
      </c>
      <c r="E523" s="15">
        <v>1</v>
      </c>
      <c r="F523" s="7" t="s">
        <v>5</v>
      </c>
    </row>
    <row r="524" spans="2:6" x14ac:dyDescent="0.4">
      <c r="B524" s="4">
        <v>521</v>
      </c>
      <c r="C524" s="10" t="s">
        <v>589</v>
      </c>
      <c r="D524" s="12" t="s">
        <v>162</v>
      </c>
      <c r="E524" s="15">
        <v>1</v>
      </c>
      <c r="F524" s="7" t="s">
        <v>5</v>
      </c>
    </row>
    <row r="525" spans="2:6" x14ac:dyDescent="0.4">
      <c r="B525" s="4">
        <v>522</v>
      </c>
      <c r="C525" s="10" t="s">
        <v>590</v>
      </c>
      <c r="D525" s="12" t="s">
        <v>571</v>
      </c>
      <c r="E525" s="15">
        <v>1</v>
      </c>
      <c r="F525" s="7" t="s">
        <v>5</v>
      </c>
    </row>
    <row r="526" spans="2:6" x14ac:dyDescent="0.4">
      <c r="B526" s="4">
        <v>523</v>
      </c>
      <c r="C526" s="10" t="s">
        <v>591</v>
      </c>
      <c r="D526" s="12" t="s">
        <v>323</v>
      </c>
      <c r="E526" s="15">
        <v>1</v>
      </c>
      <c r="F526" s="7" t="s">
        <v>5</v>
      </c>
    </row>
    <row r="527" spans="2:6" x14ac:dyDescent="0.4">
      <c r="B527" s="4">
        <v>524</v>
      </c>
      <c r="C527" s="10" t="s">
        <v>592</v>
      </c>
      <c r="D527" s="12" t="s">
        <v>574</v>
      </c>
      <c r="E527" s="15">
        <v>1</v>
      </c>
      <c r="F527" s="7" t="s">
        <v>5</v>
      </c>
    </row>
    <row r="528" spans="2:6" x14ac:dyDescent="0.4">
      <c r="B528" s="4">
        <v>525</v>
      </c>
      <c r="C528" s="10" t="s">
        <v>593</v>
      </c>
      <c r="D528" s="12" t="s">
        <v>495</v>
      </c>
      <c r="E528" s="15">
        <v>1</v>
      </c>
      <c r="F528" s="7" t="s">
        <v>5</v>
      </c>
    </row>
    <row r="529" spans="2:6" x14ac:dyDescent="0.4">
      <c r="B529" s="4">
        <v>526</v>
      </c>
      <c r="C529" s="10" t="s">
        <v>594</v>
      </c>
      <c r="D529" s="12" t="s">
        <v>128</v>
      </c>
      <c r="E529" s="15">
        <v>1</v>
      </c>
      <c r="F529" s="7" t="s">
        <v>5</v>
      </c>
    </row>
    <row r="530" spans="2:6" x14ac:dyDescent="0.4">
      <c r="B530" s="4">
        <v>527</v>
      </c>
      <c r="C530" s="10" t="s">
        <v>595</v>
      </c>
      <c r="D530" s="12" t="s">
        <v>162</v>
      </c>
      <c r="E530" s="15">
        <v>1</v>
      </c>
      <c r="F530" s="7" t="s">
        <v>5</v>
      </c>
    </row>
    <row r="531" spans="2:6" x14ac:dyDescent="0.4">
      <c r="B531" s="4">
        <v>528</v>
      </c>
      <c r="C531" s="10" t="s">
        <v>596</v>
      </c>
      <c r="D531" s="12" t="s">
        <v>571</v>
      </c>
      <c r="E531" s="15">
        <v>1</v>
      </c>
      <c r="F531" s="7" t="s">
        <v>5</v>
      </c>
    </row>
    <row r="532" spans="2:6" x14ac:dyDescent="0.4">
      <c r="B532" s="4">
        <v>529</v>
      </c>
      <c r="C532" s="10" t="s">
        <v>597</v>
      </c>
      <c r="D532" s="12" t="s">
        <v>323</v>
      </c>
      <c r="E532" s="15">
        <v>1</v>
      </c>
      <c r="F532" s="7" t="s">
        <v>5</v>
      </c>
    </row>
    <row r="533" spans="2:6" x14ac:dyDescent="0.4">
      <c r="B533" s="4">
        <v>530</v>
      </c>
      <c r="C533" s="10" t="s">
        <v>598</v>
      </c>
      <c r="D533" s="12" t="s">
        <v>574</v>
      </c>
      <c r="E533" s="15">
        <v>1</v>
      </c>
      <c r="F533" s="7" t="s">
        <v>5</v>
      </c>
    </row>
    <row r="534" spans="2:6" x14ac:dyDescent="0.4">
      <c r="B534" s="4">
        <v>531</v>
      </c>
      <c r="C534" s="10" t="s">
        <v>599</v>
      </c>
      <c r="D534" s="12" t="s">
        <v>495</v>
      </c>
      <c r="E534" s="15">
        <v>1</v>
      </c>
      <c r="F534" s="7" t="s">
        <v>5</v>
      </c>
    </row>
    <row r="535" spans="2:6" x14ac:dyDescent="0.4">
      <c r="B535" s="4">
        <v>532</v>
      </c>
      <c r="C535" s="10" t="s">
        <v>600</v>
      </c>
      <c r="D535" s="12" t="s">
        <v>128</v>
      </c>
      <c r="E535" s="15">
        <v>1</v>
      </c>
      <c r="F535" s="7" t="s">
        <v>5</v>
      </c>
    </row>
    <row r="536" spans="2:6" x14ac:dyDescent="0.4">
      <c r="B536" s="4">
        <v>533</v>
      </c>
      <c r="C536" s="10" t="s">
        <v>601</v>
      </c>
      <c r="D536" s="12" t="s">
        <v>162</v>
      </c>
      <c r="E536" s="15">
        <v>1</v>
      </c>
      <c r="F536" s="7" t="s">
        <v>5</v>
      </c>
    </row>
    <row r="537" spans="2:6" x14ac:dyDescent="0.4">
      <c r="B537" s="4">
        <v>534</v>
      </c>
      <c r="C537" s="10" t="s">
        <v>602</v>
      </c>
      <c r="D537" s="12" t="s">
        <v>571</v>
      </c>
      <c r="E537" s="15">
        <v>1</v>
      </c>
      <c r="F537" s="7" t="s">
        <v>5</v>
      </c>
    </row>
    <row r="538" spans="2:6" x14ac:dyDescent="0.4">
      <c r="B538" s="4">
        <v>535</v>
      </c>
      <c r="C538" s="10" t="s">
        <v>603</v>
      </c>
      <c r="D538" s="12" t="s">
        <v>323</v>
      </c>
      <c r="E538" s="15">
        <v>1</v>
      </c>
      <c r="F538" s="7" t="s">
        <v>5</v>
      </c>
    </row>
    <row r="539" spans="2:6" x14ac:dyDescent="0.4">
      <c r="B539" s="4">
        <v>536</v>
      </c>
      <c r="C539" s="10" t="s">
        <v>604</v>
      </c>
      <c r="D539" s="12" t="s">
        <v>574</v>
      </c>
      <c r="E539" s="15">
        <v>1</v>
      </c>
      <c r="F539" s="7" t="s">
        <v>5</v>
      </c>
    </row>
    <row r="540" spans="2:6" x14ac:dyDescent="0.4">
      <c r="B540" s="4">
        <v>537</v>
      </c>
      <c r="C540" s="10" t="s">
        <v>605</v>
      </c>
      <c r="D540" s="12" t="s">
        <v>495</v>
      </c>
      <c r="E540" s="15">
        <v>1</v>
      </c>
      <c r="F540" s="7" t="s">
        <v>5</v>
      </c>
    </row>
    <row r="541" spans="2:6" x14ac:dyDescent="0.4">
      <c r="B541" s="4">
        <v>538</v>
      </c>
      <c r="C541" s="10" t="s">
        <v>606</v>
      </c>
      <c r="D541" s="12" t="s">
        <v>128</v>
      </c>
      <c r="E541" s="15">
        <v>1</v>
      </c>
      <c r="F541" s="7" t="s">
        <v>5</v>
      </c>
    </row>
    <row r="542" spans="2:6" x14ac:dyDescent="0.4">
      <c r="B542" s="4">
        <v>539</v>
      </c>
      <c r="C542" s="10" t="s">
        <v>607</v>
      </c>
      <c r="D542" s="12" t="s">
        <v>162</v>
      </c>
      <c r="E542" s="15">
        <v>1</v>
      </c>
      <c r="F542" s="7" t="s">
        <v>5</v>
      </c>
    </row>
    <row r="543" spans="2:6" x14ac:dyDescent="0.4">
      <c r="B543" s="4">
        <v>540</v>
      </c>
      <c r="C543" s="10" t="s">
        <v>608</v>
      </c>
      <c r="D543" s="12" t="s">
        <v>571</v>
      </c>
      <c r="E543" s="15">
        <v>1</v>
      </c>
      <c r="F543" s="7" t="s">
        <v>5</v>
      </c>
    </row>
    <row r="544" spans="2:6" x14ac:dyDescent="0.4">
      <c r="B544" s="4">
        <v>541</v>
      </c>
      <c r="C544" s="10" t="s">
        <v>609</v>
      </c>
      <c r="D544" s="12" t="s">
        <v>495</v>
      </c>
      <c r="E544" s="15">
        <v>1</v>
      </c>
      <c r="F544" s="7" t="s">
        <v>5</v>
      </c>
    </row>
    <row r="545" spans="2:6" x14ac:dyDescent="0.4">
      <c r="B545" s="4">
        <v>542</v>
      </c>
      <c r="C545" s="10" t="s">
        <v>610</v>
      </c>
      <c r="D545" s="12" t="s">
        <v>4</v>
      </c>
      <c r="E545" s="15">
        <v>1</v>
      </c>
      <c r="F545" s="7" t="s">
        <v>5</v>
      </c>
    </row>
    <row r="546" spans="2:6" x14ac:dyDescent="0.4">
      <c r="B546" s="4">
        <v>543</v>
      </c>
      <c r="C546" s="10" t="s">
        <v>611</v>
      </c>
      <c r="D546" s="12" t="s">
        <v>128</v>
      </c>
      <c r="E546" s="15">
        <v>1</v>
      </c>
      <c r="F546" s="7" t="s">
        <v>5</v>
      </c>
    </row>
    <row r="547" spans="2:6" x14ac:dyDescent="0.4">
      <c r="B547" s="4">
        <v>544</v>
      </c>
      <c r="C547" s="10" t="s">
        <v>612</v>
      </c>
      <c r="D547" s="12" t="s">
        <v>162</v>
      </c>
      <c r="E547" s="15">
        <v>1</v>
      </c>
      <c r="F547" s="7" t="s">
        <v>5</v>
      </c>
    </row>
    <row r="548" spans="2:6" x14ac:dyDescent="0.4">
      <c r="B548" s="4">
        <v>545</v>
      </c>
      <c r="C548" s="10" t="s">
        <v>613</v>
      </c>
      <c r="D548" s="12" t="s">
        <v>571</v>
      </c>
      <c r="E548" s="15">
        <v>1</v>
      </c>
      <c r="F548" s="7" t="s">
        <v>5</v>
      </c>
    </row>
    <row r="549" spans="2:6" x14ac:dyDescent="0.4">
      <c r="B549" s="4">
        <v>546</v>
      </c>
      <c r="C549" s="10" t="s">
        <v>614</v>
      </c>
      <c r="D549" s="12" t="s">
        <v>323</v>
      </c>
      <c r="E549" s="15">
        <v>1</v>
      </c>
      <c r="F549" s="7" t="s">
        <v>5</v>
      </c>
    </row>
    <row r="550" spans="2:6" x14ac:dyDescent="0.4">
      <c r="B550" s="4">
        <v>547</v>
      </c>
      <c r="C550" s="10" t="s">
        <v>615</v>
      </c>
      <c r="D550" s="12" t="s">
        <v>574</v>
      </c>
      <c r="E550" s="15">
        <v>1</v>
      </c>
      <c r="F550" s="7" t="s">
        <v>5</v>
      </c>
    </row>
    <row r="551" spans="2:6" x14ac:dyDescent="0.4">
      <c r="B551" s="4">
        <v>548</v>
      </c>
      <c r="C551" s="10" t="s">
        <v>616</v>
      </c>
      <c r="D551" s="12" t="s">
        <v>495</v>
      </c>
      <c r="E551" s="15">
        <v>1</v>
      </c>
      <c r="F551" s="7" t="s">
        <v>5</v>
      </c>
    </row>
    <row r="552" spans="2:6" x14ac:dyDescent="0.4">
      <c r="B552" s="4">
        <v>549</v>
      </c>
      <c r="C552" s="10" t="s">
        <v>617</v>
      </c>
      <c r="D552" s="12" t="s">
        <v>128</v>
      </c>
      <c r="E552" s="15">
        <v>1</v>
      </c>
      <c r="F552" s="7" t="s">
        <v>5</v>
      </c>
    </row>
    <row r="553" spans="2:6" x14ac:dyDescent="0.4">
      <c r="B553" s="4">
        <v>550</v>
      </c>
      <c r="C553" s="10" t="s">
        <v>618</v>
      </c>
      <c r="D553" s="12" t="s">
        <v>162</v>
      </c>
      <c r="E553" s="15">
        <v>1</v>
      </c>
      <c r="F553" s="7" t="s">
        <v>5</v>
      </c>
    </row>
    <row r="554" spans="2:6" x14ac:dyDescent="0.4">
      <c r="B554" s="4">
        <v>551</v>
      </c>
      <c r="C554" s="10" t="s">
        <v>619</v>
      </c>
      <c r="D554" s="12" t="s">
        <v>571</v>
      </c>
      <c r="E554" s="15">
        <v>1</v>
      </c>
      <c r="F554" s="7" t="s">
        <v>5</v>
      </c>
    </row>
    <row r="555" spans="2:6" x14ac:dyDescent="0.4">
      <c r="B555" s="4">
        <v>552</v>
      </c>
      <c r="C555" s="10" t="s">
        <v>620</v>
      </c>
      <c r="D555" s="12" t="s">
        <v>323</v>
      </c>
      <c r="E555" s="15">
        <v>1</v>
      </c>
      <c r="F555" s="7" t="s">
        <v>5</v>
      </c>
    </row>
    <row r="556" spans="2:6" x14ac:dyDescent="0.4">
      <c r="B556" s="4">
        <v>553</v>
      </c>
      <c r="C556" s="10" t="s">
        <v>621</v>
      </c>
      <c r="D556" s="12" t="s">
        <v>574</v>
      </c>
      <c r="E556" s="15">
        <v>1</v>
      </c>
      <c r="F556" s="7" t="s">
        <v>5</v>
      </c>
    </row>
    <row r="557" spans="2:6" x14ac:dyDescent="0.4">
      <c r="B557" s="4">
        <v>554</v>
      </c>
      <c r="C557" s="10" t="s">
        <v>622</v>
      </c>
      <c r="D557" s="12" t="s">
        <v>495</v>
      </c>
      <c r="E557" s="15">
        <v>1</v>
      </c>
      <c r="F557" s="7" t="s">
        <v>5</v>
      </c>
    </row>
    <row r="558" spans="2:6" x14ac:dyDescent="0.4">
      <c r="B558" s="4">
        <v>555</v>
      </c>
      <c r="C558" s="10" t="s">
        <v>623</v>
      </c>
      <c r="D558" s="12" t="s">
        <v>128</v>
      </c>
      <c r="E558" s="15">
        <v>1</v>
      </c>
      <c r="F558" s="7" t="s">
        <v>5</v>
      </c>
    </row>
    <row r="559" spans="2:6" x14ac:dyDescent="0.4">
      <c r="B559" s="4">
        <v>556</v>
      </c>
      <c r="C559" s="10" t="s">
        <v>624</v>
      </c>
      <c r="D559" s="12" t="s">
        <v>162</v>
      </c>
      <c r="E559" s="15">
        <v>1</v>
      </c>
      <c r="F559" s="7" t="s">
        <v>5</v>
      </c>
    </row>
    <row r="560" spans="2:6" x14ac:dyDescent="0.4">
      <c r="B560" s="4">
        <v>557</v>
      </c>
      <c r="C560" s="10" t="s">
        <v>625</v>
      </c>
      <c r="D560" s="12" t="s">
        <v>571</v>
      </c>
      <c r="E560" s="15">
        <v>1</v>
      </c>
      <c r="F560" s="7" t="s">
        <v>5</v>
      </c>
    </row>
    <row r="561" spans="2:6" x14ac:dyDescent="0.4">
      <c r="B561" s="4">
        <v>558</v>
      </c>
      <c r="C561" s="10" t="s">
        <v>626</v>
      </c>
      <c r="D561" s="12" t="s">
        <v>323</v>
      </c>
      <c r="E561" s="15">
        <v>1</v>
      </c>
      <c r="F561" s="7" t="s">
        <v>5</v>
      </c>
    </row>
    <row r="562" spans="2:6" x14ac:dyDescent="0.4">
      <c r="B562" s="4">
        <v>559</v>
      </c>
      <c r="C562" s="10" t="s">
        <v>627</v>
      </c>
      <c r="D562" s="12" t="s">
        <v>574</v>
      </c>
      <c r="E562" s="15">
        <v>1</v>
      </c>
      <c r="F562" s="7" t="s">
        <v>5</v>
      </c>
    </row>
    <row r="563" spans="2:6" x14ac:dyDescent="0.4">
      <c r="B563" s="4">
        <v>560</v>
      </c>
      <c r="C563" s="10" t="s">
        <v>628</v>
      </c>
      <c r="D563" s="12" t="s">
        <v>495</v>
      </c>
      <c r="E563" s="15">
        <v>1</v>
      </c>
      <c r="F563" s="7" t="s">
        <v>5</v>
      </c>
    </row>
    <row r="564" spans="2:6" x14ac:dyDescent="0.4">
      <c r="B564" s="4">
        <v>561</v>
      </c>
      <c r="C564" s="10" t="s">
        <v>629</v>
      </c>
      <c r="D564" s="12" t="s">
        <v>4</v>
      </c>
      <c r="E564" s="15">
        <v>1</v>
      </c>
      <c r="F564" s="7" t="s">
        <v>5</v>
      </c>
    </row>
    <row r="565" spans="2:6" x14ac:dyDescent="0.4">
      <c r="B565" s="4">
        <v>562</v>
      </c>
      <c r="C565" s="10" t="s">
        <v>630</v>
      </c>
      <c r="D565" s="12" t="s">
        <v>4</v>
      </c>
      <c r="E565" s="15">
        <v>1</v>
      </c>
      <c r="F565" s="7" t="s">
        <v>5</v>
      </c>
    </row>
    <row r="566" spans="2:6" x14ac:dyDescent="0.4">
      <c r="B566" s="4">
        <v>563</v>
      </c>
      <c r="C566" s="10" t="s">
        <v>631</v>
      </c>
      <c r="D566" s="12" t="s">
        <v>4</v>
      </c>
      <c r="E566" s="15">
        <v>1</v>
      </c>
      <c r="F566" s="7" t="s">
        <v>5</v>
      </c>
    </row>
    <row r="567" spans="2:6" x14ac:dyDescent="0.4">
      <c r="B567" s="4">
        <v>564</v>
      </c>
      <c r="C567" s="10" t="s">
        <v>632</v>
      </c>
      <c r="D567" s="12" t="s">
        <v>162</v>
      </c>
      <c r="E567" s="15">
        <v>1</v>
      </c>
      <c r="F567" s="7" t="s">
        <v>5</v>
      </c>
    </row>
    <row r="568" spans="2:6" x14ac:dyDescent="0.4">
      <c r="B568" s="4">
        <v>565</v>
      </c>
      <c r="C568" s="10" t="s">
        <v>633</v>
      </c>
      <c r="D568" s="12" t="s">
        <v>162</v>
      </c>
      <c r="E568" s="15">
        <v>1</v>
      </c>
      <c r="F568" s="7" t="s">
        <v>5</v>
      </c>
    </row>
    <row r="569" spans="2:6" x14ac:dyDescent="0.4">
      <c r="B569" s="4">
        <v>566</v>
      </c>
      <c r="C569" s="10" t="s">
        <v>634</v>
      </c>
      <c r="D569" s="12" t="s">
        <v>162</v>
      </c>
      <c r="E569" s="15">
        <v>1</v>
      </c>
      <c r="F569" s="7" t="s">
        <v>5</v>
      </c>
    </row>
    <row r="570" spans="2:6" x14ac:dyDescent="0.4">
      <c r="B570" s="4">
        <v>567</v>
      </c>
      <c r="C570" s="10" t="s">
        <v>635</v>
      </c>
      <c r="D570" s="12" t="s">
        <v>162</v>
      </c>
      <c r="E570" s="15">
        <v>1</v>
      </c>
      <c r="F570" s="7" t="s">
        <v>5</v>
      </c>
    </row>
    <row r="571" spans="2:6" x14ac:dyDescent="0.4">
      <c r="B571" s="4">
        <v>568</v>
      </c>
      <c r="C571" s="10" t="s">
        <v>636</v>
      </c>
      <c r="D571" s="12" t="s">
        <v>162</v>
      </c>
      <c r="E571" s="15">
        <v>1</v>
      </c>
      <c r="F571" s="7" t="s">
        <v>5</v>
      </c>
    </row>
    <row r="572" spans="2:6" x14ac:dyDescent="0.4">
      <c r="B572" s="4">
        <v>569</v>
      </c>
      <c r="C572" s="10" t="s">
        <v>637</v>
      </c>
      <c r="D572" s="12" t="s">
        <v>162</v>
      </c>
      <c r="E572" s="15">
        <v>1</v>
      </c>
      <c r="F572" s="7" t="s">
        <v>5</v>
      </c>
    </row>
    <row r="573" spans="2:6" x14ac:dyDescent="0.4">
      <c r="B573" s="4">
        <v>570</v>
      </c>
      <c r="C573" s="10" t="s">
        <v>638</v>
      </c>
      <c r="D573" s="12" t="s">
        <v>4</v>
      </c>
      <c r="E573" s="15">
        <v>1</v>
      </c>
      <c r="F573" s="7" t="s">
        <v>5</v>
      </c>
    </row>
    <row r="574" spans="2:6" x14ac:dyDescent="0.4">
      <c r="B574" s="4">
        <v>571</v>
      </c>
      <c r="C574" s="10" t="s">
        <v>639</v>
      </c>
      <c r="D574" s="12" t="s">
        <v>128</v>
      </c>
      <c r="E574" s="15">
        <v>1</v>
      </c>
      <c r="F574" s="7" t="s">
        <v>5</v>
      </c>
    </row>
    <row r="575" spans="2:6" x14ac:dyDescent="0.4">
      <c r="B575" s="4">
        <v>572</v>
      </c>
      <c r="C575" s="10" t="s">
        <v>640</v>
      </c>
      <c r="D575" s="12" t="s">
        <v>162</v>
      </c>
      <c r="E575" s="15">
        <v>1</v>
      </c>
      <c r="F575" s="7" t="s">
        <v>5</v>
      </c>
    </row>
    <row r="576" spans="2:6" x14ac:dyDescent="0.4">
      <c r="B576" s="4">
        <v>573</v>
      </c>
      <c r="C576" s="10" t="s">
        <v>641</v>
      </c>
      <c r="D576" s="12" t="s">
        <v>364</v>
      </c>
      <c r="E576" s="15">
        <v>1</v>
      </c>
      <c r="F576" s="7" t="s">
        <v>5</v>
      </c>
    </row>
    <row r="577" spans="2:6" x14ac:dyDescent="0.4">
      <c r="B577" s="4">
        <v>574</v>
      </c>
      <c r="C577" s="10" t="s">
        <v>642</v>
      </c>
      <c r="D577" s="12" t="s">
        <v>643</v>
      </c>
      <c r="E577" s="15">
        <v>1</v>
      </c>
      <c r="F577" s="7" t="s">
        <v>5</v>
      </c>
    </row>
    <row r="578" spans="2:6" x14ac:dyDescent="0.4">
      <c r="B578" s="4">
        <v>575</v>
      </c>
      <c r="C578" s="10" t="s">
        <v>644</v>
      </c>
      <c r="D578" s="12" t="s">
        <v>645</v>
      </c>
      <c r="E578" s="15">
        <v>1</v>
      </c>
      <c r="F578" s="7" t="s">
        <v>5</v>
      </c>
    </row>
    <row r="579" spans="2:6" x14ac:dyDescent="0.4">
      <c r="B579" s="4">
        <v>576</v>
      </c>
      <c r="C579" s="10" t="s">
        <v>646</v>
      </c>
      <c r="D579" s="12" t="s">
        <v>645</v>
      </c>
      <c r="E579" s="15">
        <v>1</v>
      </c>
      <c r="F579" s="7" t="s">
        <v>5</v>
      </c>
    </row>
    <row r="580" spans="2:6" x14ac:dyDescent="0.4">
      <c r="B580" s="4">
        <v>577</v>
      </c>
      <c r="C580" s="10" t="s">
        <v>647</v>
      </c>
      <c r="D580" s="12" t="s">
        <v>645</v>
      </c>
      <c r="E580" s="15">
        <v>1</v>
      </c>
      <c r="F580" s="7" t="s">
        <v>5</v>
      </c>
    </row>
    <row r="581" spans="2:6" x14ac:dyDescent="0.4">
      <c r="B581" s="4">
        <v>578</v>
      </c>
      <c r="C581" s="10" t="s">
        <v>648</v>
      </c>
      <c r="D581" s="12" t="s">
        <v>645</v>
      </c>
      <c r="E581" s="15">
        <v>1</v>
      </c>
      <c r="F581" s="7" t="s">
        <v>5</v>
      </c>
    </row>
    <row r="582" spans="2:6" x14ac:dyDescent="0.4">
      <c r="B582" s="4">
        <v>579</v>
      </c>
      <c r="C582" s="10" t="s">
        <v>649</v>
      </c>
      <c r="D582" s="12" t="s">
        <v>162</v>
      </c>
      <c r="E582" s="15">
        <v>1</v>
      </c>
      <c r="F582" s="7" t="s">
        <v>5</v>
      </c>
    </row>
    <row r="583" spans="2:6" x14ac:dyDescent="0.4">
      <c r="B583" s="4">
        <v>580</v>
      </c>
      <c r="C583" s="10" t="s">
        <v>650</v>
      </c>
      <c r="D583" s="12" t="s">
        <v>162</v>
      </c>
      <c r="E583" s="15">
        <v>1</v>
      </c>
      <c r="F583" s="7" t="s">
        <v>5</v>
      </c>
    </row>
    <row r="584" spans="2:6" x14ac:dyDescent="0.4">
      <c r="B584" s="4">
        <v>581</v>
      </c>
      <c r="C584" s="10" t="s">
        <v>651</v>
      </c>
      <c r="D584" s="12" t="s">
        <v>162</v>
      </c>
      <c r="E584" s="15">
        <v>1</v>
      </c>
      <c r="F584" s="7" t="s">
        <v>5</v>
      </c>
    </row>
    <row r="585" spans="2:6" x14ac:dyDescent="0.4">
      <c r="B585" s="4">
        <v>582</v>
      </c>
      <c r="C585" s="10" t="s">
        <v>652</v>
      </c>
      <c r="D585" s="12" t="s">
        <v>137</v>
      </c>
      <c r="E585" s="15">
        <v>1</v>
      </c>
      <c r="F585" s="7" t="s">
        <v>5</v>
      </c>
    </row>
    <row r="586" spans="2:6" x14ac:dyDescent="0.4">
      <c r="B586" s="4">
        <v>583</v>
      </c>
      <c r="C586" s="10" t="s">
        <v>653</v>
      </c>
      <c r="D586" s="12" t="s">
        <v>349</v>
      </c>
      <c r="E586" s="15">
        <v>1</v>
      </c>
      <c r="F586" s="7" t="s">
        <v>5</v>
      </c>
    </row>
    <row r="587" spans="2:6" x14ac:dyDescent="0.4">
      <c r="B587" s="4">
        <v>584</v>
      </c>
      <c r="C587" s="10" t="s">
        <v>654</v>
      </c>
      <c r="D587" s="12" t="s">
        <v>162</v>
      </c>
      <c r="E587" s="15">
        <v>1</v>
      </c>
      <c r="F587" s="7" t="s">
        <v>5</v>
      </c>
    </row>
    <row r="588" spans="2:6" x14ac:dyDescent="0.4">
      <c r="B588" s="4">
        <v>585</v>
      </c>
      <c r="C588" s="10" t="s">
        <v>655</v>
      </c>
      <c r="D588" s="12" t="s">
        <v>323</v>
      </c>
      <c r="E588" s="15">
        <v>1</v>
      </c>
      <c r="F588" s="7" t="s">
        <v>5</v>
      </c>
    </row>
    <row r="589" spans="2:6" x14ac:dyDescent="0.4">
      <c r="B589" s="4">
        <v>586</v>
      </c>
      <c r="C589" s="10" t="s">
        <v>656</v>
      </c>
      <c r="D589" s="12" t="s">
        <v>657</v>
      </c>
      <c r="E589" s="15">
        <v>1</v>
      </c>
      <c r="F589" s="7" t="s">
        <v>5</v>
      </c>
    </row>
    <row r="590" spans="2:6" x14ac:dyDescent="0.4">
      <c r="B590" s="4">
        <v>587</v>
      </c>
      <c r="C590" s="10" t="s">
        <v>658</v>
      </c>
      <c r="D590" s="12" t="s">
        <v>659</v>
      </c>
      <c r="E590" s="15">
        <v>1</v>
      </c>
      <c r="F590" s="7" t="s">
        <v>5</v>
      </c>
    </row>
    <row r="591" spans="2:6" x14ac:dyDescent="0.4">
      <c r="B591" s="4">
        <v>588</v>
      </c>
      <c r="C591" s="10" t="s">
        <v>660</v>
      </c>
      <c r="D591" s="12" t="s">
        <v>137</v>
      </c>
      <c r="E591" s="15">
        <v>1</v>
      </c>
      <c r="F591" s="7" t="s">
        <v>5</v>
      </c>
    </row>
    <row r="592" spans="2:6" x14ac:dyDescent="0.4">
      <c r="B592" s="4">
        <v>589</v>
      </c>
      <c r="C592" s="10" t="s">
        <v>661</v>
      </c>
      <c r="D592" s="12" t="s">
        <v>334</v>
      </c>
      <c r="E592" s="15">
        <v>1</v>
      </c>
      <c r="F592" s="7" t="s">
        <v>5</v>
      </c>
    </row>
    <row r="593" spans="2:6" x14ac:dyDescent="0.4">
      <c r="B593" s="4">
        <v>590</v>
      </c>
      <c r="C593" s="10" t="s">
        <v>662</v>
      </c>
      <c r="D593" s="12" t="s">
        <v>357</v>
      </c>
      <c r="E593" s="15">
        <v>1</v>
      </c>
      <c r="F593" s="7" t="s">
        <v>5</v>
      </c>
    </row>
    <row r="594" spans="2:6" x14ac:dyDescent="0.4">
      <c r="B594" s="4">
        <v>591</v>
      </c>
      <c r="C594" s="10" t="s">
        <v>663</v>
      </c>
      <c r="D594" s="12" t="s">
        <v>125</v>
      </c>
      <c r="E594" s="15">
        <v>1</v>
      </c>
      <c r="F594" s="7" t="s">
        <v>5</v>
      </c>
    </row>
    <row r="595" spans="2:6" x14ac:dyDescent="0.4">
      <c r="B595" s="4">
        <v>592</v>
      </c>
      <c r="C595" s="10" t="s">
        <v>664</v>
      </c>
      <c r="D595" s="12" t="s">
        <v>132</v>
      </c>
      <c r="E595" s="15">
        <v>1</v>
      </c>
      <c r="F595" s="7" t="s">
        <v>5</v>
      </c>
    </row>
    <row r="596" spans="2:6" x14ac:dyDescent="0.4">
      <c r="B596" s="4">
        <v>593</v>
      </c>
      <c r="C596" s="10" t="s">
        <v>665</v>
      </c>
      <c r="D596" s="12" t="s">
        <v>349</v>
      </c>
      <c r="E596" s="15">
        <v>1</v>
      </c>
      <c r="F596" s="7" t="s">
        <v>5</v>
      </c>
    </row>
    <row r="597" spans="2:6" x14ac:dyDescent="0.4">
      <c r="B597" s="4">
        <v>594</v>
      </c>
      <c r="C597" s="10" t="s">
        <v>666</v>
      </c>
      <c r="D597" s="12" t="s">
        <v>162</v>
      </c>
      <c r="E597" s="15">
        <v>1</v>
      </c>
      <c r="F597" s="7" t="s">
        <v>5</v>
      </c>
    </row>
    <row r="598" spans="2:6" x14ac:dyDescent="0.4">
      <c r="B598" s="4">
        <v>595</v>
      </c>
      <c r="C598" s="10" t="s">
        <v>667</v>
      </c>
      <c r="D598" s="12" t="s">
        <v>323</v>
      </c>
      <c r="E598" s="15">
        <v>1</v>
      </c>
      <c r="F598" s="7" t="s">
        <v>5</v>
      </c>
    </row>
    <row r="599" spans="2:6" x14ac:dyDescent="0.4">
      <c r="B599" s="4">
        <v>596</v>
      </c>
      <c r="C599" s="10" t="s">
        <v>668</v>
      </c>
      <c r="D599" s="12" t="s">
        <v>657</v>
      </c>
      <c r="E599" s="15">
        <v>1</v>
      </c>
      <c r="F599" s="7" t="s">
        <v>5</v>
      </c>
    </row>
    <row r="600" spans="2:6" x14ac:dyDescent="0.4">
      <c r="B600" s="4">
        <v>597</v>
      </c>
      <c r="C600" s="10" t="s">
        <v>669</v>
      </c>
      <c r="D600" s="12" t="s">
        <v>659</v>
      </c>
      <c r="E600" s="15">
        <v>1</v>
      </c>
      <c r="F600" s="7" t="s">
        <v>5</v>
      </c>
    </row>
    <row r="601" spans="2:6" x14ac:dyDescent="0.4">
      <c r="B601" s="4">
        <v>598</v>
      </c>
      <c r="C601" s="10" t="s">
        <v>670</v>
      </c>
      <c r="D601" s="12" t="s">
        <v>137</v>
      </c>
      <c r="E601" s="15">
        <v>1</v>
      </c>
      <c r="F601" s="7" t="s">
        <v>5</v>
      </c>
    </row>
    <row r="602" spans="2:6" x14ac:dyDescent="0.4">
      <c r="B602" s="4">
        <v>599</v>
      </c>
      <c r="C602" s="10" t="s">
        <v>671</v>
      </c>
      <c r="D602" s="12" t="s">
        <v>334</v>
      </c>
      <c r="E602" s="15">
        <v>1</v>
      </c>
      <c r="F602" s="7" t="s">
        <v>5</v>
      </c>
    </row>
    <row r="603" spans="2:6" x14ac:dyDescent="0.4">
      <c r="B603" s="4">
        <v>600</v>
      </c>
      <c r="C603" s="10" t="s">
        <v>672</v>
      </c>
      <c r="D603" s="12" t="s">
        <v>357</v>
      </c>
      <c r="E603" s="15">
        <v>1</v>
      </c>
      <c r="F603" s="7" t="s">
        <v>5</v>
      </c>
    </row>
    <row r="604" spans="2:6" x14ac:dyDescent="0.4">
      <c r="B604" s="4">
        <v>601</v>
      </c>
      <c r="C604" s="10" t="s">
        <v>673</v>
      </c>
      <c r="D604" s="12" t="s">
        <v>125</v>
      </c>
      <c r="E604" s="15">
        <v>1</v>
      </c>
      <c r="F604" s="7" t="s">
        <v>5</v>
      </c>
    </row>
    <row r="605" spans="2:6" x14ac:dyDescent="0.4">
      <c r="B605" s="4">
        <v>602</v>
      </c>
      <c r="C605" s="10" t="s">
        <v>674</v>
      </c>
      <c r="D605" s="12" t="s">
        <v>132</v>
      </c>
      <c r="E605" s="15">
        <v>1</v>
      </c>
      <c r="F605" s="7" t="s">
        <v>5</v>
      </c>
    </row>
    <row r="606" spans="2:6" x14ac:dyDescent="0.4">
      <c r="B606" s="4">
        <v>603</v>
      </c>
      <c r="C606" s="10" t="s">
        <v>675</v>
      </c>
      <c r="D606" s="12" t="s">
        <v>4</v>
      </c>
      <c r="E606" s="15">
        <v>1</v>
      </c>
      <c r="F606" s="7" t="s">
        <v>5</v>
      </c>
    </row>
    <row r="607" spans="2:6" x14ac:dyDescent="0.4">
      <c r="B607" s="4">
        <v>604</v>
      </c>
      <c r="C607" s="10" t="s">
        <v>676</v>
      </c>
      <c r="D607" s="12" t="s">
        <v>349</v>
      </c>
      <c r="E607" s="15">
        <v>1</v>
      </c>
      <c r="F607" s="7" t="s">
        <v>5</v>
      </c>
    </row>
    <row r="608" spans="2:6" x14ac:dyDescent="0.4">
      <c r="B608" s="4">
        <v>605</v>
      </c>
      <c r="C608" s="10" t="s">
        <v>677</v>
      </c>
      <c r="D608" s="12" t="s">
        <v>162</v>
      </c>
      <c r="E608" s="15">
        <v>1</v>
      </c>
      <c r="F608" s="7" t="s">
        <v>5</v>
      </c>
    </row>
    <row r="609" spans="2:6" x14ac:dyDescent="0.4">
      <c r="B609" s="4">
        <v>606</v>
      </c>
      <c r="C609" s="10" t="s">
        <v>678</v>
      </c>
      <c r="D609" s="12" t="s">
        <v>323</v>
      </c>
      <c r="E609" s="15">
        <v>1</v>
      </c>
      <c r="F609" s="7" t="s">
        <v>5</v>
      </c>
    </row>
    <row r="610" spans="2:6" x14ac:dyDescent="0.4">
      <c r="B610" s="4">
        <v>607</v>
      </c>
      <c r="C610" s="10" t="s">
        <v>679</v>
      </c>
      <c r="D610" s="12" t="s">
        <v>657</v>
      </c>
      <c r="E610" s="15">
        <v>1</v>
      </c>
      <c r="F610" s="7" t="s">
        <v>5</v>
      </c>
    </row>
    <row r="611" spans="2:6" x14ac:dyDescent="0.4">
      <c r="B611" s="4">
        <v>608</v>
      </c>
      <c r="C611" s="10" t="s">
        <v>680</v>
      </c>
      <c r="D611" s="12" t="s">
        <v>659</v>
      </c>
      <c r="E611" s="15">
        <v>1</v>
      </c>
      <c r="F611" s="7" t="s">
        <v>5</v>
      </c>
    </row>
    <row r="612" spans="2:6" x14ac:dyDescent="0.4">
      <c r="B612" s="4">
        <v>609</v>
      </c>
      <c r="C612" s="10" t="s">
        <v>681</v>
      </c>
      <c r="D612" s="12" t="s">
        <v>137</v>
      </c>
      <c r="E612" s="15">
        <v>1</v>
      </c>
      <c r="F612" s="7" t="s">
        <v>5</v>
      </c>
    </row>
    <row r="613" spans="2:6" x14ac:dyDescent="0.4">
      <c r="B613" s="4">
        <v>610</v>
      </c>
      <c r="C613" s="10" t="s">
        <v>682</v>
      </c>
      <c r="D613" s="12" t="s">
        <v>334</v>
      </c>
      <c r="E613" s="15">
        <v>1</v>
      </c>
      <c r="F613" s="7" t="s">
        <v>5</v>
      </c>
    </row>
    <row r="614" spans="2:6" x14ac:dyDescent="0.4">
      <c r="B614" s="4">
        <v>611</v>
      </c>
      <c r="C614" s="10" t="s">
        <v>683</v>
      </c>
      <c r="D614" s="12" t="s">
        <v>357</v>
      </c>
      <c r="E614" s="15">
        <v>1</v>
      </c>
      <c r="F614" s="7" t="s">
        <v>5</v>
      </c>
    </row>
    <row r="615" spans="2:6" x14ac:dyDescent="0.4">
      <c r="B615" s="4">
        <v>612</v>
      </c>
      <c r="C615" s="10" t="s">
        <v>684</v>
      </c>
      <c r="D615" s="12" t="s">
        <v>125</v>
      </c>
      <c r="E615" s="15">
        <v>1</v>
      </c>
      <c r="F615" s="7" t="s">
        <v>5</v>
      </c>
    </row>
    <row r="616" spans="2:6" x14ac:dyDescent="0.4">
      <c r="B616" s="4">
        <v>613</v>
      </c>
      <c r="C616" s="10" t="s">
        <v>685</v>
      </c>
      <c r="D616" s="12" t="s">
        <v>132</v>
      </c>
      <c r="E616" s="15">
        <v>1</v>
      </c>
      <c r="F616" s="7" t="s">
        <v>5</v>
      </c>
    </row>
    <row r="617" spans="2:6" x14ac:dyDescent="0.4">
      <c r="B617" s="4">
        <v>614</v>
      </c>
      <c r="C617" s="10" t="s">
        <v>686</v>
      </c>
      <c r="D617" s="12" t="s">
        <v>349</v>
      </c>
      <c r="E617" s="15">
        <v>1</v>
      </c>
      <c r="F617" s="7" t="s">
        <v>5</v>
      </c>
    </row>
    <row r="618" spans="2:6" x14ac:dyDescent="0.4">
      <c r="B618" s="4">
        <v>615</v>
      </c>
      <c r="C618" s="10" t="s">
        <v>687</v>
      </c>
      <c r="D618" s="12" t="s">
        <v>162</v>
      </c>
      <c r="E618" s="15">
        <v>1</v>
      </c>
      <c r="F618" s="7" t="s">
        <v>5</v>
      </c>
    </row>
    <row r="619" spans="2:6" x14ac:dyDescent="0.4">
      <c r="B619" s="4">
        <v>616</v>
      </c>
      <c r="C619" s="10" t="s">
        <v>688</v>
      </c>
      <c r="D619" s="12" t="s">
        <v>323</v>
      </c>
      <c r="E619" s="15">
        <v>1</v>
      </c>
      <c r="F619" s="7" t="s">
        <v>5</v>
      </c>
    </row>
    <row r="620" spans="2:6" x14ac:dyDescent="0.4">
      <c r="B620" s="4">
        <v>617</v>
      </c>
      <c r="C620" s="10" t="s">
        <v>689</v>
      </c>
      <c r="D620" s="12" t="s">
        <v>659</v>
      </c>
      <c r="E620" s="15">
        <v>1</v>
      </c>
      <c r="F620" s="7" t="s">
        <v>5</v>
      </c>
    </row>
    <row r="621" spans="2:6" x14ac:dyDescent="0.4">
      <c r="B621" s="4">
        <v>618</v>
      </c>
      <c r="C621" s="10" t="s">
        <v>690</v>
      </c>
      <c r="D621" s="12" t="s">
        <v>137</v>
      </c>
      <c r="E621" s="15">
        <v>1</v>
      </c>
      <c r="F621" s="7" t="s">
        <v>5</v>
      </c>
    </row>
    <row r="622" spans="2:6" x14ac:dyDescent="0.4">
      <c r="B622" s="4">
        <v>619</v>
      </c>
      <c r="C622" s="10" t="s">
        <v>691</v>
      </c>
      <c r="D622" s="12" t="s">
        <v>357</v>
      </c>
      <c r="E622" s="15">
        <v>1</v>
      </c>
      <c r="F622" s="7" t="s">
        <v>5</v>
      </c>
    </row>
    <row r="623" spans="2:6" x14ac:dyDescent="0.4">
      <c r="B623" s="4">
        <v>620</v>
      </c>
      <c r="C623" s="10" t="s">
        <v>692</v>
      </c>
      <c r="D623" s="12" t="s">
        <v>125</v>
      </c>
      <c r="E623" s="15">
        <v>1</v>
      </c>
      <c r="F623" s="7" t="s">
        <v>5</v>
      </c>
    </row>
    <row r="624" spans="2:6" x14ac:dyDescent="0.4">
      <c r="B624" s="4">
        <v>621</v>
      </c>
      <c r="C624" s="10" t="s">
        <v>693</v>
      </c>
      <c r="D624" s="12" t="s">
        <v>4</v>
      </c>
      <c r="E624" s="15">
        <v>1</v>
      </c>
      <c r="F624" s="7" t="s">
        <v>5</v>
      </c>
    </row>
    <row r="625" spans="2:6" x14ac:dyDescent="0.4">
      <c r="B625" s="4">
        <v>622</v>
      </c>
      <c r="C625" s="10" t="s">
        <v>694</v>
      </c>
      <c r="D625" s="12" t="s">
        <v>349</v>
      </c>
      <c r="E625" s="15">
        <v>1</v>
      </c>
      <c r="F625" s="7" t="s">
        <v>5</v>
      </c>
    </row>
    <row r="626" spans="2:6" x14ac:dyDescent="0.4">
      <c r="B626" s="4">
        <v>623</v>
      </c>
      <c r="C626" s="10" t="s">
        <v>695</v>
      </c>
      <c r="D626" s="12" t="s">
        <v>162</v>
      </c>
      <c r="E626" s="15">
        <v>1</v>
      </c>
      <c r="F626" s="7" t="s">
        <v>5</v>
      </c>
    </row>
    <row r="627" spans="2:6" x14ac:dyDescent="0.4">
      <c r="B627" s="4">
        <v>624</v>
      </c>
      <c r="C627" s="10" t="s">
        <v>696</v>
      </c>
      <c r="D627" s="12" t="s">
        <v>323</v>
      </c>
      <c r="E627" s="15">
        <v>1</v>
      </c>
      <c r="F627" s="7" t="s">
        <v>5</v>
      </c>
    </row>
    <row r="628" spans="2:6" x14ac:dyDescent="0.4">
      <c r="B628" s="4">
        <v>625</v>
      </c>
      <c r="C628" s="10" t="s">
        <v>697</v>
      </c>
      <c r="D628" s="12" t="s">
        <v>137</v>
      </c>
      <c r="E628" s="15">
        <v>1</v>
      </c>
      <c r="F628" s="7" t="s">
        <v>5</v>
      </c>
    </row>
    <row r="629" spans="2:6" x14ac:dyDescent="0.4">
      <c r="B629" s="4">
        <v>626</v>
      </c>
      <c r="C629" s="10" t="s">
        <v>698</v>
      </c>
      <c r="D629" s="12" t="s">
        <v>4</v>
      </c>
      <c r="E629" s="15">
        <v>1</v>
      </c>
      <c r="F629" s="7" t="s">
        <v>5</v>
      </c>
    </row>
    <row r="630" spans="2:6" x14ac:dyDescent="0.4">
      <c r="B630" s="4">
        <v>627</v>
      </c>
      <c r="C630" s="10" t="s">
        <v>699</v>
      </c>
      <c r="D630" s="12" t="s">
        <v>4</v>
      </c>
      <c r="E630" s="15">
        <v>1</v>
      </c>
      <c r="F630" s="7" t="s">
        <v>5</v>
      </c>
    </row>
    <row r="631" spans="2:6" x14ac:dyDescent="0.4">
      <c r="B631" s="4">
        <v>628</v>
      </c>
      <c r="C631" s="10" t="s">
        <v>700</v>
      </c>
      <c r="D631" s="12" t="s">
        <v>4</v>
      </c>
      <c r="E631" s="15">
        <v>1</v>
      </c>
      <c r="F631" s="7" t="s">
        <v>5</v>
      </c>
    </row>
    <row r="632" spans="2:6" x14ac:dyDescent="0.4">
      <c r="B632" s="4">
        <v>629</v>
      </c>
      <c r="C632" s="10" t="s">
        <v>701</v>
      </c>
      <c r="D632" s="12" t="s">
        <v>4</v>
      </c>
      <c r="E632" s="15">
        <v>1</v>
      </c>
      <c r="F632" s="7" t="s">
        <v>5</v>
      </c>
    </row>
    <row r="633" spans="2:6" x14ac:dyDescent="0.4">
      <c r="B633" s="4">
        <v>630</v>
      </c>
      <c r="C633" s="10" t="s">
        <v>702</v>
      </c>
      <c r="D633" s="12" t="s">
        <v>4</v>
      </c>
      <c r="E633" s="15">
        <v>1</v>
      </c>
      <c r="F633" s="7" t="s">
        <v>5</v>
      </c>
    </row>
    <row r="634" spans="2:6" x14ac:dyDescent="0.4">
      <c r="B634" s="4">
        <v>631</v>
      </c>
      <c r="C634" s="10" t="s">
        <v>703</v>
      </c>
      <c r="D634" s="12" t="s">
        <v>4</v>
      </c>
      <c r="E634" s="15">
        <v>1</v>
      </c>
      <c r="F634" s="7" t="s">
        <v>5</v>
      </c>
    </row>
    <row r="635" spans="2:6" x14ac:dyDescent="0.4">
      <c r="B635" s="4">
        <v>632</v>
      </c>
      <c r="C635" s="10" t="s">
        <v>704</v>
      </c>
      <c r="D635" s="12" t="s">
        <v>4</v>
      </c>
      <c r="E635" s="15">
        <v>1</v>
      </c>
      <c r="F635" s="7" t="s">
        <v>5</v>
      </c>
    </row>
    <row r="636" spans="2:6" x14ac:dyDescent="0.4">
      <c r="B636" s="4">
        <v>633</v>
      </c>
      <c r="C636" s="10" t="s">
        <v>705</v>
      </c>
      <c r="D636" s="12" t="s">
        <v>4</v>
      </c>
      <c r="E636" s="15">
        <v>1</v>
      </c>
      <c r="F636" s="7" t="s">
        <v>5</v>
      </c>
    </row>
    <row r="637" spans="2:6" x14ac:dyDescent="0.4">
      <c r="B637" s="4">
        <v>634</v>
      </c>
      <c r="C637" s="10" t="s">
        <v>706</v>
      </c>
      <c r="D637" s="12" t="s">
        <v>4</v>
      </c>
      <c r="E637" s="15">
        <v>1</v>
      </c>
      <c r="F637" s="7" t="s">
        <v>5</v>
      </c>
    </row>
    <row r="638" spans="2:6" x14ac:dyDescent="0.4">
      <c r="B638" s="4">
        <v>635</v>
      </c>
      <c r="C638" s="10" t="s">
        <v>707</v>
      </c>
      <c r="D638" s="12" t="s">
        <v>4</v>
      </c>
      <c r="E638" s="15">
        <v>1</v>
      </c>
      <c r="F638" s="7" t="s">
        <v>5</v>
      </c>
    </row>
    <row r="639" spans="2:6" x14ac:dyDescent="0.4">
      <c r="B639" s="4">
        <v>636</v>
      </c>
      <c r="C639" s="10" t="s">
        <v>708</v>
      </c>
      <c r="D639" s="12" t="s">
        <v>4</v>
      </c>
      <c r="E639" s="15">
        <v>1</v>
      </c>
      <c r="F639" s="7" t="s">
        <v>5</v>
      </c>
    </row>
    <row r="640" spans="2:6" x14ac:dyDescent="0.4">
      <c r="B640" s="4">
        <v>637</v>
      </c>
      <c r="C640" s="10" t="s">
        <v>709</v>
      </c>
      <c r="D640" s="12" t="s">
        <v>4</v>
      </c>
      <c r="E640" s="15">
        <v>1</v>
      </c>
      <c r="F640" s="7" t="s">
        <v>5</v>
      </c>
    </row>
    <row r="641" spans="2:6" x14ac:dyDescent="0.4">
      <c r="B641" s="4">
        <v>638</v>
      </c>
      <c r="C641" s="10" t="s">
        <v>710</v>
      </c>
      <c r="D641" s="12" t="s">
        <v>4</v>
      </c>
      <c r="E641" s="15">
        <v>1</v>
      </c>
      <c r="F641" s="7" t="s">
        <v>5</v>
      </c>
    </row>
    <row r="642" spans="2:6" x14ac:dyDescent="0.4">
      <c r="B642" s="4">
        <v>639</v>
      </c>
      <c r="C642" s="10" t="s">
        <v>711</v>
      </c>
      <c r="D642" s="12" t="s">
        <v>4</v>
      </c>
      <c r="E642" s="15">
        <v>1</v>
      </c>
      <c r="F642" s="7" t="s">
        <v>5</v>
      </c>
    </row>
    <row r="643" spans="2:6" x14ac:dyDescent="0.4">
      <c r="B643" s="4">
        <v>640</v>
      </c>
      <c r="C643" s="10" t="s">
        <v>712</v>
      </c>
      <c r="D643" s="12" t="s">
        <v>4</v>
      </c>
      <c r="E643" s="15">
        <v>1</v>
      </c>
      <c r="F643" s="7" t="s">
        <v>5</v>
      </c>
    </row>
    <row r="644" spans="2:6" x14ac:dyDescent="0.4">
      <c r="B644" s="4">
        <v>641</v>
      </c>
      <c r="C644" s="10" t="s">
        <v>713</v>
      </c>
      <c r="D644" s="12" t="s">
        <v>4</v>
      </c>
      <c r="E644" s="15">
        <v>1</v>
      </c>
      <c r="F644" s="7" t="s">
        <v>5</v>
      </c>
    </row>
    <row r="645" spans="2:6" x14ac:dyDescent="0.4">
      <c r="B645" s="4">
        <v>642</v>
      </c>
      <c r="C645" s="10" t="s">
        <v>714</v>
      </c>
      <c r="D645" s="12" t="s">
        <v>4</v>
      </c>
      <c r="E645" s="15">
        <v>1</v>
      </c>
      <c r="F645" s="7" t="s">
        <v>5</v>
      </c>
    </row>
    <row r="646" spans="2:6" x14ac:dyDescent="0.4">
      <c r="B646" s="4">
        <v>643</v>
      </c>
      <c r="C646" s="10" t="s">
        <v>715</v>
      </c>
      <c r="D646" s="12" t="s">
        <v>4</v>
      </c>
      <c r="E646" s="15">
        <v>1</v>
      </c>
      <c r="F646" s="7" t="s">
        <v>5</v>
      </c>
    </row>
    <row r="647" spans="2:6" x14ac:dyDescent="0.4">
      <c r="B647" s="4">
        <v>644</v>
      </c>
      <c r="C647" s="10" t="s">
        <v>716</v>
      </c>
      <c r="D647" s="12" t="s">
        <v>4</v>
      </c>
      <c r="E647" s="15">
        <v>1</v>
      </c>
      <c r="F647" s="7" t="s">
        <v>5</v>
      </c>
    </row>
    <row r="648" spans="2:6" x14ac:dyDescent="0.4">
      <c r="B648" s="4">
        <v>645</v>
      </c>
      <c r="C648" s="10" t="s">
        <v>717</v>
      </c>
      <c r="D648" s="12" t="s">
        <v>4</v>
      </c>
      <c r="E648" s="15">
        <v>1</v>
      </c>
      <c r="F648" s="7" t="s">
        <v>5</v>
      </c>
    </row>
    <row r="649" spans="2:6" x14ac:dyDescent="0.4">
      <c r="B649" s="4">
        <v>646</v>
      </c>
      <c r="C649" s="10" t="s">
        <v>718</v>
      </c>
      <c r="D649" s="12" t="s">
        <v>4</v>
      </c>
      <c r="E649" s="15">
        <v>1</v>
      </c>
      <c r="F649" s="7" t="s">
        <v>5</v>
      </c>
    </row>
    <row r="650" spans="2:6" x14ac:dyDescent="0.4">
      <c r="B650" s="4">
        <v>647</v>
      </c>
      <c r="C650" s="10" t="s">
        <v>719</v>
      </c>
      <c r="D650" s="12" t="s">
        <v>4</v>
      </c>
      <c r="E650" s="15">
        <v>1</v>
      </c>
      <c r="F650" s="7" t="s">
        <v>5</v>
      </c>
    </row>
    <row r="651" spans="2:6" x14ac:dyDescent="0.4">
      <c r="B651" s="4">
        <v>648</v>
      </c>
      <c r="C651" s="10" t="s">
        <v>720</v>
      </c>
      <c r="D651" s="12" t="s">
        <v>4</v>
      </c>
      <c r="E651" s="15">
        <v>1</v>
      </c>
      <c r="F651" s="7" t="s">
        <v>5</v>
      </c>
    </row>
    <row r="652" spans="2:6" x14ac:dyDescent="0.4">
      <c r="B652" s="4">
        <v>649</v>
      </c>
      <c r="C652" s="10" t="s">
        <v>721</v>
      </c>
      <c r="D652" s="12" t="s">
        <v>4</v>
      </c>
      <c r="E652" s="15">
        <v>1</v>
      </c>
      <c r="F652" s="7" t="s">
        <v>5</v>
      </c>
    </row>
    <row r="653" spans="2:6" x14ac:dyDescent="0.4">
      <c r="B653" s="4">
        <v>650</v>
      </c>
      <c r="C653" s="10" t="s">
        <v>722</v>
      </c>
      <c r="D653" s="12" t="s">
        <v>4</v>
      </c>
      <c r="E653" s="15">
        <v>1</v>
      </c>
      <c r="F653" s="7" t="s">
        <v>5</v>
      </c>
    </row>
    <row r="654" spans="2:6" x14ac:dyDescent="0.4">
      <c r="B654" s="4">
        <v>651</v>
      </c>
      <c r="C654" s="10" t="s">
        <v>723</v>
      </c>
      <c r="D654" s="12" t="s">
        <v>4</v>
      </c>
      <c r="E654" s="15">
        <v>1</v>
      </c>
      <c r="F654" s="7" t="s">
        <v>5</v>
      </c>
    </row>
    <row r="655" spans="2:6" x14ac:dyDescent="0.4">
      <c r="B655" s="4">
        <v>652</v>
      </c>
      <c r="C655" s="10" t="s">
        <v>724</v>
      </c>
      <c r="D655" s="12" t="s">
        <v>4</v>
      </c>
      <c r="E655" s="15">
        <v>1</v>
      </c>
      <c r="F655" s="7" t="s">
        <v>5</v>
      </c>
    </row>
    <row r="656" spans="2:6" x14ac:dyDescent="0.4">
      <c r="B656" s="4">
        <v>653</v>
      </c>
      <c r="C656" s="10" t="s">
        <v>725</v>
      </c>
      <c r="D656" s="12" t="s">
        <v>4</v>
      </c>
      <c r="E656" s="15">
        <v>1</v>
      </c>
      <c r="F656" s="7" t="s">
        <v>5</v>
      </c>
    </row>
    <row r="657" spans="2:6" x14ac:dyDescent="0.4">
      <c r="B657" s="4">
        <v>654</v>
      </c>
      <c r="C657" s="10" t="s">
        <v>726</v>
      </c>
      <c r="D657" s="12" t="s">
        <v>4</v>
      </c>
      <c r="E657" s="15">
        <v>1</v>
      </c>
      <c r="F657" s="7" t="s">
        <v>5</v>
      </c>
    </row>
    <row r="658" spans="2:6" x14ac:dyDescent="0.4">
      <c r="B658" s="4">
        <v>655</v>
      </c>
      <c r="C658" s="10" t="s">
        <v>727</v>
      </c>
      <c r="D658" s="12" t="s">
        <v>4</v>
      </c>
      <c r="E658" s="15">
        <v>1</v>
      </c>
      <c r="F658" s="7" t="s">
        <v>5</v>
      </c>
    </row>
    <row r="659" spans="2:6" x14ac:dyDescent="0.4">
      <c r="B659" s="4">
        <v>656</v>
      </c>
      <c r="C659" s="10" t="s">
        <v>728</v>
      </c>
      <c r="D659" s="12" t="s">
        <v>4</v>
      </c>
      <c r="E659" s="15">
        <v>1</v>
      </c>
      <c r="F659" s="7" t="s">
        <v>5</v>
      </c>
    </row>
    <row r="660" spans="2:6" x14ac:dyDescent="0.4">
      <c r="B660" s="4">
        <v>657</v>
      </c>
      <c r="C660" s="10" t="s">
        <v>729</v>
      </c>
      <c r="D660" s="12" t="s">
        <v>4</v>
      </c>
      <c r="E660" s="15">
        <v>1</v>
      </c>
      <c r="F660" s="7" t="s">
        <v>5</v>
      </c>
    </row>
    <row r="661" spans="2:6" x14ac:dyDescent="0.4">
      <c r="B661" s="4">
        <v>658</v>
      </c>
      <c r="C661" s="10" t="s">
        <v>730</v>
      </c>
      <c r="D661" s="12" t="s">
        <v>4</v>
      </c>
      <c r="E661" s="15">
        <v>1</v>
      </c>
      <c r="F661" s="7" t="s">
        <v>5</v>
      </c>
    </row>
    <row r="662" spans="2:6" x14ac:dyDescent="0.4">
      <c r="B662" s="4">
        <v>659</v>
      </c>
      <c r="C662" s="10" t="s">
        <v>731</v>
      </c>
      <c r="D662" s="12" t="s">
        <v>162</v>
      </c>
      <c r="E662" s="15">
        <v>1</v>
      </c>
      <c r="F662" s="7" t="s">
        <v>5</v>
      </c>
    </row>
    <row r="663" spans="2:6" x14ac:dyDescent="0.4">
      <c r="B663" s="4">
        <v>660</v>
      </c>
      <c r="C663" s="10" t="s">
        <v>732</v>
      </c>
      <c r="D663" s="12" t="s">
        <v>485</v>
      </c>
      <c r="E663" s="15">
        <v>1</v>
      </c>
      <c r="F663" s="7" t="s">
        <v>5</v>
      </c>
    </row>
    <row r="664" spans="2:6" x14ac:dyDescent="0.4">
      <c r="B664" s="4">
        <v>661</v>
      </c>
      <c r="C664" s="10" t="s">
        <v>733</v>
      </c>
      <c r="D664" s="12" t="s">
        <v>327</v>
      </c>
      <c r="E664" s="15">
        <v>1</v>
      </c>
      <c r="F664" s="7" t="s">
        <v>5</v>
      </c>
    </row>
    <row r="665" spans="2:6" x14ac:dyDescent="0.4">
      <c r="B665" s="4">
        <v>662</v>
      </c>
      <c r="C665" s="10" t="s">
        <v>734</v>
      </c>
      <c r="D665" s="12" t="s">
        <v>735</v>
      </c>
      <c r="E665" s="15">
        <v>1</v>
      </c>
      <c r="F665" s="7" t="s">
        <v>5</v>
      </c>
    </row>
    <row r="666" spans="2:6" x14ac:dyDescent="0.4">
      <c r="B666" s="4">
        <v>663</v>
      </c>
      <c r="C666" s="10" t="s">
        <v>736</v>
      </c>
      <c r="D666" s="12" t="s">
        <v>737</v>
      </c>
      <c r="E666" s="15">
        <v>1</v>
      </c>
      <c r="F666" s="7" t="s">
        <v>5</v>
      </c>
    </row>
    <row r="667" spans="2:6" x14ac:dyDescent="0.4">
      <c r="B667" s="4">
        <v>664</v>
      </c>
      <c r="C667" s="10" t="s">
        <v>738</v>
      </c>
      <c r="D667" s="12" t="s">
        <v>739</v>
      </c>
      <c r="E667" s="15">
        <v>1</v>
      </c>
      <c r="F667" s="7" t="s">
        <v>5</v>
      </c>
    </row>
    <row r="668" spans="2:6" x14ac:dyDescent="0.4">
      <c r="B668" s="4">
        <v>665</v>
      </c>
      <c r="C668" s="10" t="s">
        <v>740</v>
      </c>
      <c r="D668" s="12" t="s">
        <v>137</v>
      </c>
      <c r="E668" s="15">
        <v>1</v>
      </c>
      <c r="F668" s="7" t="s">
        <v>5</v>
      </c>
    </row>
    <row r="669" spans="2:6" x14ac:dyDescent="0.4">
      <c r="B669" s="4">
        <v>666</v>
      </c>
      <c r="C669" s="10" t="s">
        <v>741</v>
      </c>
      <c r="D669" s="12" t="s">
        <v>357</v>
      </c>
      <c r="E669" s="15">
        <v>1</v>
      </c>
      <c r="F669" s="7" t="s">
        <v>5</v>
      </c>
    </row>
    <row r="670" spans="2:6" x14ac:dyDescent="0.4">
      <c r="B670" s="4">
        <v>667</v>
      </c>
      <c r="C670" s="10" t="s">
        <v>742</v>
      </c>
      <c r="D670" s="12" t="s">
        <v>132</v>
      </c>
      <c r="E670" s="15">
        <v>1</v>
      </c>
      <c r="F670" s="7" t="s">
        <v>5</v>
      </c>
    </row>
    <row r="671" spans="2:6" x14ac:dyDescent="0.4">
      <c r="B671" s="4">
        <v>668</v>
      </c>
      <c r="C671" s="10" t="s">
        <v>743</v>
      </c>
      <c r="D671" s="12" t="s">
        <v>4</v>
      </c>
      <c r="E671" s="15">
        <v>1</v>
      </c>
      <c r="F671" s="7" t="s">
        <v>744</v>
      </c>
    </row>
    <row r="672" spans="2:6" x14ac:dyDescent="0.4">
      <c r="B672" s="4">
        <v>669</v>
      </c>
      <c r="C672" s="10" t="s">
        <v>745</v>
      </c>
      <c r="D672" s="12" t="s">
        <v>4</v>
      </c>
      <c r="E672" s="15">
        <v>1</v>
      </c>
      <c r="F672" s="7" t="s">
        <v>744</v>
      </c>
    </row>
    <row r="673" spans="2:6" x14ac:dyDescent="0.4">
      <c r="B673" s="4">
        <v>670</v>
      </c>
      <c r="C673" s="10" t="s">
        <v>746</v>
      </c>
      <c r="D673" s="12" t="s">
        <v>4</v>
      </c>
      <c r="E673" s="15">
        <v>1</v>
      </c>
      <c r="F673" s="7" t="s">
        <v>744</v>
      </c>
    </row>
    <row r="674" spans="2:6" x14ac:dyDescent="0.4">
      <c r="B674" s="4">
        <v>671</v>
      </c>
      <c r="C674" s="10" t="s">
        <v>747</v>
      </c>
      <c r="D674" s="12" t="s">
        <v>4</v>
      </c>
      <c r="E674" s="15">
        <v>1</v>
      </c>
      <c r="F674" s="7" t="s">
        <v>744</v>
      </c>
    </row>
    <row r="675" spans="2:6" x14ac:dyDescent="0.4">
      <c r="B675" s="4">
        <v>672</v>
      </c>
      <c r="C675" s="10" t="s">
        <v>748</v>
      </c>
      <c r="D675" s="12" t="s">
        <v>4</v>
      </c>
      <c r="E675" s="15">
        <v>1</v>
      </c>
      <c r="F675" s="7" t="s">
        <v>744</v>
      </c>
    </row>
    <row r="676" spans="2:6" x14ac:dyDescent="0.4">
      <c r="B676" s="4">
        <v>673</v>
      </c>
      <c r="C676" s="10" t="s">
        <v>749</v>
      </c>
      <c r="D676" s="12" t="s">
        <v>4</v>
      </c>
      <c r="E676" s="15">
        <v>1</v>
      </c>
      <c r="F676" s="7" t="s">
        <v>744</v>
      </c>
    </row>
    <row r="677" spans="2:6" x14ac:dyDescent="0.4">
      <c r="B677" s="4">
        <v>674</v>
      </c>
      <c r="C677" s="10" t="s">
        <v>750</v>
      </c>
      <c r="D677" s="12" t="s">
        <v>4</v>
      </c>
      <c r="E677" s="15">
        <v>1</v>
      </c>
      <c r="F677" s="7" t="s">
        <v>744</v>
      </c>
    </row>
    <row r="678" spans="2:6" x14ac:dyDescent="0.4">
      <c r="B678" s="4">
        <v>675</v>
      </c>
      <c r="C678" s="10" t="s">
        <v>751</v>
      </c>
      <c r="D678" s="12" t="s">
        <v>4</v>
      </c>
      <c r="E678" s="15">
        <v>1</v>
      </c>
      <c r="F678" s="7" t="s">
        <v>744</v>
      </c>
    </row>
    <row r="679" spans="2:6" x14ac:dyDescent="0.4">
      <c r="B679" s="4">
        <v>676</v>
      </c>
      <c r="C679" s="10" t="s">
        <v>752</v>
      </c>
      <c r="D679" s="12" t="s">
        <v>4</v>
      </c>
      <c r="E679" s="15">
        <v>1</v>
      </c>
      <c r="F679" s="7" t="s">
        <v>744</v>
      </c>
    </row>
    <row r="680" spans="2:6" x14ac:dyDescent="0.4">
      <c r="B680" s="4">
        <v>677</v>
      </c>
      <c r="C680" s="10" t="s">
        <v>753</v>
      </c>
      <c r="D680" s="12" t="s">
        <v>4</v>
      </c>
      <c r="E680" s="15">
        <v>1</v>
      </c>
      <c r="F680" s="7" t="s">
        <v>744</v>
      </c>
    </row>
    <row r="681" spans="2:6" x14ac:dyDescent="0.4">
      <c r="B681" s="4">
        <v>678</v>
      </c>
      <c r="C681" s="10" t="s">
        <v>754</v>
      </c>
      <c r="D681" s="12" t="s">
        <v>4</v>
      </c>
      <c r="E681" s="15">
        <v>1</v>
      </c>
      <c r="F681" s="7" t="s">
        <v>744</v>
      </c>
    </row>
    <row r="682" spans="2:6" x14ac:dyDescent="0.4">
      <c r="B682" s="4">
        <v>679</v>
      </c>
      <c r="C682" s="10" t="s">
        <v>755</v>
      </c>
      <c r="D682" s="12" t="s">
        <v>4</v>
      </c>
      <c r="E682" s="15">
        <v>1</v>
      </c>
      <c r="F682" s="7" t="s">
        <v>744</v>
      </c>
    </row>
    <row r="683" spans="2:6" x14ac:dyDescent="0.4">
      <c r="B683" s="4">
        <v>680</v>
      </c>
      <c r="C683" s="10" t="s">
        <v>756</v>
      </c>
      <c r="D683" s="12" t="s">
        <v>4</v>
      </c>
      <c r="E683" s="15">
        <v>1</v>
      </c>
      <c r="F683" s="7" t="s">
        <v>744</v>
      </c>
    </row>
    <row r="684" spans="2:6" x14ac:dyDescent="0.4">
      <c r="B684" s="4">
        <v>681</v>
      </c>
      <c r="C684" s="10" t="s">
        <v>757</v>
      </c>
      <c r="D684" s="12" t="s">
        <v>4</v>
      </c>
      <c r="E684" s="15">
        <v>1</v>
      </c>
      <c r="F684" s="7" t="s">
        <v>744</v>
      </c>
    </row>
    <row r="685" spans="2:6" x14ac:dyDescent="0.4">
      <c r="B685" s="4">
        <v>682</v>
      </c>
      <c r="C685" s="10" t="s">
        <v>758</v>
      </c>
      <c r="D685" s="12" t="s">
        <v>4</v>
      </c>
      <c r="E685" s="15">
        <v>1</v>
      </c>
      <c r="F685" s="7" t="s">
        <v>744</v>
      </c>
    </row>
    <row r="686" spans="2:6" x14ac:dyDescent="0.4">
      <c r="B686" s="4">
        <v>683</v>
      </c>
      <c r="C686" s="10" t="s">
        <v>759</v>
      </c>
      <c r="D686" s="12" t="s">
        <v>4</v>
      </c>
      <c r="E686" s="15">
        <v>1</v>
      </c>
      <c r="F686" s="7" t="s">
        <v>744</v>
      </c>
    </row>
    <row r="687" spans="2:6" x14ac:dyDescent="0.4">
      <c r="B687" s="4">
        <v>684</v>
      </c>
      <c r="C687" s="10" t="s">
        <v>760</v>
      </c>
      <c r="D687" s="12" t="s">
        <v>4</v>
      </c>
      <c r="E687" s="15">
        <v>1</v>
      </c>
      <c r="F687" s="7" t="s">
        <v>744</v>
      </c>
    </row>
    <row r="688" spans="2:6" x14ac:dyDescent="0.4">
      <c r="B688" s="4">
        <v>685</v>
      </c>
      <c r="C688" s="10" t="s">
        <v>761</v>
      </c>
      <c r="D688" s="12" t="s">
        <v>4</v>
      </c>
      <c r="E688" s="15">
        <v>1</v>
      </c>
      <c r="F688" s="7" t="s">
        <v>744</v>
      </c>
    </row>
    <row r="689" spans="2:6" x14ac:dyDescent="0.4">
      <c r="B689" s="4">
        <v>686</v>
      </c>
      <c r="C689" s="10" t="s">
        <v>762</v>
      </c>
      <c r="D689" s="12" t="s">
        <v>4</v>
      </c>
      <c r="E689" s="15">
        <v>1</v>
      </c>
      <c r="F689" s="7" t="s">
        <v>744</v>
      </c>
    </row>
    <row r="690" spans="2:6" x14ac:dyDescent="0.4">
      <c r="B690" s="4">
        <v>687</v>
      </c>
      <c r="C690" s="10" t="s">
        <v>763</v>
      </c>
      <c r="D690" s="12" t="s">
        <v>4</v>
      </c>
      <c r="E690" s="15">
        <v>1</v>
      </c>
      <c r="F690" s="7" t="s">
        <v>744</v>
      </c>
    </row>
    <row r="691" spans="2:6" x14ac:dyDescent="0.4">
      <c r="B691" s="4">
        <v>688</v>
      </c>
      <c r="C691" s="10" t="s">
        <v>764</v>
      </c>
      <c r="D691" s="12" t="s">
        <v>4</v>
      </c>
      <c r="E691" s="15">
        <v>1</v>
      </c>
      <c r="F691" s="7" t="s">
        <v>744</v>
      </c>
    </row>
    <row r="692" spans="2:6" x14ac:dyDescent="0.4">
      <c r="B692" s="4">
        <v>689</v>
      </c>
      <c r="C692" s="10" t="s">
        <v>765</v>
      </c>
      <c r="D692" s="12" t="s">
        <v>4</v>
      </c>
      <c r="E692" s="15">
        <v>1</v>
      </c>
      <c r="F692" s="7" t="s">
        <v>744</v>
      </c>
    </row>
    <row r="693" spans="2:6" x14ac:dyDescent="0.4">
      <c r="B693" s="4">
        <v>690</v>
      </c>
      <c r="C693" s="10" t="s">
        <v>766</v>
      </c>
      <c r="D693" s="12" t="s">
        <v>4</v>
      </c>
      <c r="E693" s="15">
        <v>1</v>
      </c>
      <c r="F693" s="7" t="s">
        <v>744</v>
      </c>
    </row>
    <row r="694" spans="2:6" x14ac:dyDescent="0.4">
      <c r="B694" s="4">
        <v>691</v>
      </c>
      <c r="C694" s="10" t="s">
        <v>767</v>
      </c>
      <c r="D694" s="12" t="s">
        <v>4</v>
      </c>
      <c r="E694" s="15">
        <v>1</v>
      </c>
      <c r="F694" s="7" t="s">
        <v>744</v>
      </c>
    </row>
    <row r="695" spans="2:6" x14ac:dyDescent="0.4">
      <c r="B695" s="4">
        <v>692</v>
      </c>
      <c r="C695" s="10" t="s">
        <v>768</v>
      </c>
      <c r="D695" s="12" t="s">
        <v>4</v>
      </c>
      <c r="E695" s="15">
        <v>1</v>
      </c>
      <c r="F695" s="7" t="s">
        <v>744</v>
      </c>
    </row>
    <row r="696" spans="2:6" x14ac:dyDescent="0.4">
      <c r="B696" s="4">
        <v>693</v>
      </c>
      <c r="C696" s="10" t="s">
        <v>769</v>
      </c>
      <c r="D696" s="12" t="s">
        <v>4</v>
      </c>
      <c r="E696" s="15">
        <v>1</v>
      </c>
      <c r="F696" s="7" t="s">
        <v>744</v>
      </c>
    </row>
    <row r="697" spans="2:6" x14ac:dyDescent="0.4">
      <c r="B697" s="4">
        <v>694</v>
      </c>
      <c r="C697" s="10" t="s">
        <v>770</v>
      </c>
      <c r="D697" s="12" t="s">
        <v>4</v>
      </c>
      <c r="E697" s="15">
        <v>1</v>
      </c>
      <c r="F697" s="7" t="s">
        <v>744</v>
      </c>
    </row>
    <row r="698" spans="2:6" x14ac:dyDescent="0.4">
      <c r="B698" s="4">
        <v>695</v>
      </c>
      <c r="C698" s="10" t="s">
        <v>771</v>
      </c>
      <c r="D698" s="12" t="s">
        <v>4</v>
      </c>
      <c r="E698" s="15">
        <v>1</v>
      </c>
      <c r="F698" s="7" t="s">
        <v>744</v>
      </c>
    </row>
    <row r="699" spans="2:6" x14ac:dyDescent="0.4">
      <c r="B699" s="4">
        <v>696</v>
      </c>
      <c r="C699" s="10" t="s">
        <v>772</v>
      </c>
      <c r="D699" s="12" t="s">
        <v>4</v>
      </c>
      <c r="E699" s="15">
        <v>1</v>
      </c>
      <c r="F699" s="7" t="s">
        <v>744</v>
      </c>
    </row>
    <row r="700" spans="2:6" x14ac:dyDescent="0.4">
      <c r="B700" s="4">
        <v>697</v>
      </c>
      <c r="C700" s="10" t="s">
        <v>773</v>
      </c>
      <c r="D700" s="12" t="s">
        <v>4</v>
      </c>
      <c r="E700" s="15">
        <v>1</v>
      </c>
      <c r="F700" s="7" t="s">
        <v>744</v>
      </c>
    </row>
    <row r="701" spans="2:6" x14ac:dyDescent="0.4">
      <c r="B701" s="4">
        <v>698</v>
      </c>
      <c r="C701" s="10" t="s">
        <v>774</v>
      </c>
      <c r="D701" s="12" t="s">
        <v>4</v>
      </c>
      <c r="E701" s="15">
        <v>1</v>
      </c>
      <c r="F701" s="7" t="s">
        <v>744</v>
      </c>
    </row>
    <row r="702" spans="2:6" x14ac:dyDescent="0.4">
      <c r="B702" s="4">
        <v>699</v>
      </c>
      <c r="C702" s="10" t="s">
        <v>775</v>
      </c>
      <c r="D702" s="12" t="s">
        <v>4</v>
      </c>
      <c r="E702" s="15">
        <v>1</v>
      </c>
      <c r="F702" s="7" t="s">
        <v>744</v>
      </c>
    </row>
    <row r="703" spans="2:6" x14ac:dyDescent="0.4">
      <c r="B703" s="4">
        <v>700</v>
      </c>
      <c r="C703" s="10" t="s">
        <v>776</v>
      </c>
      <c r="D703" s="12" t="s">
        <v>4</v>
      </c>
      <c r="E703" s="15">
        <v>1</v>
      </c>
      <c r="F703" s="7" t="s">
        <v>744</v>
      </c>
    </row>
    <row r="704" spans="2:6" x14ac:dyDescent="0.4">
      <c r="B704" s="4">
        <v>701</v>
      </c>
      <c r="C704" s="10" t="s">
        <v>777</v>
      </c>
      <c r="D704" s="12" t="s">
        <v>4</v>
      </c>
      <c r="E704" s="15">
        <v>1</v>
      </c>
      <c r="F704" s="7" t="s">
        <v>115</v>
      </c>
    </row>
    <row r="705" spans="2:6" x14ac:dyDescent="0.4">
      <c r="B705" s="4">
        <v>702</v>
      </c>
      <c r="C705" s="10" t="s">
        <v>778</v>
      </c>
      <c r="D705" s="12" t="s">
        <v>4</v>
      </c>
      <c r="E705" s="15">
        <v>1</v>
      </c>
      <c r="F705" s="7" t="s">
        <v>115</v>
      </c>
    </row>
    <row r="706" spans="2:6" x14ac:dyDescent="0.4">
      <c r="B706" s="4">
        <v>703</v>
      </c>
      <c r="C706" s="10" t="s">
        <v>779</v>
      </c>
      <c r="D706" s="12" t="s">
        <v>4</v>
      </c>
      <c r="E706" s="15">
        <v>1</v>
      </c>
      <c r="F706" s="7" t="s">
        <v>115</v>
      </c>
    </row>
    <row r="707" spans="2:6" x14ac:dyDescent="0.4">
      <c r="B707" s="4">
        <v>704</v>
      </c>
      <c r="C707" s="10" t="s">
        <v>780</v>
      </c>
      <c r="D707" s="12" t="s">
        <v>4</v>
      </c>
      <c r="E707" s="15">
        <v>1</v>
      </c>
      <c r="F707" s="7" t="s">
        <v>115</v>
      </c>
    </row>
    <row r="708" spans="2:6" x14ac:dyDescent="0.4">
      <c r="B708" s="4">
        <v>705</v>
      </c>
      <c r="C708" s="10" t="s">
        <v>781</v>
      </c>
      <c r="D708" s="12" t="s">
        <v>4</v>
      </c>
      <c r="E708" s="15">
        <v>1</v>
      </c>
      <c r="F708" s="7" t="s">
        <v>115</v>
      </c>
    </row>
    <row r="709" spans="2:6" x14ac:dyDescent="0.4">
      <c r="B709" s="4">
        <v>706</v>
      </c>
      <c r="C709" s="10" t="s">
        <v>782</v>
      </c>
      <c r="D709" s="12" t="s">
        <v>4</v>
      </c>
      <c r="E709" s="15">
        <v>1</v>
      </c>
      <c r="F709" s="7" t="s">
        <v>115</v>
      </c>
    </row>
    <row r="710" spans="2:6" x14ac:dyDescent="0.4">
      <c r="B710" s="4">
        <v>707</v>
      </c>
      <c r="C710" s="10" t="s">
        <v>783</v>
      </c>
      <c r="D710" s="12" t="s">
        <v>4</v>
      </c>
      <c r="E710" s="15">
        <v>1</v>
      </c>
      <c r="F710" s="7" t="s">
        <v>115</v>
      </c>
    </row>
    <row r="711" spans="2:6" x14ac:dyDescent="0.4">
      <c r="B711" s="4">
        <v>708</v>
      </c>
      <c r="C711" s="10" t="s">
        <v>784</v>
      </c>
      <c r="D711" s="12" t="s">
        <v>4</v>
      </c>
      <c r="E711" s="15">
        <v>1</v>
      </c>
      <c r="F711" s="7" t="s">
        <v>115</v>
      </c>
    </row>
    <row r="712" spans="2:6" x14ac:dyDescent="0.4">
      <c r="B712" s="4">
        <v>709</v>
      </c>
      <c r="C712" s="10" t="s">
        <v>785</v>
      </c>
      <c r="D712" s="12" t="s">
        <v>4</v>
      </c>
      <c r="E712" s="15">
        <v>1</v>
      </c>
      <c r="F712" s="7" t="s">
        <v>115</v>
      </c>
    </row>
    <row r="713" spans="2:6" x14ac:dyDescent="0.4">
      <c r="B713" s="4">
        <v>710</v>
      </c>
      <c r="C713" s="10" t="s">
        <v>786</v>
      </c>
      <c r="D713" s="12" t="s">
        <v>4</v>
      </c>
      <c r="E713" s="15">
        <v>1</v>
      </c>
      <c r="F713" s="7" t="s">
        <v>115</v>
      </c>
    </row>
    <row r="714" spans="2:6" x14ac:dyDescent="0.4">
      <c r="B714" s="4">
        <v>711</v>
      </c>
      <c r="C714" s="10" t="s">
        <v>787</v>
      </c>
      <c r="D714" s="12" t="s">
        <v>4</v>
      </c>
      <c r="E714" s="15">
        <v>1</v>
      </c>
      <c r="F714" s="7" t="s">
        <v>115</v>
      </c>
    </row>
    <row r="715" spans="2:6" x14ac:dyDescent="0.4">
      <c r="B715" s="4">
        <v>712</v>
      </c>
      <c r="C715" s="10" t="s">
        <v>788</v>
      </c>
      <c r="D715" s="12" t="s">
        <v>4</v>
      </c>
      <c r="E715" s="15">
        <v>1</v>
      </c>
      <c r="F715" s="7" t="s">
        <v>115</v>
      </c>
    </row>
    <row r="716" spans="2:6" x14ac:dyDescent="0.4">
      <c r="B716" s="4">
        <v>713</v>
      </c>
      <c r="C716" s="10" t="s">
        <v>789</v>
      </c>
      <c r="D716" s="12" t="s">
        <v>4</v>
      </c>
      <c r="E716" s="15">
        <v>1</v>
      </c>
      <c r="F716" s="7" t="s">
        <v>115</v>
      </c>
    </row>
    <row r="717" spans="2:6" x14ac:dyDescent="0.4">
      <c r="B717" s="4">
        <v>714</v>
      </c>
      <c r="C717" s="10" t="s">
        <v>790</v>
      </c>
      <c r="D717" s="12" t="s">
        <v>4</v>
      </c>
      <c r="E717" s="15">
        <v>1</v>
      </c>
      <c r="F717" s="7" t="s">
        <v>115</v>
      </c>
    </row>
    <row r="718" spans="2:6" x14ac:dyDescent="0.4">
      <c r="B718" s="4">
        <v>715</v>
      </c>
      <c r="C718" s="10" t="s">
        <v>791</v>
      </c>
      <c r="D718" s="12" t="s">
        <v>4</v>
      </c>
      <c r="E718" s="15">
        <v>1</v>
      </c>
      <c r="F718" s="7" t="s">
        <v>115</v>
      </c>
    </row>
    <row r="719" spans="2:6" x14ac:dyDescent="0.4">
      <c r="B719" s="4">
        <v>716</v>
      </c>
      <c r="C719" s="10" t="s">
        <v>792</v>
      </c>
      <c r="D719" s="12" t="s">
        <v>4</v>
      </c>
      <c r="E719" s="15">
        <v>1</v>
      </c>
      <c r="F719" s="7" t="s">
        <v>115</v>
      </c>
    </row>
    <row r="720" spans="2:6" x14ac:dyDescent="0.4">
      <c r="B720" s="4">
        <v>717</v>
      </c>
      <c r="C720" s="10" t="s">
        <v>793</v>
      </c>
      <c r="D720" s="12" t="s">
        <v>4</v>
      </c>
      <c r="E720" s="15">
        <v>1</v>
      </c>
      <c r="F720" s="7" t="s">
        <v>115</v>
      </c>
    </row>
    <row r="721" spans="2:6" x14ac:dyDescent="0.4">
      <c r="B721" s="4">
        <v>718</v>
      </c>
      <c r="C721" s="10" t="s">
        <v>794</v>
      </c>
      <c r="D721" s="12" t="s">
        <v>4</v>
      </c>
      <c r="E721" s="15">
        <v>1</v>
      </c>
      <c r="F721" s="7" t="s">
        <v>115</v>
      </c>
    </row>
    <row r="722" spans="2:6" x14ac:dyDescent="0.4">
      <c r="B722" s="4">
        <v>719</v>
      </c>
      <c r="C722" s="10" t="s">
        <v>795</v>
      </c>
      <c r="D722" s="12" t="s">
        <v>4</v>
      </c>
      <c r="E722" s="15">
        <v>1</v>
      </c>
      <c r="F722" s="7" t="s">
        <v>115</v>
      </c>
    </row>
    <row r="723" spans="2:6" x14ac:dyDescent="0.4">
      <c r="B723" s="4">
        <v>720</v>
      </c>
      <c r="C723" s="10" t="s">
        <v>796</v>
      </c>
      <c r="D723" s="12" t="s">
        <v>4</v>
      </c>
      <c r="E723" s="15">
        <v>1</v>
      </c>
      <c r="F723" s="7" t="s">
        <v>115</v>
      </c>
    </row>
    <row r="724" spans="2:6" x14ac:dyDescent="0.4">
      <c r="B724" s="4">
        <v>721</v>
      </c>
      <c r="C724" s="10" t="s">
        <v>797</v>
      </c>
      <c r="D724" s="12" t="s">
        <v>4</v>
      </c>
      <c r="E724" s="15">
        <v>1</v>
      </c>
      <c r="F724" s="7" t="s">
        <v>115</v>
      </c>
    </row>
    <row r="725" spans="2:6" x14ac:dyDescent="0.4">
      <c r="B725" s="4">
        <v>722</v>
      </c>
      <c r="C725" s="10" t="s">
        <v>798</v>
      </c>
      <c r="D725" s="12" t="s">
        <v>4</v>
      </c>
      <c r="E725" s="15">
        <v>1</v>
      </c>
      <c r="F725" s="7" t="s">
        <v>115</v>
      </c>
    </row>
    <row r="726" spans="2:6" x14ac:dyDescent="0.4">
      <c r="B726" s="4">
        <v>723</v>
      </c>
      <c r="C726" s="10" t="s">
        <v>799</v>
      </c>
      <c r="D726" s="12" t="s">
        <v>4</v>
      </c>
      <c r="E726" s="15">
        <v>1</v>
      </c>
      <c r="F726" s="7" t="s">
        <v>115</v>
      </c>
    </row>
    <row r="727" spans="2:6" x14ac:dyDescent="0.4">
      <c r="B727" s="4">
        <v>724</v>
      </c>
      <c r="C727" s="10" t="s">
        <v>800</v>
      </c>
      <c r="D727" s="12" t="s">
        <v>4</v>
      </c>
      <c r="E727" s="15">
        <v>1</v>
      </c>
      <c r="F727" s="7" t="s">
        <v>115</v>
      </c>
    </row>
    <row r="728" spans="2:6" x14ac:dyDescent="0.4">
      <c r="B728" s="4">
        <v>725</v>
      </c>
      <c r="C728" s="10" t="s">
        <v>801</v>
      </c>
      <c r="D728" s="12" t="s">
        <v>4</v>
      </c>
      <c r="E728" s="15">
        <v>1</v>
      </c>
      <c r="F728" s="7" t="s">
        <v>115</v>
      </c>
    </row>
    <row r="729" spans="2:6" x14ac:dyDescent="0.4">
      <c r="B729" s="4">
        <v>726</v>
      </c>
      <c r="C729" s="10" t="s">
        <v>802</v>
      </c>
      <c r="D729" s="12" t="s">
        <v>4</v>
      </c>
      <c r="E729" s="15">
        <v>1</v>
      </c>
      <c r="F729" s="7" t="s">
        <v>115</v>
      </c>
    </row>
    <row r="730" spans="2:6" x14ac:dyDescent="0.4">
      <c r="B730" s="4">
        <v>727</v>
      </c>
      <c r="C730" s="10" t="s">
        <v>803</v>
      </c>
      <c r="D730" s="12" t="s">
        <v>4</v>
      </c>
      <c r="E730" s="15">
        <v>1</v>
      </c>
      <c r="F730" s="7" t="s">
        <v>115</v>
      </c>
    </row>
    <row r="731" spans="2:6" x14ac:dyDescent="0.4">
      <c r="B731" s="4">
        <v>728</v>
      </c>
      <c r="C731" s="10" t="s">
        <v>804</v>
      </c>
      <c r="D731" s="12" t="s">
        <v>4</v>
      </c>
      <c r="E731" s="15">
        <v>1</v>
      </c>
      <c r="F731" s="7" t="s">
        <v>110</v>
      </c>
    </row>
    <row r="732" spans="2:6" x14ac:dyDescent="0.4">
      <c r="B732" s="4">
        <v>729</v>
      </c>
      <c r="C732" s="10" t="s">
        <v>805</v>
      </c>
      <c r="D732" s="12" t="s">
        <v>4</v>
      </c>
      <c r="E732" s="15">
        <v>1</v>
      </c>
      <c r="F732" s="7" t="s">
        <v>110</v>
      </c>
    </row>
    <row r="733" spans="2:6" x14ac:dyDescent="0.4">
      <c r="B733" s="4">
        <v>730</v>
      </c>
      <c r="C733" s="10" t="s">
        <v>806</v>
      </c>
      <c r="D733" s="12" t="s">
        <v>4</v>
      </c>
      <c r="E733" s="15">
        <v>1</v>
      </c>
      <c r="F733" s="7" t="s">
        <v>110</v>
      </c>
    </row>
    <row r="734" spans="2:6" x14ac:dyDescent="0.4">
      <c r="B734" s="4">
        <v>731</v>
      </c>
      <c r="C734" s="10" t="s">
        <v>807</v>
      </c>
      <c r="D734" s="12" t="s">
        <v>4</v>
      </c>
      <c r="E734" s="15">
        <v>1</v>
      </c>
      <c r="F734" s="7" t="s">
        <v>110</v>
      </c>
    </row>
    <row r="735" spans="2:6" x14ac:dyDescent="0.4">
      <c r="B735" s="4">
        <v>732</v>
      </c>
      <c r="C735" s="10" t="s">
        <v>808</v>
      </c>
      <c r="D735" s="12" t="s">
        <v>4</v>
      </c>
      <c r="E735" s="15">
        <v>1</v>
      </c>
      <c r="F735" s="7" t="s">
        <v>110</v>
      </c>
    </row>
    <row r="736" spans="2:6" x14ac:dyDescent="0.4">
      <c r="B736" s="4">
        <v>733</v>
      </c>
      <c r="C736" s="10" t="s">
        <v>809</v>
      </c>
      <c r="D736" s="12" t="s">
        <v>4</v>
      </c>
      <c r="E736" s="15">
        <v>1</v>
      </c>
      <c r="F736" s="7" t="s">
        <v>110</v>
      </c>
    </row>
    <row r="737" spans="2:6" x14ac:dyDescent="0.4">
      <c r="B737" s="4">
        <v>734</v>
      </c>
      <c r="C737" s="10" t="s">
        <v>810</v>
      </c>
      <c r="D737" s="12" t="s">
        <v>4</v>
      </c>
      <c r="E737" s="15">
        <v>1</v>
      </c>
      <c r="F737" s="7" t="s">
        <v>110</v>
      </c>
    </row>
    <row r="738" spans="2:6" x14ac:dyDescent="0.4">
      <c r="B738" s="4">
        <v>735</v>
      </c>
      <c r="C738" s="10" t="s">
        <v>811</v>
      </c>
      <c r="D738" s="12" t="s">
        <v>4</v>
      </c>
      <c r="E738" s="15">
        <v>1</v>
      </c>
      <c r="F738" s="7" t="s">
        <v>110</v>
      </c>
    </row>
    <row r="739" spans="2:6" x14ac:dyDescent="0.4">
      <c r="B739" s="4">
        <v>736</v>
      </c>
      <c r="C739" s="10" t="s">
        <v>812</v>
      </c>
      <c r="D739" s="12" t="s">
        <v>4</v>
      </c>
      <c r="E739" s="15">
        <v>1</v>
      </c>
      <c r="F739" s="7" t="s">
        <v>110</v>
      </c>
    </row>
    <row r="740" spans="2:6" x14ac:dyDescent="0.4">
      <c r="B740" s="4">
        <v>737</v>
      </c>
      <c r="C740" s="10" t="s">
        <v>813</v>
      </c>
      <c r="D740" s="12" t="s">
        <v>4</v>
      </c>
      <c r="E740" s="15">
        <v>1</v>
      </c>
      <c r="F740" s="7" t="s">
        <v>110</v>
      </c>
    </row>
    <row r="741" spans="2:6" x14ac:dyDescent="0.4">
      <c r="B741" s="4">
        <v>738</v>
      </c>
      <c r="C741" s="10" t="s">
        <v>814</v>
      </c>
      <c r="D741" s="12" t="s">
        <v>4</v>
      </c>
      <c r="E741" s="15">
        <v>1</v>
      </c>
      <c r="F741" s="7" t="s">
        <v>110</v>
      </c>
    </row>
    <row r="742" spans="2:6" x14ac:dyDescent="0.4">
      <c r="B742" s="4">
        <v>739</v>
      </c>
      <c r="C742" s="10" t="s">
        <v>815</v>
      </c>
      <c r="D742" s="12" t="s">
        <v>4</v>
      </c>
      <c r="E742" s="15">
        <v>1</v>
      </c>
      <c r="F742" s="7" t="s">
        <v>110</v>
      </c>
    </row>
    <row r="743" spans="2:6" x14ac:dyDescent="0.4">
      <c r="B743" s="4">
        <v>740</v>
      </c>
      <c r="C743" s="10" t="s">
        <v>816</v>
      </c>
      <c r="D743" s="12" t="s">
        <v>4</v>
      </c>
      <c r="E743" s="15">
        <v>1</v>
      </c>
      <c r="F743" s="7" t="s">
        <v>110</v>
      </c>
    </row>
    <row r="744" spans="2:6" x14ac:dyDescent="0.4">
      <c r="B744" s="4">
        <v>741</v>
      </c>
      <c r="C744" s="10" t="s">
        <v>817</v>
      </c>
      <c r="D744" s="12" t="s">
        <v>4</v>
      </c>
      <c r="E744" s="15">
        <v>1</v>
      </c>
      <c r="F744" s="7" t="s">
        <v>110</v>
      </c>
    </row>
    <row r="745" spans="2:6" x14ac:dyDescent="0.4">
      <c r="B745" s="4">
        <v>742</v>
      </c>
      <c r="C745" s="10" t="s">
        <v>818</v>
      </c>
      <c r="D745" s="12" t="s">
        <v>4</v>
      </c>
      <c r="E745" s="15">
        <v>1</v>
      </c>
      <c r="F745" s="7" t="s">
        <v>115</v>
      </c>
    </row>
    <row r="746" spans="2:6" x14ac:dyDescent="0.4">
      <c r="B746" s="4">
        <v>743</v>
      </c>
      <c r="C746" s="10" t="s">
        <v>819</v>
      </c>
      <c r="D746" s="12" t="s">
        <v>4</v>
      </c>
      <c r="E746" s="15">
        <v>1</v>
      </c>
      <c r="F746" s="7" t="s">
        <v>115</v>
      </c>
    </row>
    <row r="747" spans="2:6" x14ac:dyDescent="0.4">
      <c r="B747" s="4">
        <v>744</v>
      </c>
      <c r="C747" s="10" t="s">
        <v>820</v>
      </c>
      <c r="D747" s="12" t="s">
        <v>4</v>
      </c>
      <c r="E747" s="15">
        <v>1</v>
      </c>
      <c r="F747" s="7" t="s">
        <v>115</v>
      </c>
    </row>
    <row r="748" spans="2:6" x14ac:dyDescent="0.4">
      <c r="B748" s="4">
        <v>745</v>
      </c>
      <c r="C748" s="10" t="s">
        <v>821</v>
      </c>
      <c r="D748" s="12" t="s">
        <v>4</v>
      </c>
      <c r="E748" s="15">
        <v>1</v>
      </c>
      <c r="F748" s="7" t="s">
        <v>115</v>
      </c>
    </row>
    <row r="749" spans="2:6" x14ac:dyDescent="0.4">
      <c r="B749" s="4">
        <v>746</v>
      </c>
      <c r="C749" s="10" t="s">
        <v>822</v>
      </c>
      <c r="D749" s="12" t="s">
        <v>4</v>
      </c>
      <c r="E749" s="15">
        <v>1</v>
      </c>
      <c r="F749" s="7" t="s">
        <v>115</v>
      </c>
    </row>
    <row r="750" spans="2:6" x14ac:dyDescent="0.4">
      <c r="B750" s="4">
        <v>747</v>
      </c>
      <c r="C750" s="10" t="s">
        <v>823</v>
      </c>
      <c r="D750" s="12" t="s">
        <v>4</v>
      </c>
      <c r="E750" s="15">
        <v>1</v>
      </c>
      <c r="F750" s="7" t="s">
        <v>115</v>
      </c>
    </row>
    <row r="751" spans="2:6" x14ac:dyDescent="0.4">
      <c r="B751" s="4">
        <v>748</v>
      </c>
      <c r="C751" s="10" t="s">
        <v>824</v>
      </c>
      <c r="D751" s="12" t="s">
        <v>4</v>
      </c>
      <c r="E751" s="15">
        <v>1</v>
      </c>
      <c r="F751" s="7" t="s">
        <v>744</v>
      </c>
    </row>
    <row r="752" spans="2:6" x14ac:dyDescent="0.4">
      <c r="B752" s="4">
        <v>749</v>
      </c>
      <c r="C752" s="10" t="s">
        <v>825</v>
      </c>
      <c r="D752" s="12" t="s">
        <v>4</v>
      </c>
      <c r="E752" s="15">
        <v>1</v>
      </c>
      <c r="F752" s="7" t="s">
        <v>5</v>
      </c>
    </row>
    <row r="753" spans="2:6" x14ac:dyDescent="0.4">
      <c r="B753" s="4">
        <v>750</v>
      </c>
      <c r="C753" s="10" t="s">
        <v>826</v>
      </c>
      <c r="D753" s="12" t="s">
        <v>4</v>
      </c>
      <c r="E753" s="15">
        <v>1</v>
      </c>
      <c r="F753" s="7" t="s">
        <v>115</v>
      </c>
    </row>
    <row r="754" spans="2:6" x14ac:dyDescent="0.4">
      <c r="B754" s="4">
        <v>751</v>
      </c>
      <c r="C754" s="10" t="s">
        <v>827</v>
      </c>
      <c r="D754" s="12" t="s">
        <v>4</v>
      </c>
      <c r="E754" s="15">
        <v>1</v>
      </c>
      <c r="F754" s="7" t="s">
        <v>115</v>
      </c>
    </row>
    <row r="755" spans="2:6" x14ac:dyDescent="0.4">
      <c r="B755" s="4">
        <v>752</v>
      </c>
      <c r="C755" s="10" t="s">
        <v>828</v>
      </c>
      <c r="D755" s="12" t="s">
        <v>4</v>
      </c>
      <c r="E755" s="15">
        <v>1</v>
      </c>
      <c r="F755" s="7" t="s">
        <v>5</v>
      </c>
    </row>
    <row r="756" spans="2:6" x14ac:dyDescent="0.4">
      <c r="B756" s="4">
        <v>753</v>
      </c>
      <c r="C756" s="10" t="s">
        <v>829</v>
      </c>
      <c r="D756" s="12" t="s">
        <v>4</v>
      </c>
      <c r="E756" s="15">
        <v>1</v>
      </c>
      <c r="F756" s="7" t="s">
        <v>5</v>
      </c>
    </row>
    <row r="757" spans="2:6" x14ac:dyDescent="0.4">
      <c r="B757" s="4">
        <v>754</v>
      </c>
      <c r="C757" s="10" t="s">
        <v>830</v>
      </c>
      <c r="D757" s="12" t="s">
        <v>4</v>
      </c>
      <c r="E757" s="15">
        <v>1</v>
      </c>
      <c r="F757" s="7" t="s">
        <v>5</v>
      </c>
    </row>
    <row r="758" spans="2:6" x14ac:dyDescent="0.4">
      <c r="B758" s="4">
        <v>755</v>
      </c>
      <c r="C758" s="10" t="s">
        <v>831</v>
      </c>
      <c r="D758" s="12" t="s">
        <v>4</v>
      </c>
      <c r="E758" s="15">
        <v>1</v>
      </c>
      <c r="F758" s="7" t="s">
        <v>5</v>
      </c>
    </row>
    <row r="759" spans="2:6" x14ac:dyDescent="0.4">
      <c r="B759" s="4">
        <v>756</v>
      </c>
      <c r="C759" s="10" t="s">
        <v>832</v>
      </c>
      <c r="D759" s="12" t="s">
        <v>4</v>
      </c>
      <c r="E759" s="15">
        <v>1</v>
      </c>
      <c r="F759" s="7" t="s">
        <v>5</v>
      </c>
    </row>
    <row r="760" spans="2:6" x14ac:dyDescent="0.4">
      <c r="B760" s="4">
        <v>757</v>
      </c>
      <c r="C760" s="10" t="s">
        <v>833</v>
      </c>
      <c r="D760" s="12" t="s">
        <v>8</v>
      </c>
      <c r="E760" s="15">
        <v>1</v>
      </c>
      <c r="F760" s="7" t="s">
        <v>5</v>
      </c>
    </row>
    <row r="761" spans="2:6" x14ac:dyDescent="0.4">
      <c r="B761" s="4">
        <v>758</v>
      </c>
      <c r="C761" s="10" t="s">
        <v>834</v>
      </c>
      <c r="D761" s="12" t="s">
        <v>4</v>
      </c>
      <c r="E761" s="15">
        <v>1</v>
      </c>
      <c r="F761" s="7" t="s">
        <v>5</v>
      </c>
    </row>
    <row r="762" spans="2:6" x14ac:dyDescent="0.4">
      <c r="B762" s="4">
        <v>759</v>
      </c>
      <c r="C762" s="10" t="s">
        <v>835</v>
      </c>
      <c r="D762" s="12" t="s">
        <v>4</v>
      </c>
      <c r="E762" s="15">
        <v>1</v>
      </c>
      <c r="F762" s="7" t="s">
        <v>5</v>
      </c>
    </row>
    <row r="763" spans="2:6" x14ac:dyDescent="0.4">
      <c r="B763" s="4">
        <v>760</v>
      </c>
      <c r="C763" s="10" t="s">
        <v>836</v>
      </c>
      <c r="D763" s="12" t="s">
        <v>4</v>
      </c>
      <c r="E763" s="15">
        <v>1</v>
      </c>
      <c r="F763" s="7" t="s">
        <v>115</v>
      </c>
    </row>
    <row r="764" spans="2:6" x14ac:dyDescent="0.4">
      <c r="B764" s="4">
        <v>761</v>
      </c>
      <c r="C764" s="10" t="s">
        <v>837</v>
      </c>
      <c r="D764" s="12" t="s">
        <v>4</v>
      </c>
      <c r="E764" s="15">
        <v>1</v>
      </c>
      <c r="F764" s="7" t="s">
        <v>5</v>
      </c>
    </row>
    <row r="765" spans="2:6" x14ac:dyDescent="0.4">
      <c r="B765" s="4">
        <v>762</v>
      </c>
      <c r="C765" s="10" t="s">
        <v>838</v>
      </c>
      <c r="D765" s="12" t="s">
        <v>4</v>
      </c>
      <c r="E765" s="15">
        <v>1</v>
      </c>
      <c r="F765" s="7" t="s">
        <v>5</v>
      </c>
    </row>
    <row r="766" spans="2:6" x14ac:dyDescent="0.4">
      <c r="B766" s="4">
        <v>763</v>
      </c>
      <c r="C766" s="10" t="s">
        <v>839</v>
      </c>
      <c r="D766" s="12" t="s">
        <v>4</v>
      </c>
      <c r="E766" s="15">
        <v>1</v>
      </c>
      <c r="F766" s="7" t="s">
        <v>5</v>
      </c>
    </row>
    <row r="767" spans="2:6" x14ac:dyDescent="0.4">
      <c r="B767" s="4">
        <v>764</v>
      </c>
      <c r="C767" s="10" t="s">
        <v>840</v>
      </c>
      <c r="D767" s="12" t="s">
        <v>4</v>
      </c>
      <c r="E767" s="15">
        <v>1</v>
      </c>
      <c r="F767" s="7" t="s">
        <v>186</v>
      </c>
    </row>
    <row r="768" spans="2:6" x14ac:dyDescent="0.4">
      <c r="B768" s="4">
        <v>765</v>
      </c>
      <c r="C768" s="10" t="s">
        <v>841</v>
      </c>
      <c r="D768" s="12" t="s">
        <v>4</v>
      </c>
      <c r="E768" s="15">
        <v>1</v>
      </c>
      <c r="F768" s="7" t="s">
        <v>5</v>
      </c>
    </row>
    <row r="769" spans="2:6" x14ac:dyDescent="0.4">
      <c r="B769" s="4">
        <v>766</v>
      </c>
      <c r="C769" s="10" t="s">
        <v>842</v>
      </c>
      <c r="D769" s="12" t="s">
        <v>4</v>
      </c>
      <c r="E769" s="15">
        <v>1</v>
      </c>
      <c r="F769" s="7" t="s">
        <v>186</v>
      </c>
    </row>
    <row r="770" spans="2:6" x14ac:dyDescent="0.4">
      <c r="B770" s="4">
        <v>767</v>
      </c>
      <c r="C770" s="10" t="s">
        <v>843</v>
      </c>
      <c r="D770" s="12" t="s">
        <v>4</v>
      </c>
      <c r="E770" s="15">
        <v>1</v>
      </c>
      <c r="F770" s="7" t="s">
        <v>186</v>
      </c>
    </row>
    <row r="771" spans="2:6" x14ac:dyDescent="0.4">
      <c r="B771" s="4">
        <v>768</v>
      </c>
      <c r="C771" s="10" t="s">
        <v>844</v>
      </c>
      <c r="D771" s="12" t="s">
        <v>4</v>
      </c>
      <c r="E771" s="15">
        <v>1</v>
      </c>
      <c r="F771" s="7" t="s">
        <v>5</v>
      </c>
    </row>
    <row r="772" spans="2:6" x14ac:dyDescent="0.4">
      <c r="B772" s="4">
        <v>769</v>
      </c>
      <c r="C772" s="10" t="s">
        <v>845</v>
      </c>
      <c r="D772" s="12" t="s">
        <v>4</v>
      </c>
      <c r="E772" s="15">
        <v>1</v>
      </c>
      <c r="F772" s="7" t="s">
        <v>5</v>
      </c>
    </row>
    <row r="773" spans="2:6" x14ac:dyDescent="0.4">
      <c r="B773" s="4">
        <v>770</v>
      </c>
      <c r="C773" s="10" t="s">
        <v>846</v>
      </c>
      <c r="D773" s="12" t="s">
        <v>4</v>
      </c>
      <c r="E773" s="15">
        <v>1</v>
      </c>
      <c r="F773" s="7" t="s">
        <v>5</v>
      </c>
    </row>
    <row r="774" spans="2:6" x14ac:dyDescent="0.4">
      <c r="B774" s="4">
        <v>771</v>
      </c>
      <c r="C774" s="10" t="s">
        <v>847</v>
      </c>
      <c r="D774" s="12" t="s">
        <v>4</v>
      </c>
      <c r="E774" s="15">
        <v>1</v>
      </c>
      <c r="F774" s="7" t="s">
        <v>5</v>
      </c>
    </row>
    <row r="775" spans="2:6" x14ac:dyDescent="0.4">
      <c r="B775" s="4">
        <v>772</v>
      </c>
      <c r="C775" s="10" t="s">
        <v>848</v>
      </c>
      <c r="D775" s="12" t="s">
        <v>4</v>
      </c>
      <c r="E775" s="15">
        <v>1</v>
      </c>
      <c r="F775" s="7" t="s">
        <v>5</v>
      </c>
    </row>
    <row r="776" spans="2:6" x14ac:dyDescent="0.4">
      <c r="B776" s="4">
        <v>773</v>
      </c>
      <c r="C776" s="10" t="s">
        <v>849</v>
      </c>
      <c r="D776" s="12" t="s">
        <v>4</v>
      </c>
      <c r="E776" s="15">
        <v>1</v>
      </c>
      <c r="F776" s="7" t="s">
        <v>5</v>
      </c>
    </row>
    <row r="777" spans="2:6" x14ac:dyDescent="0.4">
      <c r="B777" s="4">
        <v>774</v>
      </c>
      <c r="C777" s="10" t="s">
        <v>850</v>
      </c>
      <c r="D777" s="12" t="s">
        <v>4</v>
      </c>
      <c r="E777" s="15">
        <v>1</v>
      </c>
      <c r="F777" s="7" t="s">
        <v>5</v>
      </c>
    </row>
    <row r="778" spans="2:6" x14ac:dyDescent="0.4">
      <c r="B778" s="4">
        <v>775</v>
      </c>
      <c r="C778" s="10" t="s">
        <v>851</v>
      </c>
      <c r="D778" s="12" t="s">
        <v>4</v>
      </c>
      <c r="E778" s="15">
        <v>1</v>
      </c>
      <c r="F778" s="7" t="s">
        <v>5</v>
      </c>
    </row>
    <row r="779" spans="2:6" x14ac:dyDescent="0.4">
      <c r="B779" s="4">
        <v>776</v>
      </c>
      <c r="C779" s="10" t="s">
        <v>852</v>
      </c>
      <c r="D779" s="12" t="s">
        <v>4</v>
      </c>
      <c r="E779" s="15">
        <v>1</v>
      </c>
      <c r="F779" s="7" t="s">
        <v>115</v>
      </c>
    </row>
    <row r="780" spans="2:6" x14ac:dyDescent="0.4">
      <c r="B780" s="4">
        <v>777</v>
      </c>
      <c r="C780" s="10" t="s">
        <v>853</v>
      </c>
      <c r="D780" s="12" t="s">
        <v>4</v>
      </c>
      <c r="E780" s="15">
        <v>1</v>
      </c>
      <c r="F780" s="7" t="s">
        <v>5</v>
      </c>
    </row>
    <row r="781" spans="2:6" x14ac:dyDescent="0.4">
      <c r="B781" s="4">
        <v>778</v>
      </c>
      <c r="C781" s="10" t="s">
        <v>854</v>
      </c>
      <c r="D781" s="12" t="s">
        <v>4</v>
      </c>
      <c r="E781" s="15">
        <v>1</v>
      </c>
      <c r="F781" s="7" t="s">
        <v>115</v>
      </c>
    </row>
    <row r="782" spans="2:6" x14ac:dyDescent="0.4">
      <c r="B782" s="4">
        <v>779</v>
      </c>
      <c r="C782" s="10" t="s">
        <v>855</v>
      </c>
      <c r="D782" s="12" t="s">
        <v>4</v>
      </c>
      <c r="E782" s="15">
        <v>1</v>
      </c>
      <c r="F782" s="7" t="s">
        <v>5</v>
      </c>
    </row>
    <row r="783" spans="2:6" x14ac:dyDescent="0.4">
      <c r="B783" s="4">
        <v>780</v>
      </c>
      <c r="C783" s="10" t="s">
        <v>856</v>
      </c>
      <c r="D783" s="12" t="s">
        <v>4</v>
      </c>
      <c r="E783" s="15">
        <v>1</v>
      </c>
      <c r="F783" s="7" t="s">
        <v>5</v>
      </c>
    </row>
    <row r="784" spans="2:6" x14ac:dyDescent="0.4">
      <c r="B784" s="4">
        <v>781</v>
      </c>
      <c r="C784" s="10" t="s">
        <v>857</v>
      </c>
      <c r="D784" s="12" t="s">
        <v>4</v>
      </c>
      <c r="E784" s="15">
        <v>1</v>
      </c>
      <c r="F784" s="7" t="s">
        <v>5</v>
      </c>
    </row>
    <row r="785" spans="2:6" x14ac:dyDescent="0.4">
      <c r="B785" s="4">
        <v>782</v>
      </c>
      <c r="C785" s="10" t="s">
        <v>858</v>
      </c>
      <c r="D785" s="12" t="s">
        <v>4</v>
      </c>
      <c r="E785" s="15">
        <v>1</v>
      </c>
      <c r="F785" s="7" t="s">
        <v>5</v>
      </c>
    </row>
    <row r="786" spans="2:6" x14ac:dyDescent="0.4">
      <c r="B786" s="4">
        <v>783</v>
      </c>
      <c r="C786" s="10" t="s">
        <v>859</v>
      </c>
      <c r="D786" s="12" t="s">
        <v>4</v>
      </c>
      <c r="E786" s="15">
        <v>1</v>
      </c>
      <c r="F786" s="7" t="s">
        <v>5</v>
      </c>
    </row>
    <row r="787" spans="2:6" x14ac:dyDescent="0.4">
      <c r="B787" s="4">
        <v>784</v>
      </c>
      <c r="C787" s="10" t="s">
        <v>860</v>
      </c>
      <c r="D787" s="12" t="s">
        <v>4</v>
      </c>
      <c r="E787" s="15">
        <v>1</v>
      </c>
      <c r="F787" s="7" t="s">
        <v>5</v>
      </c>
    </row>
    <row r="788" spans="2:6" x14ac:dyDescent="0.4">
      <c r="B788" s="4">
        <v>785</v>
      </c>
      <c r="C788" s="10" t="s">
        <v>861</v>
      </c>
      <c r="D788" s="12" t="s">
        <v>4</v>
      </c>
      <c r="E788" s="15">
        <v>1</v>
      </c>
      <c r="F788" s="7" t="s">
        <v>5</v>
      </c>
    </row>
    <row r="789" spans="2:6" x14ac:dyDescent="0.4">
      <c r="B789" s="4">
        <v>786</v>
      </c>
      <c r="C789" s="10" t="s">
        <v>862</v>
      </c>
      <c r="D789" s="12" t="s">
        <v>4</v>
      </c>
      <c r="E789" s="15">
        <v>1</v>
      </c>
      <c r="F789" s="7" t="s">
        <v>5</v>
      </c>
    </row>
    <row r="790" spans="2:6" x14ac:dyDescent="0.4">
      <c r="B790" s="4">
        <v>787</v>
      </c>
      <c r="C790" s="10" t="s">
        <v>863</v>
      </c>
      <c r="D790" s="12" t="s">
        <v>4</v>
      </c>
      <c r="E790" s="15">
        <v>1</v>
      </c>
      <c r="F790" s="7" t="s">
        <v>5</v>
      </c>
    </row>
    <row r="791" spans="2:6" x14ac:dyDescent="0.4">
      <c r="B791" s="4">
        <v>788</v>
      </c>
      <c r="C791" s="10" t="s">
        <v>864</v>
      </c>
      <c r="D791" s="12" t="s">
        <v>4</v>
      </c>
      <c r="E791" s="15">
        <v>1</v>
      </c>
      <c r="F791" s="7" t="s">
        <v>5</v>
      </c>
    </row>
    <row r="792" spans="2:6" x14ac:dyDescent="0.4">
      <c r="B792" s="4">
        <v>789</v>
      </c>
      <c r="C792" s="10" t="s">
        <v>865</v>
      </c>
      <c r="D792" s="12" t="s">
        <v>4</v>
      </c>
      <c r="E792" s="15">
        <v>1</v>
      </c>
      <c r="F792" s="7" t="s">
        <v>5</v>
      </c>
    </row>
    <row r="793" spans="2:6" x14ac:dyDescent="0.4">
      <c r="B793" s="4">
        <v>790</v>
      </c>
      <c r="C793" s="10" t="s">
        <v>866</v>
      </c>
      <c r="D793" s="12" t="s">
        <v>4</v>
      </c>
      <c r="E793" s="15">
        <v>1</v>
      </c>
      <c r="F793" s="7" t="s">
        <v>5</v>
      </c>
    </row>
    <row r="794" spans="2:6" x14ac:dyDescent="0.4">
      <c r="B794" s="4">
        <v>791</v>
      </c>
      <c r="C794" s="10" t="s">
        <v>867</v>
      </c>
      <c r="D794" s="12" t="s">
        <v>4</v>
      </c>
      <c r="E794" s="15">
        <v>1</v>
      </c>
      <c r="F794" s="7" t="s">
        <v>5</v>
      </c>
    </row>
    <row r="795" spans="2:6" x14ac:dyDescent="0.4">
      <c r="B795" s="4">
        <v>792</v>
      </c>
      <c r="C795" s="10" t="s">
        <v>868</v>
      </c>
      <c r="D795" s="12" t="s">
        <v>4</v>
      </c>
      <c r="E795" s="15">
        <v>1</v>
      </c>
      <c r="F795" s="7" t="s">
        <v>5</v>
      </c>
    </row>
    <row r="796" spans="2:6" x14ac:dyDescent="0.4">
      <c r="B796" s="4">
        <v>793</v>
      </c>
      <c r="C796" s="10" t="s">
        <v>869</v>
      </c>
      <c r="D796" s="12" t="s">
        <v>4</v>
      </c>
      <c r="E796" s="15">
        <v>1</v>
      </c>
      <c r="F796" s="7" t="s">
        <v>5</v>
      </c>
    </row>
    <row r="797" spans="2:6" x14ac:dyDescent="0.4">
      <c r="B797" s="4">
        <v>794</v>
      </c>
      <c r="C797" s="10" t="s">
        <v>870</v>
      </c>
      <c r="D797" s="12" t="s">
        <v>4</v>
      </c>
      <c r="E797" s="15">
        <v>1</v>
      </c>
      <c r="F797" s="7" t="s">
        <v>5</v>
      </c>
    </row>
    <row r="798" spans="2:6" x14ac:dyDescent="0.4">
      <c r="B798" s="4">
        <v>795</v>
      </c>
      <c r="C798" s="10" t="s">
        <v>871</v>
      </c>
      <c r="D798" s="12" t="s">
        <v>4</v>
      </c>
      <c r="E798" s="15">
        <v>1</v>
      </c>
      <c r="F798" s="7" t="s">
        <v>5</v>
      </c>
    </row>
    <row r="799" spans="2:6" x14ac:dyDescent="0.4">
      <c r="B799" s="4">
        <v>796</v>
      </c>
      <c r="C799" s="10" t="s">
        <v>872</v>
      </c>
      <c r="D799" s="12" t="s">
        <v>4</v>
      </c>
      <c r="E799" s="15">
        <v>1</v>
      </c>
      <c r="F799" s="7" t="s">
        <v>5</v>
      </c>
    </row>
    <row r="800" spans="2:6" x14ac:dyDescent="0.4">
      <c r="B800" s="4">
        <v>797</v>
      </c>
      <c r="C800" s="10" t="s">
        <v>873</v>
      </c>
      <c r="D800" s="12" t="s">
        <v>4</v>
      </c>
      <c r="E800" s="15">
        <v>1</v>
      </c>
      <c r="F800" s="7" t="s">
        <v>5</v>
      </c>
    </row>
    <row r="801" spans="2:6" x14ac:dyDescent="0.4">
      <c r="B801" s="4">
        <v>798</v>
      </c>
      <c r="C801" s="10" t="s">
        <v>874</v>
      </c>
      <c r="D801" s="12" t="s">
        <v>4</v>
      </c>
      <c r="E801" s="15">
        <v>1</v>
      </c>
      <c r="F801" s="7" t="s">
        <v>5</v>
      </c>
    </row>
    <row r="802" spans="2:6" x14ac:dyDescent="0.4">
      <c r="B802" s="4">
        <v>799</v>
      </c>
      <c r="C802" s="10" t="s">
        <v>875</v>
      </c>
      <c r="D802" s="12" t="s">
        <v>4</v>
      </c>
      <c r="E802" s="15">
        <v>1</v>
      </c>
      <c r="F802" s="7" t="s">
        <v>5</v>
      </c>
    </row>
    <row r="803" spans="2:6" x14ac:dyDescent="0.4">
      <c r="B803" s="4">
        <v>800</v>
      </c>
      <c r="C803" s="10" t="s">
        <v>876</v>
      </c>
      <c r="D803" s="12" t="s">
        <v>4</v>
      </c>
      <c r="E803" s="15">
        <v>1</v>
      </c>
      <c r="F803" s="7" t="s">
        <v>5</v>
      </c>
    </row>
    <row r="804" spans="2:6" x14ac:dyDescent="0.4">
      <c r="B804" s="4">
        <v>801</v>
      </c>
      <c r="C804" s="10" t="s">
        <v>877</v>
      </c>
      <c r="D804" s="12" t="s">
        <v>4</v>
      </c>
      <c r="E804" s="15">
        <v>1</v>
      </c>
      <c r="F804" s="7" t="s">
        <v>186</v>
      </c>
    </row>
    <row r="805" spans="2:6" x14ac:dyDescent="0.4">
      <c r="B805" s="4">
        <v>802</v>
      </c>
      <c r="C805" s="10" t="s">
        <v>878</v>
      </c>
      <c r="D805" s="12" t="s">
        <v>4</v>
      </c>
      <c r="E805" s="15">
        <v>1</v>
      </c>
      <c r="F805" s="7" t="s">
        <v>186</v>
      </c>
    </row>
    <row r="806" spans="2:6" x14ac:dyDescent="0.4">
      <c r="B806" s="4">
        <v>803</v>
      </c>
      <c r="C806" s="10" t="s">
        <v>879</v>
      </c>
      <c r="D806" s="12" t="s">
        <v>4</v>
      </c>
      <c r="E806" s="15">
        <v>1</v>
      </c>
      <c r="F806" s="7" t="s">
        <v>5</v>
      </c>
    </row>
    <row r="807" spans="2:6" x14ac:dyDescent="0.4">
      <c r="B807" s="4">
        <v>804</v>
      </c>
      <c r="C807" s="10" t="s">
        <v>880</v>
      </c>
      <c r="D807" s="12" t="s">
        <v>4</v>
      </c>
      <c r="E807" s="15">
        <v>1</v>
      </c>
      <c r="F807" s="7" t="s">
        <v>186</v>
      </c>
    </row>
    <row r="808" spans="2:6" x14ac:dyDescent="0.4">
      <c r="B808" s="4">
        <v>805</v>
      </c>
      <c r="C808" s="10" t="s">
        <v>881</v>
      </c>
      <c r="D808" s="12" t="s">
        <v>4</v>
      </c>
      <c r="E808" s="15">
        <v>1</v>
      </c>
      <c r="F808" s="7" t="s">
        <v>5</v>
      </c>
    </row>
    <row r="809" spans="2:6" x14ac:dyDescent="0.4">
      <c r="B809" s="4">
        <v>806</v>
      </c>
      <c r="C809" s="10" t="s">
        <v>882</v>
      </c>
      <c r="D809" s="12" t="s">
        <v>4</v>
      </c>
      <c r="E809" s="15">
        <v>1</v>
      </c>
      <c r="F809" s="7" t="s">
        <v>5</v>
      </c>
    </row>
    <row r="810" spans="2:6" x14ac:dyDescent="0.4">
      <c r="B810" s="4">
        <v>807</v>
      </c>
      <c r="C810" s="10" t="s">
        <v>883</v>
      </c>
      <c r="D810" s="12" t="s">
        <v>4</v>
      </c>
      <c r="E810" s="15">
        <v>1</v>
      </c>
      <c r="F810" s="7" t="s">
        <v>115</v>
      </c>
    </row>
    <row r="811" spans="2:6" x14ac:dyDescent="0.4">
      <c r="B811" s="4">
        <v>808</v>
      </c>
      <c r="C811" s="10" t="s">
        <v>884</v>
      </c>
      <c r="D811" s="12" t="s">
        <v>4</v>
      </c>
      <c r="E811" s="15">
        <v>1</v>
      </c>
      <c r="F811" s="7" t="s">
        <v>186</v>
      </c>
    </row>
    <row r="812" spans="2:6" x14ac:dyDescent="0.4">
      <c r="B812" s="4">
        <v>809</v>
      </c>
      <c r="C812" s="10" t="s">
        <v>885</v>
      </c>
      <c r="D812" s="12" t="s">
        <v>4</v>
      </c>
      <c r="E812" s="15">
        <v>1</v>
      </c>
      <c r="F812" s="7" t="s">
        <v>5</v>
      </c>
    </row>
    <row r="813" spans="2:6" x14ac:dyDescent="0.4">
      <c r="B813" s="4">
        <v>810</v>
      </c>
      <c r="C813" s="10" t="s">
        <v>886</v>
      </c>
      <c r="D813" s="12" t="s">
        <v>4</v>
      </c>
      <c r="E813" s="15">
        <v>1</v>
      </c>
      <c r="F813" s="7" t="s">
        <v>5</v>
      </c>
    </row>
    <row r="814" spans="2:6" x14ac:dyDescent="0.4">
      <c r="B814" s="4">
        <v>811</v>
      </c>
      <c r="C814" s="10" t="s">
        <v>887</v>
      </c>
      <c r="D814" s="12" t="s">
        <v>4</v>
      </c>
      <c r="E814" s="15">
        <v>1</v>
      </c>
      <c r="F814" s="7" t="s">
        <v>186</v>
      </c>
    </row>
    <row r="815" spans="2:6" x14ac:dyDescent="0.4">
      <c r="B815" s="4">
        <v>812</v>
      </c>
      <c r="C815" s="10" t="s">
        <v>888</v>
      </c>
      <c r="D815" s="12" t="s">
        <v>4</v>
      </c>
      <c r="E815" s="15">
        <v>1</v>
      </c>
      <c r="F815" s="7" t="s">
        <v>186</v>
      </c>
    </row>
    <row r="816" spans="2:6" x14ac:dyDescent="0.4">
      <c r="B816" s="4">
        <v>813</v>
      </c>
      <c r="C816" s="10" t="s">
        <v>889</v>
      </c>
      <c r="D816" s="12" t="s">
        <v>4</v>
      </c>
      <c r="E816" s="15">
        <v>1</v>
      </c>
      <c r="F816" s="7" t="s">
        <v>5</v>
      </c>
    </row>
    <row r="817" spans="2:6" x14ac:dyDescent="0.4">
      <c r="B817" s="4">
        <v>814</v>
      </c>
      <c r="C817" s="10" t="s">
        <v>890</v>
      </c>
      <c r="D817" s="12" t="s">
        <v>4</v>
      </c>
      <c r="E817" s="15">
        <v>1</v>
      </c>
      <c r="F817" s="7" t="s">
        <v>5</v>
      </c>
    </row>
    <row r="818" spans="2:6" x14ac:dyDescent="0.4">
      <c r="B818" s="4">
        <v>815</v>
      </c>
      <c r="C818" s="10" t="s">
        <v>891</v>
      </c>
      <c r="D818" s="12" t="s">
        <v>4</v>
      </c>
      <c r="E818" s="15">
        <v>1</v>
      </c>
      <c r="F818" s="7" t="s">
        <v>5</v>
      </c>
    </row>
    <row r="819" spans="2:6" x14ac:dyDescent="0.4">
      <c r="B819" s="4">
        <v>816</v>
      </c>
      <c r="C819" s="10" t="s">
        <v>892</v>
      </c>
      <c r="D819" s="12" t="s">
        <v>4</v>
      </c>
      <c r="E819" s="15">
        <v>1</v>
      </c>
      <c r="F819" s="7" t="s">
        <v>5</v>
      </c>
    </row>
    <row r="820" spans="2:6" x14ac:dyDescent="0.4">
      <c r="B820" s="4">
        <v>817</v>
      </c>
      <c r="C820" s="10" t="s">
        <v>893</v>
      </c>
      <c r="D820" s="12" t="s">
        <v>4</v>
      </c>
      <c r="E820" s="15">
        <v>1</v>
      </c>
      <c r="F820" s="7" t="s">
        <v>5</v>
      </c>
    </row>
    <row r="821" spans="2:6" x14ac:dyDescent="0.4">
      <c r="B821" s="4">
        <v>818</v>
      </c>
      <c r="C821" s="10" t="s">
        <v>894</v>
      </c>
      <c r="D821" s="12" t="s">
        <v>4</v>
      </c>
      <c r="E821" s="15">
        <v>1</v>
      </c>
      <c r="F821" s="7" t="s">
        <v>5</v>
      </c>
    </row>
    <row r="822" spans="2:6" x14ac:dyDescent="0.4">
      <c r="B822" s="4">
        <v>819</v>
      </c>
      <c r="C822" s="10" t="s">
        <v>895</v>
      </c>
      <c r="D822" s="12" t="s">
        <v>4</v>
      </c>
      <c r="E822" s="15">
        <v>1</v>
      </c>
      <c r="F822" s="7" t="s">
        <v>5</v>
      </c>
    </row>
    <row r="823" spans="2:6" x14ac:dyDescent="0.4">
      <c r="B823" s="4">
        <v>820</v>
      </c>
      <c r="C823" s="10" t="s">
        <v>896</v>
      </c>
      <c r="D823" s="12" t="s">
        <v>4</v>
      </c>
      <c r="E823" s="15">
        <v>1</v>
      </c>
      <c r="F823" s="7" t="s">
        <v>5</v>
      </c>
    </row>
    <row r="824" spans="2:6" x14ac:dyDescent="0.4">
      <c r="B824" s="4">
        <v>821</v>
      </c>
      <c r="C824" s="10" t="s">
        <v>897</v>
      </c>
      <c r="D824" s="12" t="s">
        <v>4</v>
      </c>
      <c r="E824" s="15">
        <v>1</v>
      </c>
      <c r="F824" s="7" t="s">
        <v>5</v>
      </c>
    </row>
    <row r="825" spans="2:6" x14ac:dyDescent="0.4">
      <c r="B825" s="4">
        <v>822</v>
      </c>
      <c r="C825" s="10" t="s">
        <v>898</v>
      </c>
      <c r="D825" s="12" t="s">
        <v>4</v>
      </c>
      <c r="E825" s="15">
        <v>1</v>
      </c>
      <c r="F825" s="7" t="s">
        <v>5</v>
      </c>
    </row>
    <row r="826" spans="2:6" x14ac:dyDescent="0.4">
      <c r="B826" s="4">
        <v>823</v>
      </c>
      <c r="C826" s="10" t="s">
        <v>899</v>
      </c>
      <c r="D826" s="12" t="s">
        <v>4</v>
      </c>
      <c r="E826" s="15">
        <v>1</v>
      </c>
      <c r="F826" s="7" t="s">
        <v>5</v>
      </c>
    </row>
    <row r="827" spans="2:6" x14ac:dyDescent="0.4">
      <c r="B827" s="4">
        <v>824</v>
      </c>
      <c r="C827" s="10" t="s">
        <v>900</v>
      </c>
      <c r="D827" s="12" t="s">
        <v>4</v>
      </c>
      <c r="E827" s="15">
        <v>1</v>
      </c>
      <c r="F827" s="7" t="s">
        <v>5</v>
      </c>
    </row>
    <row r="828" spans="2:6" x14ac:dyDescent="0.4">
      <c r="B828" s="4">
        <v>825</v>
      </c>
      <c r="C828" s="10" t="s">
        <v>901</v>
      </c>
      <c r="D828" s="12" t="s">
        <v>4</v>
      </c>
      <c r="E828" s="15">
        <v>1</v>
      </c>
      <c r="F828" s="7" t="s">
        <v>5</v>
      </c>
    </row>
    <row r="829" spans="2:6" x14ac:dyDescent="0.4">
      <c r="B829" s="4">
        <v>826</v>
      </c>
      <c r="C829" s="10" t="s">
        <v>902</v>
      </c>
      <c r="D829" s="12" t="s">
        <v>4</v>
      </c>
      <c r="E829" s="15">
        <v>1</v>
      </c>
      <c r="F829" s="7" t="s">
        <v>5</v>
      </c>
    </row>
    <row r="830" spans="2:6" x14ac:dyDescent="0.4">
      <c r="B830" s="4">
        <v>827</v>
      </c>
      <c r="C830" s="10" t="s">
        <v>903</v>
      </c>
      <c r="D830" s="12" t="s">
        <v>4</v>
      </c>
      <c r="E830" s="15">
        <v>1</v>
      </c>
      <c r="F830" s="7" t="s">
        <v>5</v>
      </c>
    </row>
    <row r="831" spans="2:6" x14ac:dyDescent="0.4">
      <c r="B831" s="4">
        <v>828</v>
      </c>
      <c r="C831" s="10" t="s">
        <v>904</v>
      </c>
      <c r="D831" s="12" t="s">
        <v>4</v>
      </c>
      <c r="E831" s="15">
        <v>1</v>
      </c>
      <c r="F831" s="7" t="s">
        <v>5</v>
      </c>
    </row>
    <row r="832" spans="2:6" x14ac:dyDescent="0.4">
      <c r="B832" s="4">
        <v>829</v>
      </c>
      <c r="C832" s="10" t="s">
        <v>905</v>
      </c>
      <c r="D832" s="12" t="s">
        <v>8</v>
      </c>
      <c r="E832" s="15">
        <v>1</v>
      </c>
      <c r="F832" s="7" t="s">
        <v>5</v>
      </c>
    </row>
    <row r="833" spans="2:6" x14ac:dyDescent="0.4">
      <c r="B833" s="4">
        <v>830</v>
      </c>
      <c r="C833" s="10" t="s">
        <v>906</v>
      </c>
      <c r="D833" s="12" t="s">
        <v>8</v>
      </c>
      <c r="E833" s="15">
        <v>1</v>
      </c>
      <c r="F833" s="7" t="s">
        <v>5</v>
      </c>
    </row>
    <row r="834" spans="2:6" x14ac:dyDescent="0.4">
      <c r="B834" s="4">
        <v>831</v>
      </c>
      <c r="C834" s="10" t="s">
        <v>907</v>
      </c>
      <c r="D834" s="12" t="s">
        <v>4</v>
      </c>
      <c r="E834" s="15">
        <v>1</v>
      </c>
      <c r="F834" s="7" t="s">
        <v>5</v>
      </c>
    </row>
    <row r="835" spans="2:6" x14ac:dyDescent="0.4">
      <c r="B835" s="4">
        <v>832</v>
      </c>
      <c r="C835" s="10" t="s">
        <v>908</v>
      </c>
      <c r="D835" s="12" t="s">
        <v>4</v>
      </c>
      <c r="E835" s="15">
        <v>1</v>
      </c>
      <c r="F835" s="7" t="s">
        <v>5</v>
      </c>
    </row>
    <row r="836" spans="2:6" x14ac:dyDescent="0.4">
      <c r="B836" s="4">
        <v>833</v>
      </c>
      <c r="C836" s="10" t="s">
        <v>909</v>
      </c>
      <c r="D836" s="12" t="s">
        <v>4</v>
      </c>
      <c r="E836" s="15">
        <v>1</v>
      </c>
      <c r="F836" s="7" t="s">
        <v>5</v>
      </c>
    </row>
    <row r="837" spans="2:6" x14ac:dyDescent="0.4">
      <c r="B837" s="4">
        <v>834</v>
      </c>
      <c r="C837" s="10" t="s">
        <v>910</v>
      </c>
      <c r="D837" s="12" t="s">
        <v>4</v>
      </c>
      <c r="E837" s="15">
        <v>1</v>
      </c>
      <c r="F837" s="7" t="s">
        <v>5</v>
      </c>
    </row>
    <row r="838" spans="2:6" x14ac:dyDescent="0.4">
      <c r="B838" s="4">
        <v>835</v>
      </c>
      <c r="C838" s="10" t="s">
        <v>911</v>
      </c>
      <c r="D838" s="12" t="s">
        <v>4</v>
      </c>
      <c r="E838" s="15">
        <v>1</v>
      </c>
      <c r="F838" s="7" t="s">
        <v>5</v>
      </c>
    </row>
    <row r="839" spans="2:6" x14ac:dyDescent="0.4">
      <c r="B839" s="4">
        <v>836</v>
      </c>
      <c r="C839" s="10" t="s">
        <v>912</v>
      </c>
      <c r="D839" s="12" t="s">
        <v>4</v>
      </c>
      <c r="E839" s="15">
        <v>1</v>
      </c>
      <c r="F839" s="7" t="s">
        <v>5</v>
      </c>
    </row>
    <row r="840" spans="2:6" x14ac:dyDescent="0.4">
      <c r="B840" s="4">
        <v>837</v>
      </c>
      <c r="C840" s="10" t="s">
        <v>913</v>
      </c>
      <c r="D840" s="12" t="s">
        <v>4</v>
      </c>
      <c r="E840" s="15">
        <v>1</v>
      </c>
      <c r="F840" s="7" t="s">
        <v>5</v>
      </c>
    </row>
    <row r="841" spans="2:6" x14ac:dyDescent="0.4">
      <c r="B841" s="4">
        <v>838</v>
      </c>
      <c r="C841" s="10" t="s">
        <v>914</v>
      </c>
      <c r="D841" s="12" t="s">
        <v>4</v>
      </c>
      <c r="E841" s="15">
        <v>1</v>
      </c>
      <c r="F841" s="7" t="s">
        <v>5</v>
      </c>
    </row>
    <row r="842" spans="2:6" x14ac:dyDescent="0.4">
      <c r="B842" s="4">
        <v>839</v>
      </c>
      <c r="C842" s="10" t="s">
        <v>915</v>
      </c>
      <c r="D842" s="12" t="s">
        <v>4</v>
      </c>
      <c r="E842" s="15">
        <v>1</v>
      </c>
      <c r="F842" s="7" t="s">
        <v>5</v>
      </c>
    </row>
    <row r="843" spans="2:6" x14ac:dyDescent="0.4">
      <c r="B843" s="4">
        <v>840</v>
      </c>
      <c r="C843" s="10" t="s">
        <v>916</v>
      </c>
      <c r="D843" s="12" t="s">
        <v>4</v>
      </c>
      <c r="E843" s="15">
        <v>1</v>
      </c>
      <c r="F843" s="7" t="s">
        <v>5</v>
      </c>
    </row>
    <row r="844" spans="2:6" x14ac:dyDescent="0.4">
      <c r="B844" s="4">
        <v>841</v>
      </c>
      <c r="C844" s="10" t="s">
        <v>917</v>
      </c>
      <c r="D844" s="12" t="s">
        <v>4</v>
      </c>
      <c r="E844" s="15">
        <v>1</v>
      </c>
      <c r="F844" s="7" t="s">
        <v>5</v>
      </c>
    </row>
    <row r="845" spans="2:6" x14ac:dyDescent="0.4">
      <c r="B845" s="4">
        <v>842</v>
      </c>
      <c r="C845" s="10" t="s">
        <v>918</v>
      </c>
      <c r="D845" s="12" t="s">
        <v>4</v>
      </c>
      <c r="E845" s="15">
        <v>1</v>
      </c>
      <c r="F845" s="7" t="s">
        <v>5</v>
      </c>
    </row>
    <row r="846" spans="2:6" x14ac:dyDescent="0.4">
      <c r="B846" s="4">
        <v>843</v>
      </c>
      <c r="C846" s="10" t="s">
        <v>919</v>
      </c>
      <c r="D846" s="12" t="s">
        <v>4</v>
      </c>
      <c r="E846" s="15">
        <v>1</v>
      </c>
      <c r="F846" s="7" t="s">
        <v>5</v>
      </c>
    </row>
    <row r="847" spans="2:6" x14ac:dyDescent="0.4">
      <c r="B847" s="4">
        <v>844</v>
      </c>
      <c r="C847" s="10" t="s">
        <v>920</v>
      </c>
      <c r="D847" s="12" t="s">
        <v>4</v>
      </c>
      <c r="E847" s="15">
        <v>1</v>
      </c>
      <c r="F847" s="7" t="s">
        <v>5</v>
      </c>
    </row>
    <row r="848" spans="2:6" x14ac:dyDescent="0.4">
      <c r="B848" s="4">
        <v>845</v>
      </c>
      <c r="C848" s="10" t="s">
        <v>921</v>
      </c>
      <c r="D848" s="12" t="s">
        <v>4</v>
      </c>
      <c r="E848" s="15">
        <v>1</v>
      </c>
      <c r="F848" s="7" t="s">
        <v>5</v>
      </c>
    </row>
    <row r="849" spans="2:6" x14ac:dyDescent="0.4">
      <c r="B849" s="4">
        <v>846</v>
      </c>
      <c r="C849" s="10" t="s">
        <v>922</v>
      </c>
      <c r="D849" s="12" t="s">
        <v>4</v>
      </c>
      <c r="E849" s="15">
        <v>1</v>
      </c>
      <c r="F849" s="7" t="s">
        <v>5</v>
      </c>
    </row>
    <row r="850" spans="2:6" x14ac:dyDescent="0.4">
      <c r="B850" s="4">
        <v>847</v>
      </c>
      <c r="C850" s="10" t="s">
        <v>923</v>
      </c>
      <c r="D850" s="12" t="s">
        <v>4</v>
      </c>
      <c r="E850" s="15">
        <v>1</v>
      </c>
      <c r="F850" s="7" t="s">
        <v>5</v>
      </c>
    </row>
    <row r="851" spans="2:6" x14ac:dyDescent="0.4">
      <c r="B851" s="4">
        <v>848</v>
      </c>
      <c r="C851" s="10" t="s">
        <v>924</v>
      </c>
      <c r="D851" s="12" t="s">
        <v>4</v>
      </c>
      <c r="E851" s="15">
        <v>1</v>
      </c>
      <c r="F851" s="7" t="s">
        <v>5</v>
      </c>
    </row>
    <row r="852" spans="2:6" x14ac:dyDescent="0.4">
      <c r="B852" s="4">
        <v>849</v>
      </c>
      <c r="C852" s="10" t="s">
        <v>925</v>
      </c>
      <c r="D852" s="12" t="s">
        <v>4</v>
      </c>
      <c r="E852" s="15">
        <v>1</v>
      </c>
      <c r="F852" s="7" t="s">
        <v>5</v>
      </c>
    </row>
    <row r="853" spans="2:6" x14ac:dyDescent="0.4">
      <c r="B853" s="4">
        <v>850</v>
      </c>
      <c r="C853" s="10" t="s">
        <v>926</v>
      </c>
      <c r="D853" s="12" t="s">
        <v>4</v>
      </c>
      <c r="E853" s="15">
        <v>1</v>
      </c>
      <c r="F853" s="7" t="s">
        <v>5</v>
      </c>
    </row>
    <row r="854" spans="2:6" x14ac:dyDescent="0.4">
      <c r="B854" s="4">
        <v>851</v>
      </c>
      <c r="C854" s="10" t="s">
        <v>927</v>
      </c>
      <c r="D854" s="12" t="s">
        <v>4</v>
      </c>
      <c r="E854" s="15">
        <v>1</v>
      </c>
      <c r="F854" s="7" t="s">
        <v>5</v>
      </c>
    </row>
    <row r="855" spans="2:6" x14ac:dyDescent="0.4">
      <c r="B855" s="4">
        <v>852</v>
      </c>
      <c r="C855" s="10" t="s">
        <v>928</v>
      </c>
      <c r="D855" s="12" t="s">
        <v>4</v>
      </c>
      <c r="E855" s="15">
        <v>1</v>
      </c>
      <c r="F855" s="7" t="s">
        <v>5</v>
      </c>
    </row>
    <row r="856" spans="2:6" x14ac:dyDescent="0.4">
      <c r="B856" s="4">
        <v>853</v>
      </c>
      <c r="C856" s="10" t="s">
        <v>929</v>
      </c>
      <c r="D856" s="12" t="s">
        <v>8</v>
      </c>
      <c r="E856" s="15">
        <v>1</v>
      </c>
      <c r="F856" s="7" t="s">
        <v>5</v>
      </c>
    </row>
    <row r="857" spans="2:6" x14ac:dyDescent="0.4">
      <c r="B857" s="4">
        <v>854</v>
      </c>
      <c r="C857" s="10" t="s">
        <v>930</v>
      </c>
      <c r="D857" s="12" t="s">
        <v>4</v>
      </c>
      <c r="E857" s="15">
        <v>1</v>
      </c>
      <c r="F857" s="7" t="s">
        <v>5</v>
      </c>
    </row>
    <row r="858" spans="2:6" x14ac:dyDescent="0.4">
      <c r="B858" s="4">
        <v>855</v>
      </c>
      <c r="C858" s="10" t="s">
        <v>931</v>
      </c>
      <c r="D858" s="12" t="s">
        <v>4</v>
      </c>
      <c r="E858" s="15">
        <v>1</v>
      </c>
      <c r="F858" s="7" t="s">
        <v>5</v>
      </c>
    </row>
    <row r="859" spans="2:6" x14ac:dyDescent="0.4">
      <c r="B859" s="4">
        <v>856</v>
      </c>
      <c r="C859" s="10" t="s">
        <v>932</v>
      </c>
      <c r="D859" s="12" t="s">
        <v>4</v>
      </c>
      <c r="E859" s="15">
        <v>1</v>
      </c>
      <c r="F859" s="7" t="s">
        <v>5</v>
      </c>
    </row>
    <row r="860" spans="2:6" x14ac:dyDescent="0.4">
      <c r="B860" s="4">
        <v>857</v>
      </c>
      <c r="C860" s="10" t="s">
        <v>933</v>
      </c>
      <c r="D860" s="12" t="s">
        <v>4</v>
      </c>
      <c r="E860" s="15">
        <v>1</v>
      </c>
      <c r="F860" s="7" t="s">
        <v>5</v>
      </c>
    </row>
    <row r="861" spans="2:6" x14ac:dyDescent="0.4">
      <c r="B861" s="4">
        <v>858</v>
      </c>
      <c r="C861" s="10" t="s">
        <v>934</v>
      </c>
      <c r="D861" s="12" t="s">
        <v>4</v>
      </c>
      <c r="E861" s="15">
        <v>1</v>
      </c>
      <c r="F861" s="7" t="s">
        <v>5</v>
      </c>
    </row>
    <row r="862" spans="2:6" x14ac:dyDescent="0.4">
      <c r="B862" s="4">
        <v>859</v>
      </c>
      <c r="C862" s="10" t="s">
        <v>935</v>
      </c>
      <c r="D862" s="12" t="s">
        <v>4</v>
      </c>
      <c r="E862" s="15">
        <v>1</v>
      </c>
      <c r="F862" s="7" t="s">
        <v>5</v>
      </c>
    </row>
    <row r="863" spans="2:6" x14ac:dyDescent="0.4">
      <c r="B863" s="4">
        <v>860</v>
      </c>
      <c r="C863" s="10" t="s">
        <v>936</v>
      </c>
      <c r="D863" s="12" t="s">
        <v>4</v>
      </c>
      <c r="E863" s="15">
        <v>1</v>
      </c>
      <c r="F863" s="7" t="s">
        <v>5</v>
      </c>
    </row>
    <row r="864" spans="2:6" x14ac:dyDescent="0.4">
      <c r="B864" s="4">
        <v>861</v>
      </c>
      <c r="C864" s="10" t="s">
        <v>937</v>
      </c>
      <c r="D864" s="12" t="s">
        <v>4</v>
      </c>
      <c r="E864" s="15">
        <v>1</v>
      </c>
      <c r="F864" s="7" t="s">
        <v>5</v>
      </c>
    </row>
    <row r="865" spans="2:6" x14ac:dyDescent="0.4">
      <c r="B865" s="4">
        <v>862</v>
      </c>
      <c r="C865" s="10" t="s">
        <v>938</v>
      </c>
      <c r="D865" s="12" t="s">
        <v>4</v>
      </c>
      <c r="E865" s="15">
        <v>1</v>
      </c>
      <c r="F865" s="7" t="s">
        <v>5</v>
      </c>
    </row>
    <row r="866" spans="2:6" x14ac:dyDescent="0.4">
      <c r="B866" s="4">
        <v>863</v>
      </c>
      <c r="C866" s="10" t="s">
        <v>939</v>
      </c>
      <c r="D866" s="12" t="s">
        <v>4</v>
      </c>
      <c r="E866" s="15">
        <v>1</v>
      </c>
      <c r="F866" s="7" t="s">
        <v>5</v>
      </c>
    </row>
    <row r="867" spans="2:6" x14ac:dyDescent="0.4">
      <c r="B867" s="4">
        <v>864</v>
      </c>
      <c r="C867" s="10" t="s">
        <v>940</v>
      </c>
      <c r="D867" s="12" t="s">
        <v>4</v>
      </c>
      <c r="E867" s="15">
        <v>1</v>
      </c>
      <c r="F867" s="7" t="s">
        <v>5</v>
      </c>
    </row>
    <row r="868" spans="2:6" x14ac:dyDescent="0.4">
      <c r="B868" s="4">
        <v>865</v>
      </c>
      <c r="C868" s="10" t="s">
        <v>941</v>
      </c>
      <c r="D868" s="12" t="s">
        <v>4</v>
      </c>
      <c r="E868" s="15">
        <v>1</v>
      </c>
      <c r="F868" s="7" t="s">
        <v>5</v>
      </c>
    </row>
    <row r="869" spans="2:6" x14ac:dyDescent="0.4">
      <c r="B869" s="4">
        <v>866</v>
      </c>
      <c r="C869" s="10" t="s">
        <v>942</v>
      </c>
      <c r="D869" s="12" t="s">
        <v>4</v>
      </c>
      <c r="E869" s="15">
        <v>1</v>
      </c>
      <c r="F869" s="7" t="s">
        <v>5</v>
      </c>
    </row>
    <row r="870" spans="2:6" x14ac:dyDescent="0.4">
      <c r="B870" s="4">
        <v>867</v>
      </c>
      <c r="C870" s="10" t="s">
        <v>943</v>
      </c>
      <c r="D870" s="12" t="s">
        <v>4</v>
      </c>
      <c r="E870" s="15">
        <v>1</v>
      </c>
      <c r="F870" s="7" t="s">
        <v>5</v>
      </c>
    </row>
    <row r="871" spans="2:6" x14ac:dyDescent="0.4">
      <c r="B871" s="4">
        <v>868</v>
      </c>
      <c r="C871" s="10" t="s">
        <v>944</v>
      </c>
      <c r="D871" s="12" t="s">
        <v>4</v>
      </c>
      <c r="E871" s="15">
        <v>1</v>
      </c>
      <c r="F871" s="7" t="s">
        <v>5</v>
      </c>
    </row>
    <row r="872" spans="2:6" x14ac:dyDescent="0.4">
      <c r="B872" s="4">
        <v>869</v>
      </c>
      <c r="C872" s="10" t="s">
        <v>945</v>
      </c>
      <c r="D872" s="12" t="s">
        <v>4</v>
      </c>
      <c r="E872" s="15">
        <v>1</v>
      </c>
      <c r="F872" s="7" t="s">
        <v>5</v>
      </c>
    </row>
    <row r="873" spans="2:6" x14ac:dyDescent="0.4">
      <c r="B873" s="4">
        <v>870</v>
      </c>
      <c r="C873" s="10" t="s">
        <v>946</v>
      </c>
      <c r="D873" s="12" t="s">
        <v>4</v>
      </c>
      <c r="E873" s="15">
        <v>1</v>
      </c>
      <c r="F873" s="7" t="s">
        <v>5</v>
      </c>
    </row>
    <row r="874" spans="2:6" x14ac:dyDescent="0.4">
      <c r="B874" s="4">
        <v>871</v>
      </c>
      <c r="C874" s="10" t="s">
        <v>947</v>
      </c>
      <c r="D874" s="12" t="s">
        <v>4</v>
      </c>
      <c r="E874" s="15">
        <v>1</v>
      </c>
      <c r="F874" s="7" t="s">
        <v>5</v>
      </c>
    </row>
    <row r="875" spans="2:6" x14ac:dyDescent="0.4">
      <c r="B875" s="4">
        <v>872</v>
      </c>
      <c r="C875" s="10" t="s">
        <v>948</v>
      </c>
      <c r="D875" s="12" t="s">
        <v>4</v>
      </c>
      <c r="E875" s="15">
        <v>1</v>
      </c>
      <c r="F875" s="7" t="s">
        <v>5</v>
      </c>
    </row>
    <row r="876" spans="2:6" x14ac:dyDescent="0.4">
      <c r="B876" s="4">
        <v>873</v>
      </c>
      <c r="C876" s="10" t="s">
        <v>949</v>
      </c>
      <c r="D876" s="12" t="s">
        <v>4</v>
      </c>
      <c r="E876" s="15">
        <v>1</v>
      </c>
      <c r="F876" s="7" t="s">
        <v>5</v>
      </c>
    </row>
    <row r="877" spans="2:6" x14ac:dyDescent="0.4">
      <c r="B877" s="4">
        <v>874</v>
      </c>
      <c r="C877" s="10" t="s">
        <v>950</v>
      </c>
      <c r="D877" s="12" t="s">
        <v>4</v>
      </c>
      <c r="E877" s="15">
        <v>1</v>
      </c>
      <c r="F877" s="7" t="s">
        <v>5</v>
      </c>
    </row>
    <row r="878" spans="2:6" x14ac:dyDescent="0.4">
      <c r="B878" s="4">
        <v>875</v>
      </c>
      <c r="C878" s="10" t="s">
        <v>951</v>
      </c>
      <c r="D878" s="12" t="s">
        <v>4</v>
      </c>
      <c r="E878" s="15">
        <v>1</v>
      </c>
      <c r="F878" s="7" t="s">
        <v>5</v>
      </c>
    </row>
    <row r="879" spans="2:6" x14ac:dyDescent="0.4">
      <c r="B879" s="4">
        <v>876</v>
      </c>
      <c r="C879" s="10" t="s">
        <v>952</v>
      </c>
      <c r="D879" s="12" t="s">
        <v>4</v>
      </c>
      <c r="E879" s="15">
        <v>1</v>
      </c>
      <c r="F879" s="7" t="s">
        <v>5</v>
      </c>
    </row>
    <row r="880" spans="2:6" x14ac:dyDescent="0.4">
      <c r="B880" s="4">
        <v>877</v>
      </c>
      <c r="C880" s="10" t="s">
        <v>953</v>
      </c>
      <c r="D880" s="12" t="s">
        <v>4</v>
      </c>
      <c r="E880" s="15">
        <v>1</v>
      </c>
      <c r="F880" s="7" t="s">
        <v>5</v>
      </c>
    </row>
    <row r="881" spans="2:6" x14ac:dyDescent="0.4">
      <c r="B881" s="4">
        <v>878</v>
      </c>
      <c r="C881" s="10" t="s">
        <v>954</v>
      </c>
      <c r="D881" s="12" t="s">
        <v>4</v>
      </c>
      <c r="E881" s="15">
        <v>1</v>
      </c>
      <c r="F881" s="7" t="s">
        <v>5</v>
      </c>
    </row>
    <row r="882" spans="2:6" x14ac:dyDescent="0.4">
      <c r="B882" s="4">
        <v>879</v>
      </c>
      <c r="C882" s="10" t="s">
        <v>955</v>
      </c>
      <c r="D882" s="12" t="s">
        <v>4</v>
      </c>
      <c r="E882" s="15">
        <v>1</v>
      </c>
      <c r="F882" s="7" t="s">
        <v>115</v>
      </c>
    </row>
    <row r="883" spans="2:6" x14ac:dyDescent="0.4">
      <c r="B883" s="4">
        <v>880</v>
      </c>
      <c r="C883" s="10" t="s">
        <v>956</v>
      </c>
      <c r="D883" s="12" t="s">
        <v>4</v>
      </c>
      <c r="E883" s="15">
        <v>1</v>
      </c>
      <c r="F883" s="7" t="s">
        <v>115</v>
      </c>
    </row>
    <row r="884" spans="2:6" x14ac:dyDescent="0.4">
      <c r="B884" s="4">
        <v>881</v>
      </c>
      <c r="C884" s="10" t="s">
        <v>957</v>
      </c>
      <c r="D884" s="12" t="s">
        <v>4</v>
      </c>
      <c r="E884" s="15">
        <v>1</v>
      </c>
      <c r="F884" s="7" t="s">
        <v>115</v>
      </c>
    </row>
    <row r="885" spans="2:6" x14ac:dyDescent="0.4">
      <c r="B885" s="4">
        <v>882</v>
      </c>
      <c r="C885" s="10" t="s">
        <v>958</v>
      </c>
      <c r="D885" s="12" t="s">
        <v>4</v>
      </c>
      <c r="E885" s="15">
        <v>1</v>
      </c>
      <c r="F885" s="7" t="s">
        <v>115</v>
      </c>
    </row>
    <row r="886" spans="2:6" x14ac:dyDescent="0.4">
      <c r="B886" s="4">
        <v>883</v>
      </c>
      <c r="C886" s="10" t="s">
        <v>959</v>
      </c>
      <c r="D886" s="12" t="s">
        <v>4</v>
      </c>
      <c r="E886" s="15">
        <v>1</v>
      </c>
      <c r="F886" s="7" t="s">
        <v>186</v>
      </c>
    </row>
    <row r="887" spans="2:6" x14ac:dyDescent="0.4">
      <c r="B887" s="4">
        <v>884</v>
      </c>
      <c r="C887" s="10" t="s">
        <v>960</v>
      </c>
      <c r="D887" s="12" t="s">
        <v>4</v>
      </c>
      <c r="E887" s="15">
        <v>1</v>
      </c>
      <c r="F887" s="7" t="s">
        <v>186</v>
      </c>
    </row>
    <row r="888" spans="2:6" x14ac:dyDescent="0.4">
      <c r="B888" s="4">
        <v>885</v>
      </c>
      <c r="C888" s="10" t="s">
        <v>961</v>
      </c>
      <c r="D888" s="12" t="s">
        <v>4</v>
      </c>
      <c r="E888" s="15">
        <v>1</v>
      </c>
      <c r="F888" s="7" t="s">
        <v>186</v>
      </c>
    </row>
    <row r="889" spans="2:6" x14ac:dyDescent="0.4">
      <c r="B889" s="4">
        <v>886</v>
      </c>
      <c r="C889" s="10" t="s">
        <v>962</v>
      </c>
      <c r="D889" s="12" t="s">
        <v>4</v>
      </c>
      <c r="E889" s="15">
        <v>1</v>
      </c>
      <c r="F889" s="7" t="s">
        <v>186</v>
      </c>
    </row>
    <row r="890" spans="2:6" x14ac:dyDescent="0.4">
      <c r="B890" s="4">
        <v>887</v>
      </c>
      <c r="C890" s="10" t="s">
        <v>963</v>
      </c>
      <c r="D890" s="12" t="s">
        <v>4</v>
      </c>
      <c r="E890" s="15">
        <v>1</v>
      </c>
      <c r="F890" s="7" t="s">
        <v>186</v>
      </c>
    </row>
    <row r="891" spans="2:6" x14ac:dyDescent="0.4">
      <c r="B891" s="4">
        <v>888</v>
      </c>
      <c r="C891" s="10" t="s">
        <v>964</v>
      </c>
      <c r="D891" s="12" t="s">
        <v>4</v>
      </c>
      <c r="E891" s="15">
        <v>1</v>
      </c>
      <c r="F891" s="7" t="s">
        <v>186</v>
      </c>
    </row>
    <row r="892" spans="2:6" x14ac:dyDescent="0.4">
      <c r="B892" s="4">
        <v>889</v>
      </c>
      <c r="C892" s="10" t="s">
        <v>965</v>
      </c>
      <c r="D892" s="12" t="s">
        <v>4</v>
      </c>
      <c r="E892" s="15">
        <v>1</v>
      </c>
      <c r="F892" s="7" t="s">
        <v>186</v>
      </c>
    </row>
    <row r="893" spans="2:6" x14ac:dyDescent="0.4">
      <c r="B893" s="4">
        <v>890</v>
      </c>
      <c r="C893" s="10" t="s">
        <v>966</v>
      </c>
      <c r="D893" s="12" t="s">
        <v>4</v>
      </c>
      <c r="E893" s="15">
        <v>1</v>
      </c>
      <c r="F893" s="7" t="s">
        <v>186</v>
      </c>
    </row>
    <row r="894" spans="2:6" x14ac:dyDescent="0.4">
      <c r="B894" s="4">
        <v>891</v>
      </c>
      <c r="C894" s="10" t="s">
        <v>967</v>
      </c>
      <c r="D894" s="12" t="s">
        <v>4</v>
      </c>
      <c r="E894" s="15">
        <v>1</v>
      </c>
      <c r="F894" s="7" t="s">
        <v>186</v>
      </c>
    </row>
    <row r="895" spans="2:6" x14ac:dyDescent="0.4">
      <c r="B895" s="4">
        <v>892</v>
      </c>
      <c r="C895" s="10" t="s">
        <v>968</v>
      </c>
      <c r="D895" s="12" t="s">
        <v>4</v>
      </c>
      <c r="E895" s="15">
        <v>1</v>
      </c>
      <c r="F895" s="7" t="s">
        <v>186</v>
      </c>
    </row>
    <row r="896" spans="2:6" x14ac:dyDescent="0.4">
      <c r="B896" s="4">
        <v>893</v>
      </c>
      <c r="C896" s="10" t="s">
        <v>969</v>
      </c>
      <c r="D896" s="12" t="s">
        <v>4</v>
      </c>
      <c r="E896" s="15">
        <v>1</v>
      </c>
      <c r="F896" s="7" t="s">
        <v>186</v>
      </c>
    </row>
    <row r="897" spans="2:6" x14ac:dyDescent="0.4">
      <c r="B897" s="4">
        <v>894</v>
      </c>
      <c r="C897" s="10" t="s">
        <v>970</v>
      </c>
      <c r="D897" s="12" t="s">
        <v>4</v>
      </c>
      <c r="E897" s="15">
        <v>1</v>
      </c>
      <c r="F897" s="7" t="s">
        <v>186</v>
      </c>
    </row>
    <row r="898" spans="2:6" x14ac:dyDescent="0.4">
      <c r="B898" s="4">
        <v>895</v>
      </c>
      <c r="C898" s="10" t="s">
        <v>971</v>
      </c>
      <c r="D898" s="12" t="s">
        <v>4</v>
      </c>
      <c r="E898" s="15">
        <v>1</v>
      </c>
      <c r="F898" s="7" t="s">
        <v>186</v>
      </c>
    </row>
    <row r="899" spans="2:6" x14ac:dyDescent="0.4">
      <c r="B899" s="4">
        <v>896</v>
      </c>
      <c r="C899" s="10" t="s">
        <v>972</v>
      </c>
      <c r="D899" s="12" t="s">
        <v>4</v>
      </c>
      <c r="E899" s="15">
        <v>1</v>
      </c>
      <c r="F899" s="7" t="s">
        <v>186</v>
      </c>
    </row>
    <row r="900" spans="2:6" x14ac:dyDescent="0.4">
      <c r="B900" s="4">
        <v>897</v>
      </c>
      <c r="C900" s="10" t="s">
        <v>973</v>
      </c>
      <c r="D900" s="12" t="s">
        <v>4</v>
      </c>
      <c r="E900" s="15">
        <v>1</v>
      </c>
      <c r="F900" s="7" t="s">
        <v>186</v>
      </c>
    </row>
    <row r="901" spans="2:6" x14ac:dyDescent="0.4">
      <c r="B901" s="4">
        <v>898</v>
      </c>
      <c r="C901" s="10" t="s">
        <v>974</v>
      </c>
      <c r="D901" s="12" t="s">
        <v>4</v>
      </c>
      <c r="E901" s="15">
        <v>1</v>
      </c>
      <c r="F901" s="7" t="s">
        <v>186</v>
      </c>
    </row>
    <row r="902" spans="2:6" x14ac:dyDescent="0.4">
      <c r="B902" s="4">
        <v>899</v>
      </c>
      <c r="C902" s="10" t="s">
        <v>975</v>
      </c>
      <c r="D902" s="12" t="s">
        <v>4</v>
      </c>
      <c r="E902" s="15">
        <v>1</v>
      </c>
      <c r="F902" s="7" t="s">
        <v>186</v>
      </c>
    </row>
    <row r="903" spans="2:6" x14ac:dyDescent="0.4">
      <c r="B903" s="4">
        <v>900</v>
      </c>
      <c r="C903" s="10" t="s">
        <v>976</v>
      </c>
      <c r="D903" s="12" t="s">
        <v>4</v>
      </c>
      <c r="E903" s="15">
        <v>1</v>
      </c>
      <c r="F903" s="7" t="s">
        <v>186</v>
      </c>
    </row>
    <row r="904" spans="2:6" x14ac:dyDescent="0.4">
      <c r="B904" s="4">
        <v>901</v>
      </c>
      <c r="C904" s="10" t="s">
        <v>977</v>
      </c>
      <c r="D904" s="12" t="s">
        <v>4</v>
      </c>
      <c r="E904" s="15">
        <v>1</v>
      </c>
      <c r="F904" s="7" t="s">
        <v>186</v>
      </c>
    </row>
    <row r="905" spans="2:6" x14ac:dyDescent="0.4">
      <c r="B905" s="4">
        <v>902</v>
      </c>
      <c r="C905" s="10" t="s">
        <v>978</v>
      </c>
      <c r="D905" s="12" t="s">
        <v>4</v>
      </c>
      <c r="E905" s="15">
        <v>1</v>
      </c>
      <c r="F905" s="7" t="s">
        <v>186</v>
      </c>
    </row>
    <row r="906" spans="2:6" x14ac:dyDescent="0.4">
      <c r="B906" s="4">
        <v>903</v>
      </c>
      <c r="C906" s="10" t="s">
        <v>979</v>
      </c>
      <c r="D906" s="12" t="s">
        <v>4</v>
      </c>
      <c r="E906" s="15">
        <v>1</v>
      </c>
      <c r="F906" s="7" t="s">
        <v>186</v>
      </c>
    </row>
    <row r="907" spans="2:6" x14ac:dyDescent="0.4">
      <c r="B907" s="4">
        <v>904</v>
      </c>
      <c r="C907" s="10" t="s">
        <v>980</v>
      </c>
      <c r="D907" s="12" t="s">
        <v>4</v>
      </c>
      <c r="E907" s="15">
        <v>1</v>
      </c>
      <c r="F907" s="7" t="s">
        <v>5</v>
      </c>
    </row>
    <row r="908" spans="2:6" x14ac:dyDescent="0.4">
      <c r="B908" s="4">
        <v>905</v>
      </c>
      <c r="C908" s="10" t="s">
        <v>981</v>
      </c>
      <c r="D908" s="12" t="s">
        <v>4</v>
      </c>
      <c r="E908" s="15">
        <v>1</v>
      </c>
      <c r="F908" s="7" t="s">
        <v>5</v>
      </c>
    </row>
    <row r="909" spans="2:6" x14ac:dyDescent="0.4">
      <c r="B909" s="4">
        <v>906</v>
      </c>
      <c r="C909" s="10" t="s">
        <v>982</v>
      </c>
      <c r="D909" s="12" t="s">
        <v>4</v>
      </c>
      <c r="E909" s="15">
        <v>1</v>
      </c>
      <c r="F909" s="7" t="s">
        <v>5</v>
      </c>
    </row>
    <row r="910" spans="2:6" x14ac:dyDescent="0.4">
      <c r="B910" s="4">
        <v>907</v>
      </c>
      <c r="C910" s="10" t="s">
        <v>983</v>
      </c>
      <c r="D910" s="12" t="s">
        <v>4</v>
      </c>
      <c r="E910" s="15">
        <v>1</v>
      </c>
      <c r="F910" s="7" t="s">
        <v>5</v>
      </c>
    </row>
    <row r="911" spans="2:6" x14ac:dyDescent="0.4">
      <c r="B911" s="4">
        <v>908</v>
      </c>
      <c r="C911" s="10" t="s">
        <v>984</v>
      </c>
      <c r="D911" s="12" t="s">
        <v>4</v>
      </c>
      <c r="E911" s="15">
        <v>1</v>
      </c>
      <c r="F911" s="7" t="s">
        <v>5</v>
      </c>
    </row>
    <row r="912" spans="2:6" x14ac:dyDescent="0.4">
      <c r="B912" s="4">
        <v>909</v>
      </c>
      <c r="C912" s="10" t="s">
        <v>985</v>
      </c>
      <c r="D912" s="12" t="s">
        <v>4</v>
      </c>
      <c r="E912" s="15">
        <v>1</v>
      </c>
      <c r="F912" s="7" t="s">
        <v>5</v>
      </c>
    </row>
    <row r="913" spans="2:6" x14ac:dyDescent="0.4">
      <c r="B913" s="4">
        <v>910</v>
      </c>
      <c r="C913" s="10" t="s">
        <v>986</v>
      </c>
      <c r="D913" s="12" t="s">
        <v>4</v>
      </c>
      <c r="E913" s="15">
        <v>1</v>
      </c>
      <c r="F913" s="7" t="s">
        <v>5</v>
      </c>
    </row>
    <row r="914" spans="2:6" x14ac:dyDescent="0.4">
      <c r="B914" s="4">
        <v>911</v>
      </c>
      <c r="C914" s="10" t="s">
        <v>987</v>
      </c>
      <c r="D914" s="12" t="s">
        <v>4</v>
      </c>
      <c r="E914" s="15">
        <v>1</v>
      </c>
      <c r="F914" s="7" t="s">
        <v>5</v>
      </c>
    </row>
    <row r="915" spans="2:6" x14ac:dyDescent="0.4">
      <c r="B915" s="4">
        <v>912</v>
      </c>
      <c r="C915" s="10" t="s">
        <v>988</v>
      </c>
      <c r="D915" s="12" t="s">
        <v>4</v>
      </c>
      <c r="E915" s="15">
        <v>1</v>
      </c>
      <c r="F915" s="7" t="s">
        <v>110</v>
      </c>
    </row>
    <row r="916" spans="2:6" x14ac:dyDescent="0.4">
      <c r="B916" s="4">
        <v>913</v>
      </c>
      <c r="C916" s="10" t="s">
        <v>989</v>
      </c>
      <c r="D916" s="12" t="s">
        <v>4</v>
      </c>
      <c r="E916" s="15">
        <v>1</v>
      </c>
      <c r="F916" s="7" t="s">
        <v>110</v>
      </c>
    </row>
    <row r="917" spans="2:6" x14ac:dyDescent="0.4">
      <c r="B917" s="4">
        <v>914</v>
      </c>
      <c r="C917" s="10" t="s">
        <v>990</v>
      </c>
      <c r="D917" s="12" t="s">
        <v>4</v>
      </c>
      <c r="E917" s="15">
        <v>1</v>
      </c>
      <c r="F917" s="7" t="s">
        <v>5</v>
      </c>
    </row>
    <row r="918" spans="2:6" x14ac:dyDescent="0.4">
      <c r="B918" s="4">
        <v>915</v>
      </c>
      <c r="C918" s="10" t="s">
        <v>991</v>
      </c>
      <c r="D918" s="12" t="s">
        <v>4</v>
      </c>
      <c r="E918" s="15">
        <v>1</v>
      </c>
      <c r="F918" s="7" t="s">
        <v>5</v>
      </c>
    </row>
    <row r="919" spans="2:6" x14ac:dyDescent="0.4">
      <c r="B919" s="4">
        <v>916</v>
      </c>
      <c r="C919" s="10" t="s">
        <v>992</v>
      </c>
      <c r="D919" s="12" t="s">
        <v>4</v>
      </c>
      <c r="E919" s="15">
        <v>1</v>
      </c>
      <c r="F919" s="7" t="s">
        <v>5</v>
      </c>
    </row>
    <row r="920" spans="2:6" x14ac:dyDescent="0.4">
      <c r="B920" s="4">
        <v>917</v>
      </c>
      <c r="C920" s="10" t="s">
        <v>993</v>
      </c>
      <c r="D920" s="12" t="s">
        <v>4</v>
      </c>
      <c r="E920" s="15">
        <v>1</v>
      </c>
      <c r="F920" s="7" t="s">
        <v>5</v>
      </c>
    </row>
    <row r="921" spans="2:6" x14ac:dyDescent="0.4">
      <c r="B921" s="4">
        <v>918</v>
      </c>
      <c r="C921" s="10" t="s">
        <v>994</v>
      </c>
      <c r="D921" s="12" t="s">
        <v>4</v>
      </c>
      <c r="E921" s="15">
        <v>1</v>
      </c>
      <c r="F921" s="7" t="s">
        <v>5</v>
      </c>
    </row>
    <row r="922" spans="2:6" x14ac:dyDescent="0.4">
      <c r="B922" s="4">
        <v>919</v>
      </c>
      <c r="C922" s="10" t="s">
        <v>995</v>
      </c>
      <c r="D922" s="12" t="s">
        <v>4</v>
      </c>
      <c r="E922" s="15">
        <v>1</v>
      </c>
      <c r="F922" s="7" t="s">
        <v>115</v>
      </c>
    </row>
    <row r="923" spans="2:6" x14ac:dyDescent="0.4">
      <c r="B923" s="4">
        <v>920</v>
      </c>
      <c r="C923" s="10" t="s">
        <v>996</v>
      </c>
      <c r="D923" s="12" t="s">
        <v>4</v>
      </c>
      <c r="E923" s="15">
        <v>1</v>
      </c>
      <c r="F923" s="7" t="s">
        <v>115</v>
      </c>
    </row>
    <row r="924" spans="2:6" x14ac:dyDescent="0.4">
      <c r="B924" s="4">
        <v>921</v>
      </c>
      <c r="C924" s="10" t="s">
        <v>997</v>
      </c>
      <c r="D924" s="12" t="s">
        <v>4</v>
      </c>
      <c r="E924" s="15">
        <v>1</v>
      </c>
      <c r="F924" s="7" t="s">
        <v>5</v>
      </c>
    </row>
    <row r="925" spans="2:6" x14ac:dyDescent="0.4">
      <c r="B925" s="4">
        <v>922</v>
      </c>
      <c r="C925" s="10" t="s">
        <v>998</v>
      </c>
      <c r="D925" s="12" t="s">
        <v>4</v>
      </c>
      <c r="E925" s="15">
        <v>1</v>
      </c>
      <c r="F925" s="7" t="s">
        <v>5</v>
      </c>
    </row>
    <row r="926" spans="2:6" x14ac:dyDescent="0.4">
      <c r="B926" s="4">
        <v>923</v>
      </c>
      <c r="C926" s="10" t="s">
        <v>999</v>
      </c>
      <c r="D926" s="12" t="s">
        <v>4</v>
      </c>
      <c r="E926" s="15">
        <v>1</v>
      </c>
      <c r="F926" s="7" t="s">
        <v>188</v>
      </c>
    </row>
    <row r="927" spans="2:6" x14ac:dyDescent="0.4">
      <c r="B927" s="4">
        <v>924</v>
      </c>
      <c r="C927" s="10" t="s">
        <v>1000</v>
      </c>
      <c r="D927" s="12" t="s">
        <v>4</v>
      </c>
      <c r="E927" s="15">
        <v>1</v>
      </c>
      <c r="F927" s="7" t="s">
        <v>5</v>
      </c>
    </row>
    <row r="928" spans="2:6" x14ac:dyDescent="0.4">
      <c r="B928" s="4">
        <v>925</v>
      </c>
      <c r="C928" s="10" t="s">
        <v>1001</v>
      </c>
      <c r="D928" s="12" t="s">
        <v>4</v>
      </c>
      <c r="E928" s="15">
        <v>1</v>
      </c>
      <c r="F928" s="7" t="s">
        <v>5</v>
      </c>
    </row>
    <row r="929" spans="2:6" x14ac:dyDescent="0.4">
      <c r="B929" s="4">
        <v>926</v>
      </c>
      <c r="C929" s="10" t="s">
        <v>1002</v>
      </c>
      <c r="D929" s="12" t="s">
        <v>4</v>
      </c>
      <c r="E929" s="15">
        <v>1</v>
      </c>
      <c r="F929" s="7" t="s">
        <v>5</v>
      </c>
    </row>
    <row r="930" spans="2:6" x14ac:dyDescent="0.4">
      <c r="B930" s="4">
        <v>927</v>
      </c>
      <c r="C930" s="10" t="s">
        <v>1003</v>
      </c>
      <c r="D930" s="12" t="s">
        <v>4</v>
      </c>
      <c r="E930" s="15">
        <v>1</v>
      </c>
      <c r="F930" s="7" t="s">
        <v>5</v>
      </c>
    </row>
    <row r="931" spans="2:6" x14ac:dyDescent="0.4">
      <c r="B931" s="4">
        <v>928</v>
      </c>
      <c r="C931" s="10" t="s">
        <v>1004</v>
      </c>
      <c r="D931" s="12" t="s">
        <v>4</v>
      </c>
      <c r="E931" s="15">
        <v>1</v>
      </c>
      <c r="F931" s="7" t="s">
        <v>5</v>
      </c>
    </row>
    <row r="932" spans="2:6" x14ac:dyDescent="0.4">
      <c r="B932" s="4">
        <v>929</v>
      </c>
      <c r="C932" s="10" t="s">
        <v>1005</v>
      </c>
      <c r="D932" s="12" t="s">
        <v>4</v>
      </c>
      <c r="E932" s="15">
        <v>1</v>
      </c>
      <c r="F932" s="7" t="s">
        <v>5</v>
      </c>
    </row>
    <row r="933" spans="2:6" x14ac:dyDescent="0.4">
      <c r="B933" s="4">
        <v>930</v>
      </c>
      <c r="C933" s="10" t="s">
        <v>1006</v>
      </c>
      <c r="D933" s="12" t="s">
        <v>4</v>
      </c>
      <c r="E933" s="15">
        <v>1</v>
      </c>
      <c r="F933" s="7" t="s">
        <v>5</v>
      </c>
    </row>
    <row r="934" spans="2:6" x14ac:dyDescent="0.4">
      <c r="B934" s="4">
        <v>931</v>
      </c>
      <c r="C934" s="10" t="s">
        <v>1007</v>
      </c>
      <c r="D934" s="12" t="s">
        <v>4</v>
      </c>
      <c r="E934" s="15">
        <v>1</v>
      </c>
      <c r="F934" s="7" t="s">
        <v>5</v>
      </c>
    </row>
    <row r="935" spans="2:6" x14ac:dyDescent="0.4">
      <c r="B935" s="4">
        <v>932</v>
      </c>
      <c r="C935" s="10" t="s">
        <v>1008</v>
      </c>
      <c r="D935" s="12" t="s">
        <v>4</v>
      </c>
      <c r="E935" s="15">
        <v>1</v>
      </c>
      <c r="F935" s="7" t="s">
        <v>5</v>
      </c>
    </row>
    <row r="936" spans="2:6" x14ac:dyDescent="0.4">
      <c r="B936" s="4">
        <v>933</v>
      </c>
      <c r="C936" s="10" t="s">
        <v>1009</v>
      </c>
      <c r="D936" s="12" t="s">
        <v>4</v>
      </c>
      <c r="E936" s="15">
        <v>1</v>
      </c>
      <c r="F936" s="7" t="s">
        <v>5</v>
      </c>
    </row>
    <row r="937" spans="2:6" x14ac:dyDescent="0.4">
      <c r="B937" s="4">
        <v>934</v>
      </c>
      <c r="C937" s="10" t="s">
        <v>1010</v>
      </c>
      <c r="D937" s="12" t="s">
        <v>4</v>
      </c>
      <c r="E937" s="15">
        <v>1</v>
      </c>
      <c r="F937" s="7" t="s">
        <v>5</v>
      </c>
    </row>
    <row r="938" spans="2:6" x14ac:dyDescent="0.4">
      <c r="B938" s="4">
        <v>935</v>
      </c>
      <c r="C938" s="10" t="s">
        <v>1011</v>
      </c>
      <c r="D938" s="12" t="s">
        <v>4</v>
      </c>
      <c r="E938" s="15">
        <v>1</v>
      </c>
      <c r="F938" s="7" t="s">
        <v>5</v>
      </c>
    </row>
    <row r="939" spans="2:6" x14ac:dyDescent="0.4">
      <c r="B939" s="4">
        <v>936</v>
      </c>
      <c r="C939" s="10" t="s">
        <v>1012</v>
      </c>
      <c r="D939" s="12" t="s">
        <v>8</v>
      </c>
      <c r="E939" s="15">
        <v>1</v>
      </c>
      <c r="F939" s="7" t="s">
        <v>5</v>
      </c>
    </row>
    <row r="940" spans="2:6" x14ac:dyDescent="0.4">
      <c r="B940" s="4">
        <v>937</v>
      </c>
      <c r="C940" s="10" t="s">
        <v>1013</v>
      </c>
      <c r="D940" s="12" t="s">
        <v>4</v>
      </c>
      <c r="E940" s="15">
        <v>1</v>
      </c>
      <c r="F940" s="7" t="s">
        <v>5</v>
      </c>
    </row>
    <row r="941" spans="2:6" x14ac:dyDescent="0.4">
      <c r="B941" s="4">
        <v>938</v>
      </c>
      <c r="C941" s="10" t="s">
        <v>1014</v>
      </c>
      <c r="D941" s="12" t="s">
        <v>4</v>
      </c>
      <c r="E941" s="15">
        <v>1</v>
      </c>
      <c r="F941" s="7" t="s">
        <v>5</v>
      </c>
    </row>
    <row r="942" spans="2:6" x14ac:dyDescent="0.4">
      <c r="B942" s="4">
        <v>939</v>
      </c>
      <c r="C942" s="10" t="s">
        <v>1015</v>
      </c>
      <c r="D942" s="12" t="s">
        <v>4</v>
      </c>
      <c r="E942" s="15">
        <v>1</v>
      </c>
      <c r="F942" s="7" t="s">
        <v>5</v>
      </c>
    </row>
    <row r="943" spans="2:6" x14ac:dyDescent="0.4">
      <c r="B943" s="4">
        <v>940</v>
      </c>
      <c r="C943" s="10" t="s">
        <v>1016</v>
      </c>
      <c r="D943" s="12" t="s">
        <v>4</v>
      </c>
      <c r="E943" s="15">
        <v>1</v>
      </c>
      <c r="F943" s="7" t="s">
        <v>744</v>
      </c>
    </row>
    <row r="944" spans="2:6" x14ac:dyDescent="0.4">
      <c r="B944" s="4">
        <v>941</v>
      </c>
      <c r="C944" s="10" t="s">
        <v>1017</v>
      </c>
      <c r="D944" s="12" t="s">
        <v>4</v>
      </c>
      <c r="E944" s="15">
        <v>1</v>
      </c>
      <c r="F944" s="7" t="s">
        <v>744</v>
      </c>
    </row>
    <row r="945" spans="2:6" x14ac:dyDescent="0.4">
      <c r="B945" s="4">
        <v>942</v>
      </c>
      <c r="C945" s="10" t="s">
        <v>1018</v>
      </c>
      <c r="D945" s="12" t="s">
        <v>4</v>
      </c>
      <c r="E945" s="15">
        <v>1</v>
      </c>
      <c r="F945" s="7" t="s">
        <v>744</v>
      </c>
    </row>
    <row r="946" spans="2:6" x14ac:dyDescent="0.4">
      <c r="B946" s="4">
        <v>943</v>
      </c>
      <c r="C946" s="10" t="s">
        <v>1019</v>
      </c>
      <c r="D946" s="12" t="s">
        <v>4</v>
      </c>
      <c r="E946" s="15">
        <v>1</v>
      </c>
      <c r="F946" s="7" t="s">
        <v>744</v>
      </c>
    </row>
    <row r="947" spans="2:6" x14ac:dyDescent="0.4">
      <c r="B947" s="4">
        <v>944</v>
      </c>
      <c r="C947" s="10" t="s">
        <v>1020</v>
      </c>
      <c r="D947" s="12" t="s">
        <v>4</v>
      </c>
      <c r="E947" s="15">
        <v>1</v>
      </c>
      <c r="F947" s="7" t="s">
        <v>744</v>
      </c>
    </row>
    <row r="948" spans="2:6" x14ac:dyDescent="0.4">
      <c r="B948" s="4">
        <v>945</v>
      </c>
      <c r="C948" s="10" t="s">
        <v>1021</v>
      </c>
      <c r="D948" s="12" t="s">
        <v>4</v>
      </c>
      <c r="E948" s="15">
        <v>1</v>
      </c>
      <c r="F948" s="7" t="s">
        <v>744</v>
      </c>
    </row>
    <row r="949" spans="2:6" x14ac:dyDescent="0.4">
      <c r="B949" s="4">
        <v>946</v>
      </c>
      <c r="C949" s="10" t="s">
        <v>1022</v>
      </c>
      <c r="D949" s="12" t="s">
        <v>4</v>
      </c>
      <c r="E949" s="15">
        <v>1</v>
      </c>
      <c r="F949" s="7" t="s">
        <v>744</v>
      </c>
    </row>
    <row r="950" spans="2:6" x14ac:dyDescent="0.4">
      <c r="B950" s="4">
        <v>947</v>
      </c>
      <c r="C950" s="10" t="s">
        <v>1023</v>
      </c>
      <c r="D950" s="12" t="s">
        <v>4</v>
      </c>
      <c r="E950" s="15">
        <v>1</v>
      </c>
      <c r="F950" s="7" t="s">
        <v>744</v>
      </c>
    </row>
    <row r="951" spans="2:6" x14ac:dyDescent="0.4">
      <c r="B951" s="4">
        <v>948</v>
      </c>
      <c r="C951" s="10" t="s">
        <v>1024</v>
      </c>
      <c r="D951" s="12" t="s">
        <v>4</v>
      </c>
      <c r="E951" s="15">
        <v>1</v>
      </c>
      <c r="F951" s="7" t="s">
        <v>744</v>
      </c>
    </row>
    <row r="952" spans="2:6" x14ac:dyDescent="0.4">
      <c r="B952" s="4">
        <v>949</v>
      </c>
      <c r="C952" s="10" t="s">
        <v>1025</v>
      </c>
      <c r="D952" s="12" t="s">
        <v>4</v>
      </c>
      <c r="E952" s="15">
        <v>1</v>
      </c>
      <c r="F952" s="7" t="s">
        <v>5</v>
      </c>
    </row>
    <row r="953" spans="2:6" x14ac:dyDescent="0.4">
      <c r="B953" s="4">
        <v>950</v>
      </c>
      <c r="C953" s="10" t="s">
        <v>1026</v>
      </c>
      <c r="D953" s="12" t="s">
        <v>4</v>
      </c>
      <c r="E953" s="15">
        <v>1</v>
      </c>
      <c r="F953" s="7" t="s">
        <v>744</v>
      </c>
    </row>
    <row r="954" spans="2:6" x14ac:dyDescent="0.4">
      <c r="B954" s="4">
        <v>951</v>
      </c>
      <c r="C954" s="10" t="s">
        <v>1027</v>
      </c>
      <c r="D954" s="12" t="s">
        <v>4</v>
      </c>
      <c r="E954" s="15">
        <v>1</v>
      </c>
      <c r="F954" s="7" t="s">
        <v>744</v>
      </c>
    </row>
    <row r="955" spans="2:6" x14ac:dyDescent="0.4">
      <c r="B955" s="4">
        <v>952</v>
      </c>
      <c r="C955" s="10" t="s">
        <v>1028</v>
      </c>
      <c r="D955" s="12" t="s">
        <v>4</v>
      </c>
      <c r="E955" s="15">
        <v>1</v>
      </c>
      <c r="F955" s="7" t="s">
        <v>744</v>
      </c>
    </row>
    <row r="956" spans="2:6" x14ac:dyDescent="0.4">
      <c r="B956" s="4">
        <v>953</v>
      </c>
      <c r="C956" s="10" t="s">
        <v>1029</v>
      </c>
      <c r="D956" s="12" t="s">
        <v>4</v>
      </c>
      <c r="E956" s="15">
        <v>1</v>
      </c>
      <c r="F956" s="7" t="s">
        <v>744</v>
      </c>
    </row>
    <row r="957" spans="2:6" x14ac:dyDescent="0.4">
      <c r="B957" s="4">
        <v>954</v>
      </c>
      <c r="C957" s="10" t="s">
        <v>1030</v>
      </c>
      <c r="D957" s="12" t="s">
        <v>4</v>
      </c>
      <c r="E957" s="15">
        <v>1</v>
      </c>
      <c r="F957" s="7" t="s">
        <v>5</v>
      </c>
    </row>
    <row r="958" spans="2:6" x14ac:dyDescent="0.4">
      <c r="B958" s="4">
        <v>955</v>
      </c>
      <c r="C958" s="10" t="s">
        <v>1031</v>
      </c>
      <c r="D958" s="12" t="s">
        <v>4</v>
      </c>
      <c r="E958" s="15">
        <v>1</v>
      </c>
      <c r="F958" s="7" t="s">
        <v>5</v>
      </c>
    </row>
    <row r="959" spans="2:6" x14ac:dyDescent="0.4">
      <c r="B959" s="4">
        <v>956</v>
      </c>
      <c r="C959" s="10" t="s">
        <v>1032</v>
      </c>
      <c r="D959" s="12" t="s">
        <v>4</v>
      </c>
      <c r="E959" s="15">
        <v>1</v>
      </c>
      <c r="F959" s="7" t="s">
        <v>744</v>
      </c>
    </row>
    <row r="960" spans="2:6" x14ac:dyDescent="0.4">
      <c r="B960" s="4">
        <v>957</v>
      </c>
      <c r="C960" s="10" t="s">
        <v>1033</v>
      </c>
      <c r="D960" s="12" t="s">
        <v>4</v>
      </c>
      <c r="E960" s="15">
        <v>1</v>
      </c>
      <c r="F960" s="7" t="s">
        <v>744</v>
      </c>
    </row>
    <row r="961" spans="2:6" x14ac:dyDescent="0.4">
      <c r="B961" s="4">
        <v>958</v>
      </c>
      <c r="C961" s="10" t="s">
        <v>1034</v>
      </c>
      <c r="D961" s="12" t="s">
        <v>4</v>
      </c>
      <c r="E961" s="15">
        <v>1</v>
      </c>
      <c r="F961" s="7" t="s">
        <v>744</v>
      </c>
    </row>
    <row r="962" spans="2:6" x14ac:dyDescent="0.4">
      <c r="B962" s="4">
        <v>959</v>
      </c>
      <c r="C962" s="10" t="s">
        <v>1035</v>
      </c>
      <c r="D962" s="12" t="s">
        <v>4</v>
      </c>
      <c r="E962" s="15">
        <v>1</v>
      </c>
      <c r="F962" s="7" t="s">
        <v>744</v>
      </c>
    </row>
    <row r="963" spans="2:6" x14ac:dyDescent="0.4">
      <c r="B963" s="4">
        <v>960</v>
      </c>
      <c r="C963" s="10" t="s">
        <v>1036</v>
      </c>
      <c r="D963" s="12" t="s">
        <v>4</v>
      </c>
      <c r="E963" s="15">
        <v>1</v>
      </c>
      <c r="F963" s="7" t="s">
        <v>5</v>
      </c>
    </row>
    <row r="964" spans="2:6" x14ac:dyDescent="0.4">
      <c r="B964" s="4">
        <v>961</v>
      </c>
      <c r="C964" s="10" t="s">
        <v>1037</v>
      </c>
      <c r="D964" s="12" t="s">
        <v>4</v>
      </c>
      <c r="E964" s="15">
        <v>1</v>
      </c>
      <c r="F964" s="7" t="s">
        <v>5</v>
      </c>
    </row>
    <row r="965" spans="2:6" x14ac:dyDescent="0.4">
      <c r="B965" s="4">
        <v>962</v>
      </c>
      <c r="C965" s="10" t="s">
        <v>1038</v>
      </c>
      <c r="D965" s="12" t="s">
        <v>4</v>
      </c>
      <c r="E965" s="15">
        <v>1</v>
      </c>
      <c r="F965" s="7" t="s">
        <v>744</v>
      </c>
    </row>
    <row r="966" spans="2:6" x14ac:dyDescent="0.4">
      <c r="B966" s="4">
        <v>963</v>
      </c>
      <c r="C966" s="10" t="s">
        <v>1039</v>
      </c>
      <c r="D966" s="12" t="s">
        <v>4</v>
      </c>
      <c r="E966" s="15">
        <v>1</v>
      </c>
      <c r="F966" s="7" t="s">
        <v>744</v>
      </c>
    </row>
    <row r="967" spans="2:6" x14ac:dyDescent="0.4">
      <c r="B967" s="4">
        <v>964</v>
      </c>
      <c r="C967" s="10" t="s">
        <v>1040</v>
      </c>
      <c r="D967" s="12" t="s">
        <v>4</v>
      </c>
      <c r="E967" s="15">
        <v>1</v>
      </c>
      <c r="F967" s="7" t="s">
        <v>744</v>
      </c>
    </row>
    <row r="968" spans="2:6" x14ac:dyDescent="0.4">
      <c r="B968" s="4">
        <v>965</v>
      </c>
      <c r="C968" s="10" t="s">
        <v>1041</v>
      </c>
      <c r="D968" s="12" t="s">
        <v>4</v>
      </c>
      <c r="E968" s="15">
        <v>1</v>
      </c>
      <c r="F968" s="7" t="s">
        <v>744</v>
      </c>
    </row>
    <row r="969" spans="2:6" x14ac:dyDescent="0.4">
      <c r="B969" s="4">
        <v>966</v>
      </c>
      <c r="C969" s="10" t="s">
        <v>1042</v>
      </c>
      <c r="D969" s="12" t="s">
        <v>4</v>
      </c>
      <c r="E969" s="15">
        <v>1</v>
      </c>
      <c r="F969" s="7" t="s">
        <v>5</v>
      </c>
    </row>
    <row r="970" spans="2:6" x14ac:dyDescent="0.4">
      <c r="B970" s="4">
        <v>967</v>
      </c>
      <c r="C970" s="10" t="s">
        <v>1043</v>
      </c>
      <c r="D970" s="12" t="s">
        <v>4</v>
      </c>
      <c r="E970" s="15">
        <v>1</v>
      </c>
      <c r="F970" s="7" t="s">
        <v>5</v>
      </c>
    </row>
    <row r="971" spans="2:6" x14ac:dyDescent="0.4">
      <c r="B971" s="4">
        <v>968</v>
      </c>
      <c r="C971" s="10" t="s">
        <v>1044</v>
      </c>
      <c r="D971" s="12" t="s">
        <v>4</v>
      </c>
      <c r="E971" s="15">
        <v>1</v>
      </c>
      <c r="F971" s="7" t="s">
        <v>5</v>
      </c>
    </row>
    <row r="972" spans="2:6" x14ac:dyDescent="0.4">
      <c r="B972" s="4">
        <v>969</v>
      </c>
      <c r="C972" s="10" t="s">
        <v>1045</v>
      </c>
      <c r="D972" s="12" t="s">
        <v>4</v>
      </c>
      <c r="E972" s="15">
        <v>1</v>
      </c>
      <c r="F972" s="7" t="s">
        <v>5</v>
      </c>
    </row>
    <row r="973" spans="2:6" x14ac:dyDescent="0.4">
      <c r="B973" s="4">
        <v>970</v>
      </c>
      <c r="C973" s="10" t="s">
        <v>1046</v>
      </c>
      <c r="D973" s="12" t="s">
        <v>4</v>
      </c>
      <c r="E973" s="15">
        <v>1</v>
      </c>
      <c r="F973" s="7" t="s">
        <v>5</v>
      </c>
    </row>
    <row r="974" spans="2:6" x14ac:dyDescent="0.4">
      <c r="B974" s="4">
        <v>971</v>
      </c>
      <c r="C974" s="10" t="s">
        <v>1047</v>
      </c>
      <c r="D974" s="12" t="s">
        <v>4</v>
      </c>
      <c r="E974" s="15">
        <v>1</v>
      </c>
      <c r="F974" s="7" t="s">
        <v>5</v>
      </c>
    </row>
    <row r="975" spans="2:6" x14ac:dyDescent="0.4">
      <c r="B975" s="4">
        <v>972</v>
      </c>
      <c r="C975" s="10" t="s">
        <v>1048</v>
      </c>
      <c r="D975" s="12" t="s">
        <v>4</v>
      </c>
      <c r="E975" s="15">
        <v>1</v>
      </c>
      <c r="F975" s="7" t="s">
        <v>744</v>
      </c>
    </row>
    <row r="976" spans="2:6" x14ac:dyDescent="0.4">
      <c r="B976" s="4">
        <v>973</v>
      </c>
      <c r="C976" s="10" t="s">
        <v>1049</v>
      </c>
      <c r="D976" s="12" t="s">
        <v>4</v>
      </c>
      <c r="E976" s="15">
        <v>1</v>
      </c>
      <c r="F976" s="7" t="s">
        <v>744</v>
      </c>
    </row>
    <row r="977" spans="2:6" x14ac:dyDescent="0.4">
      <c r="B977" s="4">
        <v>974</v>
      </c>
      <c r="C977" s="10" t="s">
        <v>1050</v>
      </c>
      <c r="D977" s="12" t="s">
        <v>4</v>
      </c>
      <c r="E977" s="15">
        <v>1</v>
      </c>
      <c r="F977" s="7" t="s">
        <v>744</v>
      </c>
    </row>
    <row r="978" spans="2:6" x14ac:dyDescent="0.4">
      <c r="B978" s="4">
        <v>975</v>
      </c>
      <c r="C978" s="10" t="s">
        <v>1051</v>
      </c>
      <c r="D978" s="12" t="s">
        <v>4</v>
      </c>
      <c r="E978" s="15">
        <v>1</v>
      </c>
      <c r="F978" s="7" t="s">
        <v>5</v>
      </c>
    </row>
    <row r="979" spans="2:6" x14ac:dyDescent="0.4">
      <c r="B979" s="4">
        <v>976</v>
      </c>
      <c r="C979" s="10" t="s">
        <v>1052</v>
      </c>
      <c r="D979" s="12" t="s">
        <v>4</v>
      </c>
      <c r="E979" s="15">
        <v>1</v>
      </c>
      <c r="F979" s="7" t="s">
        <v>5</v>
      </c>
    </row>
    <row r="980" spans="2:6" x14ac:dyDescent="0.4">
      <c r="B980" s="4">
        <v>977</v>
      </c>
      <c r="C980" s="10" t="s">
        <v>1053</v>
      </c>
      <c r="D980" s="12" t="s">
        <v>4</v>
      </c>
      <c r="E980" s="15">
        <v>1</v>
      </c>
      <c r="F980" s="7" t="s">
        <v>5</v>
      </c>
    </row>
    <row r="981" spans="2:6" x14ac:dyDescent="0.4">
      <c r="B981" s="4">
        <v>978</v>
      </c>
      <c r="C981" s="10" t="s">
        <v>1054</v>
      </c>
      <c r="D981" s="12" t="s">
        <v>4</v>
      </c>
      <c r="E981" s="15">
        <v>1</v>
      </c>
      <c r="F981" s="7" t="s">
        <v>5</v>
      </c>
    </row>
    <row r="982" spans="2:6" x14ac:dyDescent="0.4">
      <c r="B982" s="4">
        <v>979</v>
      </c>
      <c r="C982" s="10" t="s">
        <v>1055</v>
      </c>
      <c r="D982" s="12" t="s">
        <v>4</v>
      </c>
      <c r="E982" s="15">
        <v>1</v>
      </c>
      <c r="F982" s="7" t="s">
        <v>115</v>
      </c>
    </row>
    <row r="983" spans="2:6" x14ac:dyDescent="0.4">
      <c r="B983" s="4">
        <v>980</v>
      </c>
      <c r="C983" s="10" t="s">
        <v>1056</v>
      </c>
      <c r="D983" s="12" t="s">
        <v>4</v>
      </c>
      <c r="E983" s="15">
        <v>1</v>
      </c>
      <c r="F983" s="7" t="s">
        <v>115</v>
      </c>
    </row>
    <row r="984" spans="2:6" x14ac:dyDescent="0.4">
      <c r="B984" s="4">
        <v>981</v>
      </c>
      <c r="C984" s="10" t="s">
        <v>1057</v>
      </c>
      <c r="D984" s="12" t="s">
        <v>4</v>
      </c>
      <c r="E984" s="15">
        <v>1</v>
      </c>
      <c r="F984" s="7" t="s">
        <v>744</v>
      </c>
    </row>
    <row r="985" spans="2:6" x14ac:dyDescent="0.4">
      <c r="B985" s="4">
        <v>982</v>
      </c>
      <c r="C985" s="10" t="s">
        <v>1058</v>
      </c>
      <c r="D985" s="12" t="s">
        <v>4</v>
      </c>
      <c r="E985" s="15">
        <v>1</v>
      </c>
      <c r="F985" s="7" t="s">
        <v>744</v>
      </c>
    </row>
    <row r="986" spans="2:6" x14ac:dyDescent="0.4">
      <c r="B986" s="4">
        <v>983</v>
      </c>
      <c r="C986" s="10" t="s">
        <v>1059</v>
      </c>
      <c r="D986" s="12" t="s">
        <v>4</v>
      </c>
      <c r="E986" s="15">
        <v>1</v>
      </c>
      <c r="F986" s="7" t="s">
        <v>744</v>
      </c>
    </row>
    <row r="987" spans="2:6" x14ac:dyDescent="0.4">
      <c r="B987" s="4">
        <v>984</v>
      </c>
      <c r="C987" s="10" t="s">
        <v>1060</v>
      </c>
      <c r="D987" s="12" t="s">
        <v>4</v>
      </c>
      <c r="E987" s="15">
        <v>1</v>
      </c>
      <c r="F987" s="7" t="s">
        <v>744</v>
      </c>
    </row>
    <row r="988" spans="2:6" x14ac:dyDescent="0.4">
      <c r="B988" s="4">
        <v>985</v>
      </c>
      <c r="C988" s="10" t="s">
        <v>1061</v>
      </c>
      <c r="D988" s="12" t="s">
        <v>4</v>
      </c>
      <c r="E988" s="15">
        <v>1</v>
      </c>
      <c r="F988" s="7" t="s">
        <v>744</v>
      </c>
    </row>
    <row r="989" spans="2:6" x14ac:dyDescent="0.4">
      <c r="B989" s="4">
        <v>986</v>
      </c>
      <c r="C989" s="10" t="s">
        <v>1062</v>
      </c>
      <c r="D989" s="12" t="s">
        <v>4</v>
      </c>
      <c r="E989" s="15">
        <v>1</v>
      </c>
      <c r="F989" s="7" t="s">
        <v>744</v>
      </c>
    </row>
    <row r="990" spans="2:6" x14ac:dyDescent="0.4">
      <c r="B990" s="4">
        <v>987</v>
      </c>
      <c r="C990" s="10" t="s">
        <v>1063</v>
      </c>
      <c r="D990" s="12" t="s">
        <v>4</v>
      </c>
      <c r="E990" s="15">
        <v>1</v>
      </c>
      <c r="F990" s="7" t="s">
        <v>5</v>
      </c>
    </row>
    <row r="991" spans="2:6" x14ac:dyDescent="0.4">
      <c r="B991" s="4">
        <v>988</v>
      </c>
      <c r="C991" s="10" t="s">
        <v>1064</v>
      </c>
      <c r="D991" s="12" t="s">
        <v>4</v>
      </c>
      <c r="E991" s="15">
        <v>1</v>
      </c>
      <c r="F991" s="7" t="s">
        <v>5</v>
      </c>
    </row>
    <row r="992" spans="2:6" x14ac:dyDescent="0.4">
      <c r="B992" s="4">
        <v>989</v>
      </c>
      <c r="C992" s="10" t="s">
        <v>1065</v>
      </c>
      <c r="D992" s="12" t="s">
        <v>4</v>
      </c>
      <c r="E992" s="15">
        <v>1</v>
      </c>
      <c r="F992" s="7" t="s">
        <v>5</v>
      </c>
    </row>
    <row r="993" spans="2:6" x14ac:dyDescent="0.4">
      <c r="B993" s="4">
        <v>990</v>
      </c>
      <c r="C993" s="10" t="s">
        <v>1066</v>
      </c>
      <c r="D993" s="12" t="s">
        <v>4</v>
      </c>
      <c r="E993" s="15">
        <v>1</v>
      </c>
      <c r="F993" s="7" t="s">
        <v>5</v>
      </c>
    </row>
    <row r="994" spans="2:6" x14ac:dyDescent="0.4">
      <c r="B994" s="4">
        <v>991</v>
      </c>
      <c r="C994" s="10" t="s">
        <v>1067</v>
      </c>
      <c r="D994" s="12" t="s">
        <v>4</v>
      </c>
      <c r="E994" s="15">
        <v>1</v>
      </c>
      <c r="F994" s="7" t="s">
        <v>115</v>
      </c>
    </row>
    <row r="995" spans="2:6" x14ac:dyDescent="0.4">
      <c r="B995" s="4">
        <v>992</v>
      </c>
      <c r="C995" s="10" t="s">
        <v>1068</v>
      </c>
      <c r="D995" s="12" t="s">
        <v>4</v>
      </c>
      <c r="E995" s="15">
        <v>1</v>
      </c>
      <c r="F995" s="7" t="s">
        <v>115</v>
      </c>
    </row>
    <row r="996" spans="2:6" x14ac:dyDescent="0.4">
      <c r="B996" s="4">
        <v>993</v>
      </c>
      <c r="C996" s="10" t="s">
        <v>1069</v>
      </c>
      <c r="D996" s="12" t="s">
        <v>4</v>
      </c>
      <c r="E996" s="15">
        <v>1</v>
      </c>
      <c r="F996" s="7" t="s">
        <v>5</v>
      </c>
    </row>
    <row r="997" spans="2:6" x14ac:dyDescent="0.4">
      <c r="B997" s="4">
        <v>994</v>
      </c>
      <c r="C997" s="10" t="s">
        <v>1070</v>
      </c>
      <c r="D997" s="12" t="s">
        <v>4</v>
      </c>
      <c r="E997" s="15">
        <v>1</v>
      </c>
      <c r="F997" s="7" t="s">
        <v>5</v>
      </c>
    </row>
    <row r="998" spans="2:6" x14ac:dyDescent="0.4">
      <c r="B998" s="4">
        <v>995</v>
      </c>
      <c r="C998" s="10" t="s">
        <v>1071</v>
      </c>
      <c r="D998" s="12" t="s">
        <v>4</v>
      </c>
      <c r="E998" s="15">
        <v>1</v>
      </c>
      <c r="F998" s="7" t="s">
        <v>5</v>
      </c>
    </row>
    <row r="999" spans="2:6" x14ac:dyDescent="0.4">
      <c r="B999" s="4">
        <v>996</v>
      </c>
      <c r="C999" s="10" t="s">
        <v>1072</v>
      </c>
      <c r="D999" s="12" t="s">
        <v>4</v>
      </c>
      <c r="E999" s="15">
        <v>1</v>
      </c>
      <c r="F999" s="7" t="s">
        <v>5</v>
      </c>
    </row>
    <row r="1000" spans="2:6" x14ac:dyDescent="0.4">
      <c r="B1000" s="4">
        <v>997</v>
      </c>
      <c r="C1000" s="10" t="s">
        <v>1073</v>
      </c>
      <c r="D1000" s="12" t="s">
        <v>4</v>
      </c>
      <c r="E1000" s="15">
        <v>1</v>
      </c>
      <c r="F1000" s="7" t="s">
        <v>5</v>
      </c>
    </row>
    <row r="1001" spans="2:6" x14ac:dyDescent="0.4">
      <c r="B1001" s="4">
        <v>998</v>
      </c>
      <c r="C1001" s="10" t="s">
        <v>1074</v>
      </c>
      <c r="D1001" s="12" t="s">
        <v>4</v>
      </c>
      <c r="E1001" s="15">
        <v>1</v>
      </c>
      <c r="F1001" s="7" t="s">
        <v>5</v>
      </c>
    </row>
    <row r="1002" spans="2:6" x14ac:dyDescent="0.4">
      <c r="B1002" s="4">
        <v>999</v>
      </c>
      <c r="C1002" s="10" t="s">
        <v>1075</v>
      </c>
      <c r="D1002" s="12" t="s">
        <v>4</v>
      </c>
      <c r="E1002" s="15">
        <v>1</v>
      </c>
      <c r="F1002" s="7" t="s">
        <v>744</v>
      </c>
    </row>
    <row r="1003" spans="2:6" x14ac:dyDescent="0.4">
      <c r="B1003" s="4">
        <v>1000</v>
      </c>
      <c r="C1003" s="10" t="s">
        <v>1076</v>
      </c>
      <c r="D1003" s="12" t="s">
        <v>4</v>
      </c>
      <c r="E1003" s="15">
        <v>1</v>
      </c>
      <c r="F1003" s="7" t="s">
        <v>744</v>
      </c>
    </row>
    <row r="1004" spans="2:6" x14ac:dyDescent="0.4">
      <c r="B1004" s="4">
        <v>1001</v>
      </c>
      <c r="C1004" s="10" t="s">
        <v>1077</v>
      </c>
      <c r="D1004" s="12" t="s">
        <v>4</v>
      </c>
      <c r="E1004" s="15">
        <v>1</v>
      </c>
      <c r="F1004" s="7" t="s">
        <v>115</v>
      </c>
    </row>
    <row r="1005" spans="2:6" x14ac:dyDescent="0.4">
      <c r="B1005" s="4">
        <v>1002</v>
      </c>
      <c r="C1005" s="10" t="s">
        <v>1078</v>
      </c>
      <c r="D1005" s="12" t="s">
        <v>4</v>
      </c>
      <c r="E1005" s="15">
        <v>1</v>
      </c>
      <c r="F1005" s="7" t="s">
        <v>115</v>
      </c>
    </row>
    <row r="1006" spans="2:6" x14ac:dyDescent="0.4">
      <c r="B1006" s="4">
        <v>1003</v>
      </c>
      <c r="C1006" s="10" t="s">
        <v>1079</v>
      </c>
      <c r="D1006" s="12" t="s">
        <v>4</v>
      </c>
      <c r="E1006" s="15">
        <v>1</v>
      </c>
      <c r="F1006" s="7" t="s">
        <v>115</v>
      </c>
    </row>
    <row r="1007" spans="2:6" x14ac:dyDescent="0.4">
      <c r="B1007" s="4">
        <v>1004</v>
      </c>
      <c r="C1007" s="10" t="s">
        <v>1080</v>
      </c>
      <c r="D1007" s="12" t="s">
        <v>4</v>
      </c>
      <c r="E1007" s="15">
        <v>1</v>
      </c>
      <c r="F1007" s="7" t="s">
        <v>115</v>
      </c>
    </row>
    <row r="1008" spans="2:6" x14ac:dyDescent="0.4">
      <c r="B1008" s="4">
        <v>1005</v>
      </c>
      <c r="C1008" s="10" t="s">
        <v>1081</v>
      </c>
      <c r="D1008" s="12" t="s">
        <v>4</v>
      </c>
      <c r="E1008" s="15">
        <v>1</v>
      </c>
      <c r="F1008" s="7" t="s">
        <v>115</v>
      </c>
    </row>
    <row r="1009" spans="2:6" x14ac:dyDescent="0.4">
      <c r="B1009" s="4">
        <v>1006</v>
      </c>
      <c r="C1009" s="10" t="s">
        <v>1082</v>
      </c>
      <c r="D1009" s="12" t="s">
        <v>4</v>
      </c>
      <c r="E1009" s="15">
        <v>1</v>
      </c>
      <c r="F1009" s="7" t="s">
        <v>115</v>
      </c>
    </row>
    <row r="1010" spans="2:6" x14ac:dyDescent="0.4">
      <c r="B1010" s="4">
        <v>1007</v>
      </c>
      <c r="C1010" s="10" t="s">
        <v>1083</v>
      </c>
      <c r="D1010" s="12" t="s">
        <v>4</v>
      </c>
      <c r="E1010" s="15">
        <v>1</v>
      </c>
      <c r="F1010" s="7" t="s">
        <v>115</v>
      </c>
    </row>
    <row r="1011" spans="2:6" x14ac:dyDescent="0.4">
      <c r="B1011" s="4">
        <v>1008</v>
      </c>
      <c r="C1011" s="10" t="s">
        <v>1084</v>
      </c>
      <c r="D1011" s="12" t="s">
        <v>4</v>
      </c>
      <c r="E1011" s="15">
        <v>1</v>
      </c>
      <c r="F1011" s="7" t="s">
        <v>115</v>
      </c>
    </row>
    <row r="1012" spans="2:6" x14ac:dyDescent="0.4">
      <c r="B1012" s="4">
        <v>1009</v>
      </c>
      <c r="C1012" s="10" t="s">
        <v>1085</v>
      </c>
      <c r="D1012" s="12" t="s">
        <v>4</v>
      </c>
      <c r="E1012" s="15">
        <v>1</v>
      </c>
      <c r="F1012" s="7" t="s">
        <v>115</v>
      </c>
    </row>
    <row r="1013" spans="2:6" x14ac:dyDescent="0.4">
      <c r="B1013" s="4">
        <v>1010</v>
      </c>
      <c r="C1013" s="10" t="s">
        <v>1086</v>
      </c>
      <c r="D1013" s="12" t="s">
        <v>4</v>
      </c>
      <c r="E1013" s="15">
        <v>1</v>
      </c>
      <c r="F1013" s="7" t="s">
        <v>115</v>
      </c>
    </row>
    <row r="1014" spans="2:6" x14ac:dyDescent="0.4">
      <c r="B1014" s="4">
        <v>1011</v>
      </c>
      <c r="C1014" s="10" t="s">
        <v>1087</v>
      </c>
      <c r="D1014" s="12" t="s">
        <v>4</v>
      </c>
      <c r="E1014" s="15">
        <v>1</v>
      </c>
      <c r="F1014" s="7" t="s">
        <v>115</v>
      </c>
    </row>
    <row r="1015" spans="2:6" x14ac:dyDescent="0.4">
      <c r="B1015" s="4">
        <v>1012</v>
      </c>
      <c r="C1015" s="10" t="s">
        <v>1088</v>
      </c>
      <c r="D1015" s="12" t="s">
        <v>4</v>
      </c>
      <c r="E1015" s="15">
        <v>1</v>
      </c>
      <c r="F1015" s="7" t="s">
        <v>115</v>
      </c>
    </row>
    <row r="1016" spans="2:6" x14ac:dyDescent="0.4">
      <c r="B1016" s="4">
        <v>1013</v>
      </c>
      <c r="C1016" s="10" t="s">
        <v>1089</v>
      </c>
      <c r="D1016" s="12" t="s">
        <v>4</v>
      </c>
      <c r="E1016" s="15">
        <v>1</v>
      </c>
      <c r="F1016" s="7" t="s">
        <v>115</v>
      </c>
    </row>
    <row r="1017" spans="2:6" x14ac:dyDescent="0.4">
      <c r="B1017" s="4">
        <v>1014</v>
      </c>
      <c r="C1017" s="10" t="s">
        <v>1090</v>
      </c>
      <c r="D1017" s="12" t="s">
        <v>4</v>
      </c>
      <c r="E1017" s="15">
        <v>1</v>
      </c>
      <c r="F1017" s="7" t="s">
        <v>115</v>
      </c>
    </row>
    <row r="1018" spans="2:6" x14ac:dyDescent="0.4">
      <c r="B1018" s="4">
        <v>1015</v>
      </c>
      <c r="C1018" s="10" t="s">
        <v>1091</v>
      </c>
      <c r="D1018" s="12" t="s">
        <v>4</v>
      </c>
      <c r="E1018" s="15">
        <v>1</v>
      </c>
      <c r="F1018" s="7" t="s">
        <v>115</v>
      </c>
    </row>
    <row r="1019" spans="2:6" x14ac:dyDescent="0.4">
      <c r="B1019" s="4">
        <v>1016</v>
      </c>
      <c r="C1019" s="10" t="s">
        <v>1092</v>
      </c>
      <c r="D1019" s="12" t="s">
        <v>4</v>
      </c>
      <c r="E1019" s="15">
        <v>1</v>
      </c>
      <c r="F1019" s="7" t="s">
        <v>115</v>
      </c>
    </row>
    <row r="1020" spans="2:6" x14ac:dyDescent="0.4">
      <c r="B1020" s="4">
        <v>1017</v>
      </c>
      <c r="C1020" s="10" t="s">
        <v>1093</v>
      </c>
      <c r="D1020" s="12" t="s">
        <v>4</v>
      </c>
      <c r="E1020" s="15">
        <v>1</v>
      </c>
      <c r="F1020" s="7" t="s">
        <v>115</v>
      </c>
    </row>
    <row r="1021" spans="2:6" x14ac:dyDescent="0.4">
      <c r="B1021" s="4">
        <v>1018</v>
      </c>
      <c r="C1021" s="10" t="s">
        <v>1094</v>
      </c>
      <c r="D1021" s="12" t="s">
        <v>4</v>
      </c>
      <c r="E1021" s="15">
        <v>1</v>
      </c>
      <c r="F1021" s="7" t="s">
        <v>115</v>
      </c>
    </row>
    <row r="1022" spans="2:6" x14ac:dyDescent="0.4">
      <c r="B1022" s="4">
        <v>1019</v>
      </c>
      <c r="C1022" s="10" t="s">
        <v>1095</v>
      </c>
      <c r="D1022" s="12" t="s">
        <v>4</v>
      </c>
      <c r="E1022" s="15">
        <v>1</v>
      </c>
      <c r="F1022" s="7" t="s">
        <v>115</v>
      </c>
    </row>
    <row r="1023" spans="2:6" x14ac:dyDescent="0.4">
      <c r="B1023" s="4">
        <v>1020</v>
      </c>
      <c r="C1023" s="10" t="s">
        <v>1096</v>
      </c>
      <c r="D1023" s="12" t="s">
        <v>4</v>
      </c>
      <c r="E1023" s="15">
        <v>1</v>
      </c>
      <c r="F1023" s="7" t="s">
        <v>115</v>
      </c>
    </row>
    <row r="1024" spans="2:6" x14ac:dyDescent="0.4">
      <c r="B1024" s="4">
        <v>1021</v>
      </c>
      <c r="C1024" s="10" t="s">
        <v>1097</v>
      </c>
      <c r="D1024" s="12" t="s">
        <v>4</v>
      </c>
      <c r="E1024" s="15">
        <v>1</v>
      </c>
      <c r="F1024" s="7" t="s">
        <v>115</v>
      </c>
    </row>
    <row r="1025" spans="2:6" x14ac:dyDescent="0.4">
      <c r="B1025" s="4">
        <v>1022</v>
      </c>
      <c r="C1025" s="10" t="s">
        <v>1098</v>
      </c>
      <c r="D1025" s="12" t="s">
        <v>4</v>
      </c>
      <c r="E1025" s="15">
        <v>1</v>
      </c>
      <c r="F1025" s="7" t="s">
        <v>115</v>
      </c>
    </row>
    <row r="1026" spans="2:6" x14ac:dyDescent="0.4">
      <c r="B1026" s="4">
        <v>1023</v>
      </c>
      <c r="C1026" s="10" t="s">
        <v>1099</v>
      </c>
      <c r="D1026" s="12" t="s">
        <v>4</v>
      </c>
      <c r="E1026" s="15">
        <v>1</v>
      </c>
      <c r="F1026" s="7" t="s">
        <v>115</v>
      </c>
    </row>
    <row r="1027" spans="2:6" x14ac:dyDescent="0.4">
      <c r="B1027" s="4">
        <v>1024</v>
      </c>
      <c r="C1027" s="10" t="s">
        <v>1100</v>
      </c>
      <c r="D1027" s="12" t="s">
        <v>4</v>
      </c>
      <c r="E1027" s="15">
        <v>1</v>
      </c>
      <c r="F1027" s="7" t="s">
        <v>115</v>
      </c>
    </row>
    <row r="1028" spans="2:6" x14ac:dyDescent="0.4">
      <c r="B1028" s="4">
        <v>1025</v>
      </c>
      <c r="C1028" s="10" t="s">
        <v>1101</v>
      </c>
      <c r="D1028" s="12" t="s">
        <v>4</v>
      </c>
      <c r="E1028" s="15">
        <v>1</v>
      </c>
      <c r="F1028" s="7" t="s">
        <v>115</v>
      </c>
    </row>
    <row r="1029" spans="2:6" x14ac:dyDescent="0.4">
      <c r="B1029" s="4">
        <v>1026</v>
      </c>
      <c r="C1029" s="10" t="s">
        <v>1102</v>
      </c>
      <c r="D1029" s="12" t="s">
        <v>4</v>
      </c>
      <c r="E1029" s="15">
        <v>1</v>
      </c>
      <c r="F1029" s="7" t="s">
        <v>115</v>
      </c>
    </row>
    <row r="1030" spans="2:6" x14ac:dyDescent="0.4">
      <c r="B1030" s="4">
        <v>1027</v>
      </c>
      <c r="C1030" s="10" t="s">
        <v>1103</v>
      </c>
      <c r="D1030" s="12" t="s">
        <v>4</v>
      </c>
      <c r="E1030" s="15">
        <v>1</v>
      </c>
      <c r="F1030" s="7" t="s">
        <v>115</v>
      </c>
    </row>
    <row r="1031" spans="2:6" x14ac:dyDescent="0.4">
      <c r="B1031" s="4">
        <v>1028</v>
      </c>
      <c r="C1031" s="10" t="s">
        <v>1104</v>
      </c>
      <c r="D1031" s="12" t="s">
        <v>4</v>
      </c>
      <c r="E1031" s="15">
        <v>1</v>
      </c>
      <c r="F1031" s="7" t="s">
        <v>115</v>
      </c>
    </row>
    <row r="1032" spans="2:6" x14ac:dyDescent="0.4">
      <c r="B1032" s="4">
        <v>1029</v>
      </c>
      <c r="C1032" s="10" t="s">
        <v>1105</v>
      </c>
      <c r="D1032" s="12" t="s">
        <v>4</v>
      </c>
      <c r="E1032" s="15">
        <v>1</v>
      </c>
      <c r="F1032" s="7" t="s">
        <v>115</v>
      </c>
    </row>
    <row r="1033" spans="2:6" x14ac:dyDescent="0.4">
      <c r="B1033" s="4">
        <v>1030</v>
      </c>
      <c r="C1033" s="10" t="s">
        <v>1106</v>
      </c>
      <c r="D1033" s="12" t="s">
        <v>4</v>
      </c>
      <c r="E1033" s="15">
        <v>1</v>
      </c>
      <c r="F1033" s="7" t="s">
        <v>115</v>
      </c>
    </row>
    <row r="1034" spans="2:6" x14ac:dyDescent="0.4">
      <c r="B1034" s="4">
        <v>1031</v>
      </c>
      <c r="C1034" s="10" t="s">
        <v>1107</v>
      </c>
      <c r="D1034" s="12" t="s">
        <v>4</v>
      </c>
      <c r="E1034" s="15">
        <v>1</v>
      </c>
      <c r="F1034" s="7" t="s">
        <v>115</v>
      </c>
    </row>
    <row r="1035" spans="2:6" x14ac:dyDescent="0.4">
      <c r="B1035" s="4">
        <v>1032</v>
      </c>
      <c r="C1035" s="10" t="s">
        <v>1108</v>
      </c>
      <c r="D1035" s="12" t="s">
        <v>4</v>
      </c>
      <c r="E1035" s="15">
        <v>1</v>
      </c>
      <c r="F1035" s="7" t="s">
        <v>115</v>
      </c>
    </row>
    <row r="1036" spans="2:6" x14ac:dyDescent="0.4">
      <c r="B1036" s="4">
        <v>1033</v>
      </c>
      <c r="C1036" s="10" t="s">
        <v>1109</v>
      </c>
      <c r="D1036" s="12" t="s">
        <v>4</v>
      </c>
      <c r="E1036" s="15">
        <v>1</v>
      </c>
      <c r="F1036" s="7" t="s">
        <v>115</v>
      </c>
    </row>
    <row r="1037" spans="2:6" x14ac:dyDescent="0.4">
      <c r="B1037" s="4">
        <v>1034</v>
      </c>
      <c r="C1037" s="10" t="s">
        <v>1110</v>
      </c>
      <c r="D1037" s="12" t="s">
        <v>4</v>
      </c>
      <c r="E1037" s="15">
        <v>1</v>
      </c>
      <c r="F1037" s="7" t="s">
        <v>115</v>
      </c>
    </row>
    <row r="1038" spans="2:6" x14ac:dyDescent="0.4">
      <c r="B1038" s="4">
        <v>1035</v>
      </c>
      <c r="C1038" s="10" t="s">
        <v>1111</v>
      </c>
      <c r="D1038" s="12" t="s">
        <v>4</v>
      </c>
      <c r="E1038" s="15">
        <v>1</v>
      </c>
      <c r="F1038" s="7" t="s">
        <v>115</v>
      </c>
    </row>
    <row r="1039" spans="2:6" x14ac:dyDescent="0.4">
      <c r="B1039" s="4">
        <v>1036</v>
      </c>
      <c r="C1039" s="10" t="s">
        <v>1112</v>
      </c>
      <c r="D1039" s="12" t="s">
        <v>4</v>
      </c>
      <c r="E1039" s="15">
        <v>1</v>
      </c>
      <c r="F1039" s="7" t="s">
        <v>115</v>
      </c>
    </row>
    <row r="1040" spans="2:6" x14ac:dyDescent="0.4">
      <c r="B1040" s="4">
        <v>1037</v>
      </c>
      <c r="C1040" s="10" t="s">
        <v>1113</v>
      </c>
      <c r="D1040" s="12" t="s">
        <v>4</v>
      </c>
      <c r="E1040" s="15">
        <v>1</v>
      </c>
      <c r="F1040" s="7" t="s">
        <v>115</v>
      </c>
    </row>
    <row r="1041" spans="2:6" x14ac:dyDescent="0.4">
      <c r="B1041" s="4">
        <v>1038</v>
      </c>
      <c r="C1041" s="10" t="s">
        <v>1114</v>
      </c>
      <c r="D1041" s="12" t="s">
        <v>4</v>
      </c>
      <c r="E1041" s="15">
        <v>1</v>
      </c>
      <c r="F1041" s="7" t="s">
        <v>115</v>
      </c>
    </row>
    <row r="1042" spans="2:6" x14ac:dyDescent="0.4">
      <c r="B1042" s="4">
        <v>1039</v>
      </c>
      <c r="C1042" s="10" t="s">
        <v>1115</v>
      </c>
      <c r="D1042" s="12" t="s">
        <v>4</v>
      </c>
      <c r="E1042" s="15">
        <v>1</v>
      </c>
      <c r="F1042" s="7" t="s">
        <v>115</v>
      </c>
    </row>
    <row r="1043" spans="2:6" x14ac:dyDescent="0.4">
      <c r="B1043" s="4">
        <v>1040</v>
      </c>
      <c r="C1043" s="10" t="s">
        <v>1116</v>
      </c>
      <c r="D1043" s="12" t="s">
        <v>4</v>
      </c>
      <c r="E1043" s="15">
        <v>1</v>
      </c>
      <c r="F1043" s="7" t="s">
        <v>115</v>
      </c>
    </row>
    <row r="1044" spans="2:6" x14ac:dyDescent="0.4">
      <c r="B1044" s="4">
        <v>1041</v>
      </c>
      <c r="C1044" s="10" t="s">
        <v>1117</v>
      </c>
      <c r="D1044" s="12" t="s">
        <v>4</v>
      </c>
      <c r="E1044" s="15">
        <v>1</v>
      </c>
      <c r="F1044" s="7" t="s">
        <v>115</v>
      </c>
    </row>
    <row r="1045" spans="2:6" x14ac:dyDescent="0.4">
      <c r="B1045" s="4">
        <v>1042</v>
      </c>
      <c r="C1045" s="10" t="s">
        <v>1118</v>
      </c>
      <c r="D1045" s="12" t="s">
        <v>4</v>
      </c>
      <c r="E1045" s="15">
        <v>1</v>
      </c>
      <c r="F1045" s="7" t="s">
        <v>115</v>
      </c>
    </row>
    <row r="1046" spans="2:6" x14ac:dyDescent="0.4">
      <c r="B1046" s="4">
        <v>1043</v>
      </c>
      <c r="C1046" s="10" t="s">
        <v>1119</v>
      </c>
      <c r="D1046" s="12" t="s">
        <v>4</v>
      </c>
      <c r="E1046" s="15">
        <v>1</v>
      </c>
      <c r="F1046" s="7" t="s">
        <v>115</v>
      </c>
    </row>
    <row r="1047" spans="2:6" x14ac:dyDescent="0.4">
      <c r="B1047" s="4">
        <v>1044</v>
      </c>
      <c r="C1047" s="10" t="s">
        <v>1120</v>
      </c>
      <c r="D1047" s="12" t="s">
        <v>4</v>
      </c>
      <c r="E1047" s="15">
        <v>1</v>
      </c>
      <c r="F1047" s="7" t="s">
        <v>115</v>
      </c>
    </row>
    <row r="1048" spans="2:6" x14ac:dyDescent="0.4">
      <c r="B1048" s="4">
        <v>1045</v>
      </c>
      <c r="C1048" s="10" t="s">
        <v>1121</v>
      </c>
      <c r="D1048" s="12" t="s">
        <v>4</v>
      </c>
      <c r="E1048" s="15">
        <v>1</v>
      </c>
      <c r="F1048" s="7" t="s">
        <v>115</v>
      </c>
    </row>
    <row r="1049" spans="2:6" x14ac:dyDescent="0.4">
      <c r="B1049" s="4">
        <v>1046</v>
      </c>
      <c r="C1049" s="10" t="s">
        <v>1122</v>
      </c>
      <c r="D1049" s="12" t="s">
        <v>4</v>
      </c>
      <c r="E1049" s="15">
        <v>1</v>
      </c>
      <c r="F1049" s="7" t="s">
        <v>115</v>
      </c>
    </row>
    <row r="1050" spans="2:6" x14ac:dyDescent="0.4">
      <c r="B1050" s="4">
        <v>1047</v>
      </c>
      <c r="C1050" s="10" t="s">
        <v>1123</v>
      </c>
      <c r="D1050" s="12" t="s">
        <v>4</v>
      </c>
      <c r="E1050" s="15">
        <v>1</v>
      </c>
      <c r="F1050" s="7" t="s">
        <v>115</v>
      </c>
    </row>
    <row r="1051" spans="2:6" x14ac:dyDescent="0.4">
      <c r="B1051" s="4">
        <v>1048</v>
      </c>
      <c r="C1051" s="10" t="s">
        <v>1124</v>
      </c>
      <c r="D1051" s="12" t="s">
        <v>4</v>
      </c>
      <c r="E1051" s="15">
        <v>1</v>
      </c>
      <c r="F1051" s="7" t="s">
        <v>115</v>
      </c>
    </row>
    <row r="1052" spans="2:6" x14ac:dyDescent="0.4">
      <c r="B1052" s="4">
        <v>1049</v>
      </c>
      <c r="C1052" s="10" t="s">
        <v>1125</v>
      </c>
      <c r="D1052" s="12" t="s">
        <v>4</v>
      </c>
      <c r="E1052" s="15">
        <v>1</v>
      </c>
      <c r="F1052" s="7" t="s">
        <v>115</v>
      </c>
    </row>
    <row r="1053" spans="2:6" x14ac:dyDescent="0.4">
      <c r="B1053" s="4">
        <v>1050</v>
      </c>
      <c r="C1053" s="10" t="s">
        <v>1126</v>
      </c>
      <c r="D1053" s="12" t="s">
        <v>4</v>
      </c>
      <c r="E1053" s="15">
        <v>1</v>
      </c>
      <c r="F1053" s="7" t="s">
        <v>115</v>
      </c>
    </row>
    <row r="1054" spans="2:6" x14ac:dyDescent="0.4">
      <c r="B1054" s="4">
        <v>1051</v>
      </c>
      <c r="C1054" s="10" t="s">
        <v>1127</v>
      </c>
      <c r="D1054" s="12" t="s">
        <v>4</v>
      </c>
      <c r="E1054" s="15">
        <v>1</v>
      </c>
      <c r="F1054" s="7" t="s">
        <v>115</v>
      </c>
    </row>
    <row r="1055" spans="2:6" x14ac:dyDescent="0.4">
      <c r="B1055" s="4">
        <v>1052</v>
      </c>
      <c r="C1055" s="10" t="s">
        <v>1128</v>
      </c>
      <c r="D1055" s="12" t="s">
        <v>4</v>
      </c>
      <c r="E1055" s="15">
        <v>1</v>
      </c>
      <c r="F1055" s="7" t="s">
        <v>115</v>
      </c>
    </row>
    <row r="1056" spans="2:6" x14ac:dyDescent="0.4">
      <c r="B1056" s="4">
        <v>1053</v>
      </c>
      <c r="C1056" s="10" t="s">
        <v>1129</v>
      </c>
      <c r="D1056" s="12" t="s">
        <v>4</v>
      </c>
      <c r="E1056" s="15">
        <v>1</v>
      </c>
      <c r="F1056" s="7" t="s">
        <v>115</v>
      </c>
    </row>
    <row r="1057" spans="2:6" x14ac:dyDescent="0.4">
      <c r="B1057" s="4">
        <v>1054</v>
      </c>
      <c r="C1057" s="10" t="s">
        <v>1130</v>
      </c>
      <c r="D1057" s="12" t="s">
        <v>4</v>
      </c>
      <c r="E1057" s="15">
        <v>1</v>
      </c>
      <c r="F1057" s="7" t="s">
        <v>115</v>
      </c>
    </row>
    <row r="1058" spans="2:6" x14ac:dyDescent="0.4">
      <c r="B1058" s="4">
        <v>1055</v>
      </c>
      <c r="C1058" s="10" t="s">
        <v>1131</v>
      </c>
      <c r="D1058" s="12" t="s">
        <v>4</v>
      </c>
      <c r="E1058" s="15">
        <v>1</v>
      </c>
      <c r="F1058" s="7" t="s">
        <v>115</v>
      </c>
    </row>
    <row r="1059" spans="2:6" x14ac:dyDescent="0.4">
      <c r="B1059" s="4">
        <v>1056</v>
      </c>
      <c r="C1059" s="10" t="s">
        <v>1132</v>
      </c>
      <c r="D1059" s="12" t="s">
        <v>4</v>
      </c>
      <c r="E1059" s="15">
        <v>1</v>
      </c>
      <c r="F1059" s="7" t="s">
        <v>115</v>
      </c>
    </row>
    <row r="1060" spans="2:6" x14ac:dyDescent="0.4">
      <c r="B1060" s="4">
        <v>1057</v>
      </c>
      <c r="C1060" s="10" t="s">
        <v>1133</v>
      </c>
      <c r="D1060" s="12" t="s">
        <v>4</v>
      </c>
      <c r="E1060" s="15">
        <v>1</v>
      </c>
      <c r="F1060" s="7" t="s">
        <v>115</v>
      </c>
    </row>
    <row r="1061" spans="2:6" x14ac:dyDescent="0.4">
      <c r="B1061" s="4">
        <v>1058</v>
      </c>
      <c r="C1061" s="10" t="s">
        <v>1134</v>
      </c>
      <c r="D1061" s="12" t="s">
        <v>4</v>
      </c>
      <c r="E1061" s="15">
        <v>1</v>
      </c>
      <c r="F1061" s="7" t="s">
        <v>115</v>
      </c>
    </row>
    <row r="1062" spans="2:6" x14ac:dyDescent="0.4">
      <c r="B1062" s="4">
        <v>1059</v>
      </c>
      <c r="C1062" s="10" t="s">
        <v>1135</v>
      </c>
      <c r="D1062" s="12" t="s">
        <v>4</v>
      </c>
      <c r="E1062" s="15">
        <v>1</v>
      </c>
      <c r="F1062" s="7" t="s">
        <v>115</v>
      </c>
    </row>
    <row r="1063" spans="2:6" x14ac:dyDescent="0.4">
      <c r="B1063" s="4">
        <v>1060</v>
      </c>
      <c r="C1063" s="10" t="s">
        <v>1136</v>
      </c>
      <c r="D1063" s="12" t="s">
        <v>4</v>
      </c>
      <c r="E1063" s="15">
        <v>1</v>
      </c>
      <c r="F1063" s="7" t="s">
        <v>115</v>
      </c>
    </row>
    <row r="1064" spans="2:6" x14ac:dyDescent="0.4">
      <c r="B1064" s="4">
        <v>1061</v>
      </c>
      <c r="C1064" s="10" t="s">
        <v>1137</v>
      </c>
      <c r="D1064" s="12" t="s">
        <v>4</v>
      </c>
      <c r="E1064" s="15">
        <v>1</v>
      </c>
      <c r="F1064" s="7" t="s">
        <v>115</v>
      </c>
    </row>
    <row r="1065" spans="2:6" x14ac:dyDescent="0.4">
      <c r="B1065" s="4">
        <v>1062</v>
      </c>
      <c r="C1065" s="10" t="s">
        <v>1138</v>
      </c>
      <c r="D1065" s="12" t="s">
        <v>4</v>
      </c>
      <c r="E1065" s="15">
        <v>1</v>
      </c>
      <c r="F1065" s="7" t="s">
        <v>115</v>
      </c>
    </row>
    <row r="1066" spans="2:6" x14ac:dyDescent="0.4">
      <c r="B1066" s="4">
        <v>1063</v>
      </c>
      <c r="C1066" s="10" t="s">
        <v>1139</v>
      </c>
      <c r="D1066" s="12" t="s">
        <v>4</v>
      </c>
      <c r="E1066" s="15">
        <v>1</v>
      </c>
      <c r="F1066" s="7" t="s">
        <v>115</v>
      </c>
    </row>
    <row r="1067" spans="2:6" x14ac:dyDescent="0.4">
      <c r="B1067" s="4">
        <v>1064</v>
      </c>
      <c r="C1067" s="10" t="s">
        <v>1140</v>
      </c>
      <c r="D1067" s="12" t="s">
        <v>4</v>
      </c>
      <c r="E1067" s="15">
        <v>1</v>
      </c>
      <c r="F1067" s="7" t="s">
        <v>115</v>
      </c>
    </row>
    <row r="1068" spans="2:6" x14ac:dyDescent="0.4">
      <c r="B1068" s="4">
        <v>1065</v>
      </c>
      <c r="C1068" s="10" t="s">
        <v>1141</v>
      </c>
      <c r="D1068" s="12" t="s">
        <v>4</v>
      </c>
      <c r="E1068" s="15">
        <v>1</v>
      </c>
      <c r="F1068" s="7" t="s">
        <v>115</v>
      </c>
    </row>
    <row r="1069" spans="2:6" x14ac:dyDescent="0.4">
      <c r="B1069" s="4">
        <v>1066</v>
      </c>
      <c r="C1069" s="10" t="s">
        <v>1142</v>
      </c>
      <c r="D1069" s="12" t="s">
        <v>4</v>
      </c>
      <c r="E1069" s="15">
        <v>1</v>
      </c>
      <c r="F1069" s="7" t="s">
        <v>115</v>
      </c>
    </row>
    <row r="1070" spans="2:6" x14ac:dyDescent="0.4">
      <c r="B1070" s="4">
        <v>1067</v>
      </c>
      <c r="C1070" s="10" t="s">
        <v>1143</v>
      </c>
      <c r="D1070" s="12" t="s">
        <v>4</v>
      </c>
      <c r="E1070" s="15">
        <v>1</v>
      </c>
      <c r="F1070" s="7" t="s">
        <v>115</v>
      </c>
    </row>
    <row r="1071" spans="2:6" x14ac:dyDescent="0.4">
      <c r="B1071" s="4">
        <v>1068</v>
      </c>
      <c r="C1071" s="10" t="s">
        <v>1144</v>
      </c>
      <c r="D1071" s="12" t="s">
        <v>4</v>
      </c>
      <c r="E1071" s="15">
        <v>1</v>
      </c>
      <c r="F1071" s="7" t="s">
        <v>115</v>
      </c>
    </row>
    <row r="1072" spans="2:6" x14ac:dyDescent="0.4">
      <c r="B1072" s="4">
        <v>1069</v>
      </c>
      <c r="C1072" s="10" t="s">
        <v>1145</v>
      </c>
      <c r="D1072" s="12" t="s">
        <v>4</v>
      </c>
      <c r="E1072" s="15">
        <v>1</v>
      </c>
      <c r="F1072" s="7" t="s">
        <v>115</v>
      </c>
    </row>
    <row r="1073" spans="2:6" x14ac:dyDescent="0.4">
      <c r="B1073" s="4">
        <v>1070</v>
      </c>
      <c r="C1073" s="10" t="s">
        <v>1146</v>
      </c>
      <c r="D1073" s="12" t="s">
        <v>4</v>
      </c>
      <c r="E1073" s="15">
        <v>1</v>
      </c>
      <c r="F1073" s="7" t="s">
        <v>115</v>
      </c>
    </row>
    <row r="1074" spans="2:6" x14ac:dyDescent="0.4">
      <c r="B1074" s="4">
        <v>1071</v>
      </c>
      <c r="C1074" s="10" t="s">
        <v>1147</v>
      </c>
      <c r="D1074" s="12" t="s">
        <v>8</v>
      </c>
      <c r="E1074" s="15">
        <v>1</v>
      </c>
      <c r="F1074" s="7" t="s">
        <v>5</v>
      </c>
    </row>
    <row r="1075" spans="2:6" x14ac:dyDescent="0.4">
      <c r="B1075" s="4">
        <v>1072</v>
      </c>
      <c r="C1075" s="10" t="s">
        <v>1148</v>
      </c>
      <c r="D1075" s="12" t="s">
        <v>4</v>
      </c>
      <c r="E1075" s="15">
        <v>1</v>
      </c>
      <c r="F1075" s="7" t="s">
        <v>188</v>
      </c>
    </row>
    <row r="1076" spans="2:6" x14ac:dyDescent="0.4">
      <c r="B1076" s="4">
        <v>1073</v>
      </c>
      <c r="C1076" s="10" t="s">
        <v>1149</v>
      </c>
      <c r="D1076" s="12" t="s">
        <v>645</v>
      </c>
      <c r="E1076" s="15">
        <v>1</v>
      </c>
      <c r="F1076" s="7" t="s">
        <v>188</v>
      </c>
    </row>
    <row r="1077" spans="2:6" x14ac:dyDescent="0.4">
      <c r="B1077" s="4">
        <v>1074</v>
      </c>
      <c r="C1077" s="10" t="s">
        <v>1150</v>
      </c>
      <c r="D1077" s="12" t="s">
        <v>8</v>
      </c>
      <c r="E1077" s="15">
        <v>1</v>
      </c>
      <c r="F1077" s="7" t="s">
        <v>5</v>
      </c>
    </row>
    <row r="1078" spans="2:6" x14ac:dyDescent="0.4">
      <c r="B1078" s="4">
        <v>1075</v>
      </c>
      <c r="C1078" s="10" t="s">
        <v>1151</v>
      </c>
      <c r="D1078" s="12" t="s">
        <v>8</v>
      </c>
      <c r="E1078" s="15">
        <v>1</v>
      </c>
      <c r="F1078" s="7" t="s">
        <v>166</v>
      </c>
    </row>
    <row r="1079" spans="2:6" x14ac:dyDescent="0.4">
      <c r="B1079" s="4">
        <v>1076</v>
      </c>
      <c r="C1079" s="10" t="s">
        <v>1152</v>
      </c>
      <c r="D1079" s="12" t="s">
        <v>4</v>
      </c>
      <c r="E1079" s="15">
        <v>1</v>
      </c>
      <c r="F1079" s="7" t="s">
        <v>166</v>
      </c>
    </row>
    <row r="1080" spans="2:6" x14ac:dyDescent="0.4">
      <c r="B1080" s="4">
        <v>1077</v>
      </c>
      <c r="C1080" s="10" t="s">
        <v>1153</v>
      </c>
      <c r="D1080" s="12" t="s">
        <v>8</v>
      </c>
      <c r="E1080" s="15">
        <v>1</v>
      </c>
      <c r="F1080" s="7" t="s">
        <v>166</v>
      </c>
    </row>
    <row r="1081" spans="2:6" x14ac:dyDescent="0.4">
      <c r="B1081" s="4">
        <v>1078</v>
      </c>
      <c r="C1081" s="10" t="s">
        <v>1154</v>
      </c>
      <c r="D1081" s="12" t="s">
        <v>4</v>
      </c>
      <c r="E1081" s="15">
        <v>1</v>
      </c>
      <c r="F1081" s="7" t="s">
        <v>166</v>
      </c>
    </row>
    <row r="1082" spans="2:6" x14ac:dyDescent="0.4">
      <c r="B1082" s="4">
        <v>1079</v>
      </c>
      <c r="C1082" s="10" t="s">
        <v>1155</v>
      </c>
      <c r="D1082" s="12" t="s">
        <v>4</v>
      </c>
      <c r="E1082" s="15">
        <v>1</v>
      </c>
      <c r="F1082" s="7" t="s">
        <v>166</v>
      </c>
    </row>
    <row r="1083" spans="2:6" x14ac:dyDescent="0.4">
      <c r="B1083" s="4">
        <v>1080</v>
      </c>
      <c r="C1083" s="10" t="s">
        <v>1156</v>
      </c>
      <c r="D1083" s="12" t="s">
        <v>4</v>
      </c>
      <c r="E1083" s="15">
        <v>1</v>
      </c>
      <c r="F1083" s="7" t="s">
        <v>166</v>
      </c>
    </row>
    <row r="1084" spans="2:6" x14ac:dyDescent="0.4">
      <c r="B1084" s="4">
        <v>1081</v>
      </c>
      <c r="C1084" s="10" t="s">
        <v>1157</v>
      </c>
      <c r="D1084" s="12" t="s">
        <v>4</v>
      </c>
      <c r="E1084" s="15">
        <v>1</v>
      </c>
      <c r="F1084" s="7" t="s">
        <v>166</v>
      </c>
    </row>
    <row r="1085" spans="2:6" x14ac:dyDescent="0.4">
      <c r="B1085" s="4">
        <v>1082</v>
      </c>
      <c r="C1085" s="10" t="s">
        <v>1158</v>
      </c>
      <c r="D1085" s="12" t="s">
        <v>4</v>
      </c>
      <c r="E1085" s="15">
        <v>1</v>
      </c>
      <c r="F1085" s="7" t="s">
        <v>166</v>
      </c>
    </row>
    <row r="1086" spans="2:6" x14ac:dyDescent="0.4">
      <c r="B1086" s="4">
        <v>1083</v>
      </c>
      <c r="C1086" s="10" t="s">
        <v>1159</v>
      </c>
      <c r="D1086" s="12" t="s">
        <v>4</v>
      </c>
      <c r="E1086" s="15">
        <v>1</v>
      </c>
      <c r="F1086" s="7" t="s">
        <v>166</v>
      </c>
    </row>
    <row r="1087" spans="2:6" x14ac:dyDescent="0.4">
      <c r="B1087" s="4">
        <v>1084</v>
      </c>
      <c r="C1087" s="10" t="s">
        <v>1160</v>
      </c>
      <c r="D1087" s="12" t="s">
        <v>4</v>
      </c>
      <c r="E1087" s="15">
        <v>1</v>
      </c>
      <c r="F1087" s="7" t="s">
        <v>166</v>
      </c>
    </row>
    <row r="1088" spans="2:6" x14ac:dyDescent="0.4">
      <c r="B1088" s="4">
        <v>1085</v>
      </c>
      <c r="C1088" s="10" t="s">
        <v>1161</v>
      </c>
      <c r="D1088" s="12" t="s">
        <v>4</v>
      </c>
      <c r="E1088" s="15">
        <v>1</v>
      </c>
      <c r="F1088" s="7" t="s">
        <v>115</v>
      </c>
    </row>
    <row r="1089" spans="2:6" x14ac:dyDescent="0.4">
      <c r="B1089" s="4">
        <v>1086</v>
      </c>
      <c r="C1089" s="10" t="s">
        <v>1162</v>
      </c>
      <c r="D1089" s="12" t="s">
        <v>4</v>
      </c>
      <c r="E1089" s="15">
        <v>1</v>
      </c>
      <c r="F1089" s="7" t="s">
        <v>115</v>
      </c>
    </row>
    <row r="1090" spans="2:6" x14ac:dyDescent="0.4">
      <c r="B1090" s="4">
        <v>1087</v>
      </c>
      <c r="C1090" s="10" t="s">
        <v>1163</v>
      </c>
      <c r="D1090" s="12" t="s">
        <v>4</v>
      </c>
      <c r="E1090" s="15">
        <v>1</v>
      </c>
      <c r="F1090" s="7" t="s">
        <v>166</v>
      </c>
    </row>
    <row r="1091" spans="2:6" x14ac:dyDescent="0.4">
      <c r="B1091" s="4">
        <v>1088</v>
      </c>
      <c r="C1091" s="10" t="s">
        <v>1164</v>
      </c>
      <c r="D1091" s="12" t="s">
        <v>4</v>
      </c>
      <c r="E1091" s="15">
        <v>1</v>
      </c>
      <c r="F1091" s="7" t="s">
        <v>166</v>
      </c>
    </row>
    <row r="1092" spans="2:6" x14ac:dyDescent="0.4">
      <c r="B1092" s="4">
        <v>1089</v>
      </c>
      <c r="C1092" s="10" t="s">
        <v>1165</v>
      </c>
      <c r="D1092" s="12" t="s">
        <v>4</v>
      </c>
      <c r="E1092" s="15">
        <v>1</v>
      </c>
      <c r="F1092" s="7" t="s">
        <v>166</v>
      </c>
    </row>
    <row r="1093" spans="2:6" x14ac:dyDescent="0.4">
      <c r="B1093" s="4">
        <v>1090</v>
      </c>
      <c r="C1093" s="10" t="s">
        <v>1166</v>
      </c>
      <c r="D1093" s="12" t="s">
        <v>4</v>
      </c>
      <c r="E1093" s="15">
        <v>1</v>
      </c>
      <c r="F1093" s="7" t="s">
        <v>166</v>
      </c>
    </row>
    <row r="1094" spans="2:6" x14ac:dyDescent="0.4">
      <c r="B1094" s="4">
        <v>1091</v>
      </c>
      <c r="C1094" s="10" t="s">
        <v>1167</v>
      </c>
      <c r="D1094" s="12" t="s">
        <v>4</v>
      </c>
      <c r="E1094" s="15">
        <v>1</v>
      </c>
      <c r="F1094" s="7" t="s">
        <v>166</v>
      </c>
    </row>
    <row r="1095" spans="2:6" x14ac:dyDescent="0.4">
      <c r="B1095" s="4">
        <v>1092</v>
      </c>
      <c r="C1095" s="10" t="s">
        <v>1168</v>
      </c>
      <c r="D1095" s="12" t="s">
        <v>4</v>
      </c>
      <c r="E1095" s="15">
        <v>1</v>
      </c>
      <c r="F1095" s="7" t="s">
        <v>115</v>
      </c>
    </row>
    <row r="1096" spans="2:6" x14ac:dyDescent="0.4">
      <c r="B1096" s="4">
        <v>1093</v>
      </c>
      <c r="C1096" s="10" t="s">
        <v>1169</v>
      </c>
      <c r="D1096" s="12" t="s">
        <v>4</v>
      </c>
      <c r="E1096" s="15">
        <v>1</v>
      </c>
      <c r="F1096" s="7" t="s">
        <v>115</v>
      </c>
    </row>
    <row r="1097" spans="2:6" x14ac:dyDescent="0.4">
      <c r="B1097" s="4">
        <v>1094</v>
      </c>
      <c r="C1097" s="10" t="s">
        <v>1170</v>
      </c>
      <c r="D1097" s="12" t="s">
        <v>4</v>
      </c>
      <c r="E1097" s="15">
        <v>1</v>
      </c>
      <c r="F1097" s="7" t="s">
        <v>115</v>
      </c>
    </row>
    <row r="1098" spans="2:6" x14ac:dyDescent="0.4">
      <c r="B1098" s="4">
        <v>1095</v>
      </c>
      <c r="C1098" s="10" t="s">
        <v>1171</v>
      </c>
      <c r="D1098" s="12" t="s">
        <v>4</v>
      </c>
      <c r="E1098" s="15">
        <v>1</v>
      </c>
      <c r="F1098" s="7" t="s">
        <v>115</v>
      </c>
    </row>
    <row r="1099" spans="2:6" x14ac:dyDescent="0.4">
      <c r="B1099" s="4">
        <v>1096</v>
      </c>
      <c r="C1099" s="10" t="s">
        <v>1172</v>
      </c>
      <c r="D1099" s="12" t="s">
        <v>4</v>
      </c>
      <c r="E1099" s="15">
        <v>1</v>
      </c>
      <c r="F1099" s="7" t="s">
        <v>115</v>
      </c>
    </row>
    <row r="1100" spans="2:6" x14ac:dyDescent="0.4">
      <c r="B1100" s="4">
        <v>1097</v>
      </c>
      <c r="C1100" s="10" t="s">
        <v>1173</v>
      </c>
      <c r="D1100" s="12" t="s">
        <v>4</v>
      </c>
      <c r="E1100" s="15">
        <v>1</v>
      </c>
      <c r="F1100" s="7" t="s">
        <v>5</v>
      </c>
    </row>
    <row r="1101" spans="2:6" x14ac:dyDescent="0.4">
      <c r="B1101" s="4">
        <v>1098</v>
      </c>
      <c r="C1101" s="10" t="s">
        <v>1174</v>
      </c>
      <c r="D1101" s="12" t="s">
        <v>4</v>
      </c>
      <c r="E1101" s="15">
        <v>1</v>
      </c>
      <c r="F1101" s="7" t="s">
        <v>5</v>
      </c>
    </row>
    <row r="1102" spans="2:6" x14ac:dyDescent="0.4">
      <c r="B1102" s="4">
        <v>1099</v>
      </c>
      <c r="C1102" s="10" t="s">
        <v>1175</v>
      </c>
      <c r="D1102" s="12" t="s">
        <v>4</v>
      </c>
      <c r="E1102" s="15">
        <v>1</v>
      </c>
      <c r="F1102" s="7" t="s">
        <v>5</v>
      </c>
    </row>
    <row r="1103" spans="2:6" x14ac:dyDescent="0.4">
      <c r="B1103" s="4">
        <v>1100</v>
      </c>
      <c r="C1103" s="10" t="s">
        <v>1176</v>
      </c>
      <c r="D1103" s="12" t="s">
        <v>4</v>
      </c>
      <c r="E1103" s="15">
        <v>1</v>
      </c>
      <c r="F1103" s="7" t="s">
        <v>166</v>
      </c>
    </row>
    <row r="1104" spans="2:6" x14ac:dyDescent="0.4">
      <c r="B1104" s="4">
        <v>1101</v>
      </c>
      <c r="C1104" s="10" t="s">
        <v>1177</v>
      </c>
      <c r="D1104" s="12" t="s">
        <v>4</v>
      </c>
      <c r="E1104" s="15">
        <v>1</v>
      </c>
      <c r="F1104" s="7" t="s">
        <v>166</v>
      </c>
    </row>
    <row r="1105" spans="2:6" x14ac:dyDescent="0.4">
      <c r="B1105" s="4">
        <v>1102</v>
      </c>
      <c r="C1105" s="10" t="s">
        <v>1178</v>
      </c>
      <c r="D1105" s="12" t="s">
        <v>4</v>
      </c>
      <c r="E1105" s="15">
        <v>1</v>
      </c>
      <c r="F1105" s="7" t="s">
        <v>166</v>
      </c>
    </row>
    <row r="1106" spans="2:6" x14ac:dyDescent="0.4">
      <c r="B1106" s="4">
        <v>1103</v>
      </c>
      <c r="C1106" s="10" t="s">
        <v>1179</v>
      </c>
      <c r="D1106" s="12" t="s">
        <v>4</v>
      </c>
      <c r="E1106" s="15">
        <v>1</v>
      </c>
      <c r="F1106" s="7" t="s">
        <v>166</v>
      </c>
    </row>
    <row r="1107" spans="2:6" x14ac:dyDescent="0.4">
      <c r="B1107" s="4">
        <v>1104</v>
      </c>
      <c r="C1107" s="10" t="s">
        <v>1180</v>
      </c>
      <c r="D1107" s="12" t="s">
        <v>4</v>
      </c>
      <c r="E1107" s="15">
        <v>1</v>
      </c>
      <c r="F1107" s="7" t="s">
        <v>166</v>
      </c>
    </row>
    <row r="1108" spans="2:6" x14ac:dyDescent="0.4">
      <c r="B1108" s="4">
        <v>1105</v>
      </c>
      <c r="C1108" s="10" t="s">
        <v>1181</v>
      </c>
      <c r="D1108" s="12" t="s">
        <v>4</v>
      </c>
      <c r="E1108" s="15">
        <v>1</v>
      </c>
      <c r="F1108" s="7" t="s">
        <v>115</v>
      </c>
    </row>
    <row r="1109" spans="2:6" x14ac:dyDescent="0.4">
      <c r="B1109" s="4">
        <v>1106</v>
      </c>
      <c r="C1109" s="10" t="s">
        <v>1182</v>
      </c>
      <c r="D1109" s="12" t="s">
        <v>4</v>
      </c>
      <c r="E1109" s="15">
        <v>1</v>
      </c>
      <c r="F1109" s="7" t="s">
        <v>744</v>
      </c>
    </row>
    <row r="1110" spans="2:6" x14ac:dyDescent="0.4">
      <c r="B1110" s="4">
        <v>1107</v>
      </c>
      <c r="C1110" s="10" t="s">
        <v>1183</v>
      </c>
      <c r="D1110" s="12" t="s">
        <v>4</v>
      </c>
      <c r="E1110" s="15">
        <v>1</v>
      </c>
      <c r="F1110" s="7" t="s">
        <v>115</v>
      </c>
    </row>
    <row r="1111" spans="2:6" x14ac:dyDescent="0.4">
      <c r="B1111" s="4">
        <v>1108</v>
      </c>
      <c r="C1111" s="10" t="s">
        <v>1184</v>
      </c>
      <c r="D1111" s="12" t="s">
        <v>4</v>
      </c>
      <c r="E1111" s="15">
        <v>1</v>
      </c>
      <c r="F1111" s="7" t="s">
        <v>115</v>
      </c>
    </row>
    <row r="1112" spans="2:6" x14ac:dyDescent="0.4">
      <c r="B1112" s="4">
        <v>1109</v>
      </c>
      <c r="C1112" s="10" t="s">
        <v>1185</v>
      </c>
      <c r="D1112" s="12" t="s">
        <v>4</v>
      </c>
      <c r="E1112" s="15">
        <v>1</v>
      </c>
      <c r="F1112" s="7" t="s">
        <v>744</v>
      </c>
    </row>
    <row r="1113" spans="2:6" x14ac:dyDescent="0.4">
      <c r="B1113" s="4">
        <v>1110</v>
      </c>
      <c r="C1113" s="10" t="s">
        <v>1186</v>
      </c>
      <c r="D1113" s="12" t="s">
        <v>4</v>
      </c>
      <c r="E1113" s="15">
        <v>1</v>
      </c>
      <c r="F1113" s="7" t="s">
        <v>744</v>
      </c>
    </row>
    <row r="1114" spans="2:6" x14ac:dyDescent="0.4">
      <c r="B1114" s="4">
        <v>1111</v>
      </c>
      <c r="C1114" s="10" t="s">
        <v>1187</v>
      </c>
      <c r="D1114" s="12" t="s">
        <v>8</v>
      </c>
      <c r="E1114" s="15">
        <v>1</v>
      </c>
      <c r="F1114" s="7" t="s">
        <v>5</v>
      </c>
    </row>
    <row r="1115" spans="2:6" x14ac:dyDescent="0.4">
      <c r="B1115" s="4">
        <v>1112</v>
      </c>
      <c r="C1115" s="10" t="s">
        <v>1188</v>
      </c>
      <c r="D1115" s="12" t="s">
        <v>4</v>
      </c>
      <c r="E1115" s="15">
        <v>1</v>
      </c>
      <c r="F1115" s="7" t="s">
        <v>115</v>
      </c>
    </row>
    <row r="1116" spans="2:6" x14ac:dyDescent="0.4">
      <c r="B1116" s="4">
        <v>1113</v>
      </c>
      <c r="C1116" s="10" t="s">
        <v>1189</v>
      </c>
      <c r="D1116" s="12" t="s">
        <v>4</v>
      </c>
      <c r="E1116" s="15">
        <v>1</v>
      </c>
      <c r="F1116" s="7" t="s">
        <v>115</v>
      </c>
    </row>
    <row r="1117" spans="2:6" x14ac:dyDescent="0.4">
      <c r="B1117" s="4">
        <v>1114</v>
      </c>
      <c r="C1117" s="10" t="s">
        <v>1190</v>
      </c>
      <c r="D1117" s="12" t="s">
        <v>4</v>
      </c>
      <c r="E1117" s="15">
        <v>1</v>
      </c>
      <c r="F1117" s="7" t="s">
        <v>115</v>
      </c>
    </row>
    <row r="1118" spans="2:6" x14ac:dyDescent="0.4">
      <c r="B1118" s="4">
        <v>1115</v>
      </c>
      <c r="C1118" s="10" t="s">
        <v>1191</v>
      </c>
      <c r="D1118" s="12" t="s">
        <v>4</v>
      </c>
      <c r="E1118" s="15">
        <v>1</v>
      </c>
      <c r="F1118" s="7" t="s">
        <v>115</v>
      </c>
    </row>
    <row r="1119" spans="2:6" x14ac:dyDescent="0.4">
      <c r="B1119" s="4">
        <v>1116</v>
      </c>
      <c r="C1119" s="10" t="s">
        <v>1192</v>
      </c>
      <c r="D1119" s="12" t="s">
        <v>4</v>
      </c>
      <c r="E1119" s="15">
        <v>1</v>
      </c>
      <c r="F1119" s="7" t="s">
        <v>115</v>
      </c>
    </row>
    <row r="1120" spans="2:6" x14ac:dyDescent="0.4">
      <c r="B1120" s="4">
        <v>1117</v>
      </c>
      <c r="C1120" s="10" t="s">
        <v>1193</v>
      </c>
      <c r="D1120" s="12" t="s">
        <v>4</v>
      </c>
      <c r="E1120" s="15">
        <v>1</v>
      </c>
      <c r="F1120" s="7" t="s">
        <v>115</v>
      </c>
    </row>
    <row r="1121" spans="2:6" x14ac:dyDescent="0.4">
      <c r="B1121" s="4">
        <v>1118</v>
      </c>
      <c r="C1121" s="10" t="s">
        <v>1194</v>
      </c>
      <c r="D1121" s="12" t="s">
        <v>4</v>
      </c>
      <c r="E1121" s="15">
        <v>1</v>
      </c>
      <c r="F1121" s="7" t="s">
        <v>115</v>
      </c>
    </row>
    <row r="1122" spans="2:6" x14ac:dyDescent="0.4">
      <c r="B1122" s="4">
        <v>1119</v>
      </c>
      <c r="C1122" s="10" t="s">
        <v>1195</v>
      </c>
      <c r="D1122" s="12" t="s">
        <v>4</v>
      </c>
      <c r="E1122" s="15">
        <v>1</v>
      </c>
      <c r="F1122" s="7" t="s">
        <v>115</v>
      </c>
    </row>
    <row r="1123" spans="2:6" x14ac:dyDescent="0.4">
      <c r="B1123" s="4">
        <v>1120</v>
      </c>
      <c r="C1123" s="10" t="s">
        <v>1196</v>
      </c>
      <c r="D1123" s="12" t="s">
        <v>4</v>
      </c>
      <c r="E1123" s="15">
        <v>1</v>
      </c>
      <c r="F1123" s="7" t="s">
        <v>115</v>
      </c>
    </row>
    <row r="1124" spans="2:6" x14ac:dyDescent="0.4">
      <c r="B1124" s="4">
        <v>1121</v>
      </c>
      <c r="C1124" s="10" t="s">
        <v>1197</v>
      </c>
      <c r="D1124" s="12" t="s">
        <v>4</v>
      </c>
      <c r="E1124" s="15">
        <v>1</v>
      </c>
      <c r="F1124" s="7" t="s">
        <v>115</v>
      </c>
    </row>
    <row r="1125" spans="2:6" x14ac:dyDescent="0.4">
      <c r="B1125" s="4">
        <v>1122</v>
      </c>
      <c r="C1125" s="10" t="s">
        <v>1198</v>
      </c>
      <c r="D1125" s="12" t="s">
        <v>4</v>
      </c>
      <c r="E1125" s="15">
        <v>1</v>
      </c>
      <c r="F1125" s="7" t="s">
        <v>115</v>
      </c>
    </row>
    <row r="1126" spans="2:6" x14ac:dyDescent="0.4">
      <c r="B1126" s="4">
        <v>1123</v>
      </c>
      <c r="C1126" s="10" t="s">
        <v>1199</v>
      </c>
      <c r="D1126" s="12" t="s">
        <v>4</v>
      </c>
      <c r="E1126" s="15">
        <v>1</v>
      </c>
      <c r="F1126" s="7" t="s">
        <v>115</v>
      </c>
    </row>
    <row r="1127" spans="2:6" x14ac:dyDescent="0.4">
      <c r="B1127" s="4">
        <v>1124</v>
      </c>
      <c r="C1127" s="10" t="s">
        <v>1200</v>
      </c>
      <c r="D1127" s="12" t="s">
        <v>4</v>
      </c>
      <c r="E1127" s="15">
        <v>1</v>
      </c>
      <c r="F1127" s="7" t="s">
        <v>115</v>
      </c>
    </row>
    <row r="1128" spans="2:6" x14ac:dyDescent="0.4">
      <c r="B1128" s="4">
        <v>1125</v>
      </c>
      <c r="C1128" s="10" t="s">
        <v>1201</v>
      </c>
      <c r="D1128" s="12" t="s">
        <v>4</v>
      </c>
      <c r="E1128" s="15">
        <v>1</v>
      </c>
      <c r="F1128" s="7" t="s">
        <v>166</v>
      </c>
    </row>
    <row r="1129" spans="2:6" x14ac:dyDescent="0.4">
      <c r="B1129" s="4">
        <v>1126</v>
      </c>
      <c r="C1129" s="10" t="s">
        <v>1202</v>
      </c>
      <c r="D1129" s="12" t="s">
        <v>4</v>
      </c>
      <c r="E1129" s="15">
        <v>1</v>
      </c>
      <c r="F1129" s="7" t="s">
        <v>166</v>
      </c>
    </row>
    <row r="1130" spans="2:6" x14ac:dyDescent="0.4">
      <c r="B1130" s="4">
        <v>1127</v>
      </c>
      <c r="C1130" s="10" t="s">
        <v>1203</v>
      </c>
      <c r="D1130" s="12" t="s">
        <v>4</v>
      </c>
      <c r="E1130" s="15">
        <v>1</v>
      </c>
      <c r="F1130" s="7" t="s">
        <v>110</v>
      </c>
    </row>
    <row r="1131" spans="2:6" x14ac:dyDescent="0.4">
      <c r="B1131" s="4">
        <v>1128</v>
      </c>
      <c r="C1131" s="10" t="s">
        <v>1204</v>
      </c>
      <c r="D1131" s="12" t="s">
        <v>4</v>
      </c>
      <c r="E1131" s="15">
        <v>1</v>
      </c>
      <c r="F1131" s="7" t="s">
        <v>115</v>
      </c>
    </row>
    <row r="1132" spans="2:6" x14ac:dyDescent="0.4">
      <c r="B1132" s="4">
        <v>1129</v>
      </c>
      <c r="C1132" s="10" t="s">
        <v>1205</v>
      </c>
      <c r="D1132" s="12" t="s">
        <v>4</v>
      </c>
      <c r="E1132" s="15">
        <v>1</v>
      </c>
      <c r="F1132" s="7" t="s">
        <v>115</v>
      </c>
    </row>
    <row r="1133" spans="2:6" x14ac:dyDescent="0.4">
      <c r="B1133" s="4">
        <v>1130</v>
      </c>
      <c r="C1133" s="10" t="s">
        <v>1206</v>
      </c>
      <c r="D1133" s="12" t="s">
        <v>4</v>
      </c>
      <c r="E1133" s="15">
        <v>1</v>
      </c>
      <c r="F1133" s="7" t="s">
        <v>5</v>
      </c>
    </row>
    <row r="1134" spans="2:6" x14ac:dyDescent="0.4">
      <c r="B1134" s="4">
        <v>1131</v>
      </c>
      <c r="C1134" s="10" t="s">
        <v>1207</v>
      </c>
      <c r="D1134" s="12" t="s">
        <v>4</v>
      </c>
      <c r="E1134" s="15">
        <v>1</v>
      </c>
      <c r="F1134" s="7" t="s">
        <v>5</v>
      </c>
    </row>
    <row r="1135" spans="2:6" x14ac:dyDescent="0.4">
      <c r="B1135" s="4">
        <v>1132</v>
      </c>
      <c r="C1135" s="10" t="s">
        <v>1208</v>
      </c>
      <c r="D1135" s="12" t="s">
        <v>4</v>
      </c>
      <c r="E1135" s="15">
        <v>1</v>
      </c>
      <c r="F1135" s="7" t="s">
        <v>115</v>
      </c>
    </row>
    <row r="1136" spans="2:6" x14ac:dyDescent="0.4">
      <c r="B1136" s="4">
        <v>1133</v>
      </c>
      <c r="C1136" s="10" t="s">
        <v>1209</v>
      </c>
      <c r="D1136" s="12" t="s">
        <v>4</v>
      </c>
      <c r="E1136" s="15">
        <v>1</v>
      </c>
      <c r="F1136" s="7" t="s">
        <v>115</v>
      </c>
    </row>
    <row r="1137" spans="2:6" x14ac:dyDescent="0.4">
      <c r="B1137" s="4">
        <v>1134</v>
      </c>
      <c r="C1137" s="10" t="s">
        <v>1210</v>
      </c>
      <c r="D1137" s="12" t="s">
        <v>4</v>
      </c>
      <c r="E1137" s="15">
        <v>1</v>
      </c>
      <c r="F1137" s="7" t="s">
        <v>115</v>
      </c>
    </row>
    <row r="1138" spans="2:6" x14ac:dyDescent="0.4">
      <c r="B1138" s="4">
        <v>1135</v>
      </c>
      <c r="C1138" s="10" t="s">
        <v>1211</v>
      </c>
      <c r="D1138" s="12" t="s">
        <v>4</v>
      </c>
      <c r="E1138" s="15">
        <v>1</v>
      </c>
      <c r="F1138" s="7" t="s">
        <v>115</v>
      </c>
    </row>
    <row r="1139" spans="2:6" x14ac:dyDescent="0.4">
      <c r="B1139" s="4">
        <v>1136</v>
      </c>
      <c r="C1139" s="10" t="s">
        <v>1212</v>
      </c>
      <c r="D1139" s="12" t="s">
        <v>4</v>
      </c>
      <c r="E1139" s="15">
        <v>1</v>
      </c>
      <c r="F1139" s="7" t="s">
        <v>115</v>
      </c>
    </row>
    <row r="1140" spans="2:6" x14ac:dyDescent="0.4">
      <c r="B1140" s="4">
        <v>1137</v>
      </c>
      <c r="C1140" s="10" t="s">
        <v>1213</v>
      </c>
      <c r="D1140" s="12" t="s">
        <v>4</v>
      </c>
      <c r="E1140" s="15">
        <v>1</v>
      </c>
      <c r="F1140" s="7" t="s">
        <v>115</v>
      </c>
    </row>
    <row r="1141" spans="2:6" x14ac:dyDescent="0.4">
      <c r="B1141" s="4">
        <v>1138</v>
      </c>
      <c r="C1141" s="10" t="s">
        <v>1214</v>
      </c>
      <c r="D1141" s="12" t="s">
        <v>4</v>
      </c>
      <c r="E1141" s="15">
        <v>1</v>
      </c>
      <c r="F1141" s="7" t="s">
        <v>115</v>
      </c>
    </row>
    <row r="1142" spans="2:6" x14ac:dyDescent="0.4">
      <c r="B1142" s="4">
        <v>1139</v>
      </c>
      <c r="C1142" s="10" t="s">
        <v>1215</v>
      </c>
      <c r="D1142" s="12" t="s">
        <v>4</v>
      </c>
      <c r="E1142" s="15">
        <v>1</v>
      </c>
      <c r="F1142" s="7" t="s">
        <v>115</v>
      </c>
    </row>
    <row r="1143" spans="2:6" x14ac:dyDescent="0.4">
      <c r="B1143" s="4">
        <v>1140</v>
      </c>
      <c r="C1143" s="10" t="s">
        <v>1216</v>
      </c>
      <c r="D1143" s="12" t="s">
        <v>4</v>
      </c>
      <c r="E1143" s="15">
        <v>1</v>
      </c>
      <c r="F1143" s="7" t="s">
        <v>115</v>
      </c>
    </row>
    <row r="1144" spans="2:6" x14ac:dyDescent="0.4">
      <c r="B1144" s="4">
        <v>1141</v>
      </c>
      <c r="C1144" s="10" t="s">
        <v>1217</v>
      </c>
      <c r="D1144" s="12" t="s">
        <v>4</v>
      </c>
      <c r="E1144" s="15">
        <v>1</v>
      </c>
      <c r="F1144" s="7" t="s">
        <v>110</v>
      </c>
    </row>
    <row r="1145" spans="2:6" x14ac:dyDescent="0.4">
      <c r="B1145" s="4">
        <v>1142</v>
      </c>
      <c r="C1145" s="10" t="s">
        <v>1218</v>
      </c>
      <c r="D1145" s="12" t="s">
        <v>4</v>
      </c>
      <c r="E1145" s="15">
        <v>1</v>
      </c>
      <c r="F1145" s="7" t="s">
        <v>115</v>
      </c>
    </row>
    <row r="1146" spans="2:6" x14ac:dyDescent="0.4">
      <c r="B1146" s="4">
        <v>1143</v>
      </c>
      <c r="C1146" s="10" t="s">
        <v>1219</v>
      </c>
      <c r="D1146" s="12" t="s">
        <v>4</v>
      </c>
      <c r="E1146" s="15">
        <v>1</v>
      </c>
      <c r="F1146" s="7" t="s">
        <v>110</v>
      </c>
    </row>
    <row r="1147" spans="2:6" x14ac:dyDescent="0.4">
      <c r="B1147" s="4">
        <v>1144</v>
      </c>
      <c r="C1147" s="10" t="s">
        <v>1220</v>
      </c>
      <c r="D1147" s="12" t="s">
        <v>4</v>
      </c>
      <c r="E1147" s="15">
        <v>1</v>
      </c>
      <c r="F1147" s="7" t="s">
        <v>110</v>
      </c>
    </row>
    <row r="1148" spans="2:6" x14ac:dyDescent="0.4">
      <c r="B1148" s="4">
        <v>1145</v>
      </c>
      <c r="C1148" s="10" t="s">
        <v>1221</v>
      </c>
      <c r="D1148" s="12" t="s">
        <v>4</v>
      </c>
      <c r="E1148" s="15">
        <v>1</v>
      </c>
      <c r="F1148" s="7" t="s">
        <v>110</v>
      </c>
    </row>
    <row r="1149" spans="2:6" x14ac:dyDescent="0.4">
      <c r="B1149" s="4">
        <v>1146</v>
      </c>
      <c r="C1149" s="10" t="s">
        <v>1222</v>
      </c>
      <c r="D1149" s="12" t="s">
        <v>4</v>
      </c>
      <c r="E1149" s="15">
        <v>1</v>
      </c>
      <c r="F1149" s="7" t="s">
        <v>115</v>
      </c>
    </row>
    <row r="1150" spans="2:6" x14ac:dyDescent="0.4">
      <c r="B1150" s="4">
        <v>1147</v>
      </c>
      <c r="C1150" s="10" t="s">
        <v>1223</v>
      </c>
      <c r="D1150" s="12" t="s">
        <v>4</v>
      </c>
      <c r="E1150" s="15">
        <v>1</v>
      </c>
      <c r="F1150" s="7" t="s">
        <v>110</v>
      </c>
    </row>
    <row r="1151" spans="2:6" x14ac:dyDescent="0.4">
      <c r="B1151" s="4">
        <v>1148</v>
      </c>
      <c r="C1151" s="10" t="s">
        <v>1224</v>
      </c>
      <c r="D1151" s="12" t="s">
        <v>4</v>
      </c>
      <c r="E1151" s="15">
        <v>1</v>
      </c>
      <c r="F1151" s="7" t="s">
        <v>115</v>
      </c>
    </row>
    <row r="1152" spans="2:6" x14ac:dyDescent="0.4">
      <c r="B1152" s="4">
        <v>1149</v>
      </c>
      <c r="C1152" s="10" t="s">
        <v>1225</v>
      </c>
      <c r="D1152" s="12" t="s">
        <v>4</v>
      </c>
      <c r="E1152" s="15">
        <v>1</v>
      </c>
      <c r="F1152" s="7" t="s">
        <v>115</v>
      </c>
    </row>
    <row r="1153" spans="2:6" x14ac:dyDescent="0.4">
      <c r="B1153" s="4">
        <v>1150</v>
      </c>
      <c r="C1153" s="10" t="s">
        <v>1226</v>
      </c>
      <c r="D1153" s="12" t="s">
        <v>4</v>
      </c>
      <c r="E1153" s="15">
        <v>1</v>
      </c>
      <c r="F1153" s="7" t="s">
        <v>110</v>
      </c>
    </row>
    <row r="1154" spans="2:6" x14ac:dyDescent="0.4">
      <c r="B1154" s="4">
        <v>1151</v>
      </c>
      <c r="C1154" s="10" t="s">
        <v>1227</v>
      </c>
      <c r="D1154" s="12" t="s">
        <v>4</v>
      </c>
      <c r="E1154" s="15">
        <v>1</v>
      </c>
      <c r="F1154" s="7" t="s">
        <v>110</v>
      </c>
    </row>
    <row r="1155" spans="2:6" x14ac:dyDescent="0.4">
      <c r="B1155" s="4">
        <v>1152</v>
      </c>
      <c r="C1155" s="10" t="s">
        <v>1228</v>
      </c>
      <c r="D1155" s="12" t="s">
        <v>4</v>
      </c>
      <c r="E1155" s="15">
        <v>1</v>
      </c>
      <c r="F1155" s="7" t="s">
        <v>110</v>
      </c>
    </row>
    <row r="1156" spans="2:6" x14ac:dyDescent="0.4">
      <c r="B1156" s="4">
        <v>1153</v>
      </c>
      <c r="C1156" s="10" t="s">
        <v>1229</v>
      </c>
      <c r="D1156" s="12" t="s">
        <v>4</v>
      </c>
      <c r="E1156" s="15">
        <v>1</v>
      </c>
      <c r="F1156" s="7" t="s">
        <v>110</v>
      </c>
    </row>
    <row r="1157" spans="2:6" x14ac:dyDescent="0.4">
      <c r="B1157" s="4">
        <v>1154</v>
      </c>
      <c r="C1157" s="10" t="s">
        <v>1230</v>
      </c>
      <c r="D1157" s="12" t="s">
        <v>4</v>
      </c>
      <c r="E1157" s="15">
        <v>1</v>
      </c>
      <c r="F1157" s="7" t="s">
        <v>110</v>
      </c>
    </row>
    <row r="1158" spans="2:6" x14ac:dyDescent="0.4">
      <c r="B1158" s="4">
        <v>1155</v>
      </c>
      <c r="C1158" s="10" t="s">
        <v>1231</v>
      </c>
      <c r="D1158" s="12" t="s">
        <v>4</v>
      </c>
      <c r="E1158" s="15">
        <v>1</v>
      </c>
      <c r="F1158" s="7" t="s">
        <v>115</v>
      </c>
    </row>
    <row r="1159" spans="2:6" x14ac:dyDescent="0.4">
      <c r="B1159" s="4">
        <v>1156</v>
      </c>
      <c r="C1159" s="10" t="s">
        <v>1232</v>
      </c>
      <c r="D1159" s="12" t="s">
        <v>4</v>
      </c>
      <c r="E1159" s="15">
        <v>1</v>
      </c>
      <c r="F1159" s="7" t="s">
        <v>115</v>
      </c>
    </row>
    <row r="1160" spans="2:6" x14ac:dyDescent="0.4">
      <c r="B1160" s="4">
        <v>1157</v>
      </c>
      <c r="C1160" s="10" t="s">
        <v>1233</v>
      </c>
      <c r="D1160" s="12" t="s">
        <v>4</v>
      </c>
      <c r="E1160" s="15">
        <v>1</v>
      </c>
      <c r="F1160" s="7" t="s">
        <v>115</v>
      </c>
    </row>
    <row r="1161" spans="2:6" x14ac:dyDescent="0.4">
      <c r="B1161" s="4">
        <v>1158</v>
      </c>
      <c r="C1161" s="10" t="s">
        <v>1234</v>
      </c>
      <c r="D1161" s="12" t="s">
        <v>4</v>
      </c>
      <c r="E1161" s="15">
        <v>1</v>
      </c>
      <c r="F1161" s="7" t="s">
        <v>115</v>
      </c>
    </row>
    <row r="1162" spans="2:6" x14ac:dyDescent="0.4">
      <c r="B1162" s="4">
        <v>1159</v>
      </c>
      <c r="C1162" s="10" t="s">
        <v>1235</v>
      </c>
      <c r="D1162" s="12" t="s">
        <v>4</v>
      </c>
      <c r="E1162" s="15">
        <v>1</v>
      </c>
      <c r="F1162" s="7" t="s">
        <v>115</v>
      </c>
    </row>
    <row r="1163" spans="2:6" x14ac:dyDescent="0.4">
      <c r="B1163" s="4">
        <v>1160</v>
      </c>
      <c r="C1163" s="10" t="s">
        <v>1236</v>
      </c>
      <c r="D1163" s="12" t="s">
        <v>4</v>
      </c>
      <c r="E1163" s="15">
        <v>1</v>
      </c>
      <c r="F1163" s="7" t="s">
        <v>115</v>
      </c>
    </row>
    <row r="1164" spans="2:6" x14ac:dyDescent="0.4">
      <c r="B1164" s="4">
        <v>1161</v>
      </c>
      <c r="C1164" s="10" t="s">
        <v>1237</v>
      </c>
      <c r="D1164" s="12" t="s">
        <v>4</v>
      </c>
      <c r="E1164" s="15">
        <v>1</v>
      </c>
      <c r="F1164" s="7" t="s">
        <v>115</v>
      </c>
    </row>
    <row r="1165" spans="2:6" x14ac:dyDescent="0.4">
      <c r="B1165" s="4">
        <v>1162</v>
      </c>
      <c r="C1165" s="10" t="s">
        <v>1238</v>
      </c>
      <c r="D1165" s="12" t="s">
        <v>4</v>
      </c>
      <c r="E1165" s="15">
        <v>1</v>
      </c>
      <c r="F1165" s="7" t="s">
        <v>110</v>
      </c>
    </row>
    <row r="1166" spans="2:6" x14ac:dyDescent="0.4">
      <c r="B1166" s="4">
        <v>1163</v>
      </c>
      <c r="C1166" s="10" t="s">
        <v>1239</v>
      </c>
      <c r="D1166" s="12" t="s">
        <v>4</v>
      </c>
      <c r="E1166" s="15">
        <v>1</v>
      </c>
      <c r="F1166" s="7" t="s">
        <v>115</v>
      </c>
    </row>
    <row r="1167" spans="2:6" x14ac:dyDescent="0.4">
      <c r="B1167" s="4">
        <v>1164</v>
      </c>
      <c r="C1167" s="10" t="s">
        <v>1240</v>
      </c>
      <c r="D1167" s="12" t="s">
        <v>4</v>
      </c>
      <c r="E1167" s="15">
        <v>1</v>
      </c>
      <c r="F1167" s="7" t="s">
        <v>115</v>
      </c>
    </row>
    <row r="1168" spans="2:6" x14ac:dyDescent="0.4">
      <c r="B1168" s="4">
        <v>1165</v>
      </c>
      <c r="C1168" s="10" t="s">
        <v>1241</v>
      </c>
      <c r="D1168" s="12" t="s">
        <v>4</v>
      </c>
      <c r="E1168" s="15">
        <v>1</v>
      </c>
      <c r="F1168" s="7" t="s">
        <v>115</v>
      </c>
    </row>
    <row r="1169" spans="2:6" x14ac:dyDescent="0.4">
      <c r="B1169" s="4">
        <v>1166</v>
      </c>
      <c r="C1169" s="10" t="s">
        <v>1242</v>
      </c>
      <c r="D1169" s="12" t="s">
        <v>4</v>
      </c>
      <c r="E1169" s="15">
        <v>1</v>
      </c>
      <c r="F1169" s="7" t="s">
        <v>115</v>
      </c>
    </row>
    <row r="1170" spans="2:6" x14ac:dyDescent="0.4">
      <c r="B1170" s="4">
        <v>1167</v>
      </c>
      <c r="C1170" s="10" t="s">
        <v>1243</v>
      </c>
      <c r="D1170" s="12" t="s">
        <v>4</v>
      </c>
      <c r="E1170" s="15">
        <v>1</v>
      </c>
      <c r="F1170" s="7" t="s">
        <v>115</v>
      </c>
    </row>
    <row r="1171" spans="2:6" x14ac:dyDescent="0.4">
      <c r="B1171" s="4">
        <v>1168</v>
      </c>
      <c r="C1171" s="10" t="s">
        <v>1244</v>
      </c>
      <c r="D1171" s="12" t="s">
        <v>4</v>
      </c>
      <c r="E1171" s="15">
        <v>1</v>
      </c>
      <c r="F1171" s="7" t="s">
        <v>115</v>
      </c>
    </row>
    <row r="1172" spans="2:6" x14ac:dyDescent="0.4">
      <c r="B1172" s="4">
        <v>1169</v>
      </c>
      <c r="C1172" s="10" t="s">
        <v>1245</v>
      </c>
      <c r="D1172" s="12" t="s">
        <v>4</v>
      </c>
      <c r="E1172" s="15">
        <v>1</v>
      </c>
      <c r="F1172" s="7" t="s">
        <v>115</v>
      </c>
    </row>
    <row r="1173" spans="2:6" x14ac:dyDescent="0.4">
      <c r="B1173" s="4">
        <v>1170</v>
      </c>
      <c r="C1173" s="10" t="s">
        <v>1246</v>
      </c>
      <c r="D1173" s="12" t="s">
        <v>4</v>
      </c>
      <c r="E1173" s="15">
        <v>1</v>
      </c>
      <c r="F1173" s="7" t="s">
        <v>115</v>
      </c>
    </row>
    <row r="1174" spans="2:6" x14ac:dyDescent="0.4">
      <c r="B1174" s="4">
        <v>1171</v>
      </c>
      <c r="C1174" s="10" t="s">
        <v>1247</v>
      </c>
      <c r="D1174" s="12" t="s">
        <v>4</v>
      </c>
      <c r="E1174" s="15">
        <v>1</v>
      </c>
      <c r="F1174" s="7" t="s">
        <v>115</v>
      </c>
    </row>
    <row r="1175" spans="2:6" x14ac:dyDescent="0.4">
      <c r="B1175" s="4">
        <v>1172</v>
      </c>
      <c r="C1175" s="10" t="s">
        <v>1248</v>
      </c>
      <c r="D1175" s="12" t="s">
        <v>4</v>
      </c>
      <c r="E1175" s="15">
        <v>1</v>
      </c>
      <c r="F1175" s="7" t="s">
        <v>115</v>
      </c>
    </row>
    <row r="1176" spans="2:6" x14ac:dyDescent="0.4">
      <c r="B1176" s="4">
        <v>1173</v>
      </c>
      <c r="C1176" s="10" t="s">
        <v>1249</v>
      </c>
      <c r="D1176" s="12" t="s">
        <v>4</v>
      </c>
      <c r="E1176" s="15">
        <v>1</v>
      </c>
      <c r="F1176" s="7" t="s">
        <v>188</v>
      </c>
    </row>
    <row r="1177" spans="2:6" x14ac:dyDescent="0.4">
      <c r="B1177" s="4">
        <v>1174</v>
      </c>
      <c r="C1177" s="10" t="s">
        <v>1250</v>
      </c>
      <c r="D1177" s="12" t="s">
        <v>4</v>
      </c>
      <c r="E1177" s="15">
        <v>1</v>
      </c>
      <c r="F1177" s="7" t="s">
        <v>188</v>
      </c>
    </row>
    <row r="1178" spans="2:6" x14ac:dyDescent="0.4">
      <c r="B1178" s="4">
        <v>1175</v>
      </c>
      <c r="C1178" s="10" t="s">
        <v>1251</v>
      </c>
      <c r="D1178" s="12" t="s">
        <v>4</v>
      </c>
      <c r="E1178" s="15">
        <v>1</v>
      </c>
      <c r="F1178" s="7" t="s">
        <v>188</v>
      </c>
    </row>
    <row r="1179" spans="2:6" x14ac:dyDescent="0.4">
      <c r="B1179" s="4">
        <v>1176</v>
      </c>
      <c r="C1179" s="10" t="s">
        <v>1252</v>
      </c>
      <c r="D1179" s="12" t="s">
        <v>4</v>
      </c>
      <c r="E1179" s="15">
        <v>1</v>
      </c>
      <c r="F1179" s="7" t="s">
        <v>188</v>
      </c>
    </row>
    <row r="1180" spans="2:6" x14ac:dyDescent="0.4">
      <c r="B1180" s="4">
        <v>1177</v>
      </c>
      <c r="C1180" s="10" t="s">
        <v>1253</v>
      </c>
      <c r="D1180" s="12" t="s">
        <v>4</v>
      </c>
      <c r="E1180" s="15">
        <v>1</v>
      </c>
      <c r="F1180" s="7" t="s">
        <v>5</v>
      </c>
    </row>
    <row r="1181" spans="2:6" x14ac:dyDescent="0.4">
      <c r="B1181" s="4">
        <v>1178</v>
      </c>
      <c r="C1181" s="10" t="s">
        <v>1254</v>
      </c>
      <c r="D1181" s="12" t="s">
        <v>8</v>
      </c>
      <c r="E1181" s="15">
        <v>1</v>
      </c>
      <c r="F1181" s="7" t="s">
        <v>5</v>
      </c>
    </row>
    <row r="1182" spans="2:6" x14ac:dyDescent="0.4">
      <c r="B1182" s="4">
        <v>1179</v>
      </c>
      <c r="C1182" s="10" t="s">
        <v>1255</v>
      </c>
      <c r="D1182" s="12" t="s">
        <v>8</v>
      </c>
      <c r="E1182" s="15">
        <v>1</v>
      </c>
      <c r="F1182" s="7" t="s">
        <v>5</v>
      </c>
    </row>
    <row r="1183" spans="2:6" x14ac:dyDescent="0.4">
      <c r="B1183" s="4">
        <v>1180</v>
      </c>
      <c r="C1183" s="10" t="s">
        <v>1256</v>
      </c>
      <c r="D1183" s="12" t="s">
        <v>4</v>
      </c>
      <c r="E1183" s="15">
        <v>1</v>
      </c>
      <c r="F1183" s="7" t="s">
        <v>5</v>
      </c>
    </row>
    <row r="1184" spans="2:6" x14ac:dyDescent="0.4">
      <c r="B1184" s="4">
        <v>1181</v>
      </c>
      <c r="C1184" s="10" t="s">
        <v>1257</v>
      </c>
      <c r="D1184" s="12" t="s">
        <v>4</v>
      </c>
      <c r="E1184" s="15">
        <v>1</v>
      </c>
      <c r="F1184" s="7" t="s">
        <v>5</v>
      </c>
    </row>
    <row r="1185" spans="2:6" x14ac:dyDescent="0.4">
      <c r="B1185" s="4">
        <v>1182</v>
      </c>
      <c r="C1185" s="10" t="s">
        <v>1258</v>
      </c>
      <c r="D1185" s="12" t="s">
        <v>4</v>
      </c>
      <c r="E1185" s="15">
        <v>1</v>
      </c>
      <c r="F1185" s="7" t="s">
        <v>5</v>
      </c>
    </row>
    <row r="1186" spans="2:6" x14ac:dyDescent="0.4">
      <c r="B1186" s="4">
        <v>1183</v>
      </c>
      <c r="C1186" s="10" t="s">
        <v>1259</v>
      </c>
      <c r="D1186" s="12" t="s">
        <v>4</v>
      </c>
      <c r="E1186" s="15">
        <v>1</v>
      </c>
      <c r="F1186" s="7" t="s">
        <v>5</v>
      </c>
    </row>
    <row r="1187" spans="2:6" x14ac:dyDescent="0.4">
      <c r="B1187" s="4">
        <v>1184</v>
      </c>
      <c r="C1187" s="10" t="s">
        <v>1260</v>
      </c>
      <c r="D1187" s="12" t="s">
        <v>4</v>
      </c>
      <c r="E1187" s="15">
        <v>1</v>
      </c>
      <c r="F1187" s="7" t="s">
        <v>5</v>
      </c>
    </row>
    <row r="1188" spans="2:6" x14ac:dyDescent="0.4">
      <c r="B1188" s="4">
        <v>1185</v>
      </c>
      <c r="C1188" s="10" t="s">
        <v>1261</v>
      </c>
      <c r="D1188" s="12" t="s">
        <v>4</v>
      </c>
      <c r="E1188" s="15">
        <v>1</v>
      </c>
      <c r="F1188" s="7" t="s">
        <v>5</v>
      </c>
    </row>
    <row r="1189" spans="2:6" x14ac:dyDescent="0.4">
      <c r="B1189" s="4">
        <v>1186</v>
      </c>
      <c r="C1189" s="10" t="s">
        <v>1262</v>
      </c>
      <c r="D1189" s="12" t="s">
        <v>4</v>
      </c>
      <c r="E1189" s="15">
        <v>1</v>
      </c>
      <c r="F1189" s="7" t="s">
        <v>5</v>
      </c>
    </row>
    <row r="1190" spans="2:6" x14ac:dyDescent="0.4">
      <c r="B1190" s="4">
        <v>1187</v>
      </c>
      <c r="C1190" s="10" t="s">
        <v>1263</v>
      </c>
      <c r="D1190" s="12" t="s">
        <v>4</v>
      </c>
      <c r="E1190" s="15">
        <v>1</v>
      </c>
      <c r="F1190" s="7" t="s">
        <v>5</v>
      </c>
    </row>
    <row r="1191" spans="2:6" x14ac:dyDescent="0.4">
      <c r="B1191" s="4">
        <v>1188</v>
      </c>
      <c r="C1191" s="10" t="s">
        <v>1264</v>
      </c>
      <c r="D1191" s="12" t="s">
        <v>4</v>
      </c>
      <c r="E1191" s="15">
        <v>1</v>
      </c>
      <c r="F1191" s="7" t="s">
        <v>5</v>
      </c>
    </row>
    <row r="1192" spans="2:6" x14ac:dyDescent="0.4">
      <c r="B1192" s="4">
        <v>1189</v>
      </c>
      <c r="C1192" s="10" t="s">
        <v>1265</v>
      </c>
      <c r="D1192" s="12" t="s">
        <v>4</v>
      </c>
      <c r="E1192" s="15">
        <v>1</v>
      </c>
      <c r="F1192" s="7" t="s">
        <v>5</v>
      </c>
    </row>
    <row r="1193" spans="2:6" x14ac:dyDescent="0.4">
      <c r="B1193" s="4">
        <v>1190</v>
      </c>
      <c r="C1193" s="10" t="s">
        <v>1266</v>
      </c>
      <c r="D1193" s="12" t="s">
        <v>4</v>
      </c>
      <c r="E1193" s="15">
        <v>1</v>
      </c>
      <c r="F1193" s="7" t="s">
        <v>5</v>
      </c>
    </row>
    <row r="1194" spans="2:6" x14ac:dyDescent="0.4">
      <c r="B1194" s="4">
        <v>1191</v>
      </c>
      <c r="C1194" s="10" t="s">
        <v>1267</v>
      </c>
      <c r="D1194" s="12" t="s">
        <v>4</v>
      </c>
      <c r="E1194" s="15">
        <v>1</v>
      </c>
      <c r="F1194" s="7" t="s">
        <v>5</v>
      </c>
    </row>
    <row r="1195" spans="2:6" x14ac:dyDescent="0.4">
      <c r="B1195" s="4">
        <v>1192</v>
      </c>
      <c r="C1195" s="10" t="s">
        <v>1268</v>
      </c>
      <c r="D1195" s="12" t="s">
        <v>4</v>
      </c>
      <c r="E1195" s="15">
        <v>1</v>
      </c>
      <c r="F1195" s="7" t="s">
        <v>5</v>
      </c>
    </row>
    <row r="1196" spans="2:6" x14ac:dyDescent="0.4">
      <c r="B1196" s="4">
        <v>1193</v>
      </c>
      <c r="C1196" s="10" t="s">
        <v>1269</v>
      </c>
      <c r="D1196" s="12" t="s">
        <v>4</v>
      </c>
      <c r="E1196" s="15">
        <v>1</v>
      </c>
      <c r="F1196" s="7" t="s">
        <v>5</v>
      </c>
    </row>
    <row r="1197" spans="2:6" x14ac:dyDescent="0.4">
      <c r="B1197" s="4">
        <v>1194</v>
      </c>
      <c r="C1197" s="10" t="s">
        <v>1270</v>
      </c>
      <c r="D1197" s="12" t="s">
        <v>4</v>
      </c>
      <c r="E1197" s="15">
        <v>1</v>
      </c>
      <c r="F1197" s="7" t="s">
        <v>5</v>
      </c>
    </row>
    <row r="1198" spans="2:6" x14ac:dyDescent="0.4">
      <c r="B1198" s="4">
        <v>1195</v>
      </c>
      <c r="C1198" s="10" t="s">
        <v>1271</v>
      </c>
      <c r="D1198" s="12" t="s">
        <v>4</v>
      </c>
      <c r="E1198" s="15">
        <v>1</v>
      </c>
      <c r="F1198" s="7" t="s">
        <v>5</v>
      </c>
    </row>
    <row r="1199" spans="2:6" x14ac:dyDescent="0.4">
      <c r="B1199" s="4">
        <v>1196</v>
      </c>
      <c r="C1199" s="10" t="s">
        <v>1272</v>
      </c>
      <c r="D1199" s="12" t="s">
        <v>4</v>
      </c>
      <c r="E1199" s="15">
        <v>1</v>
      </c>
      <c r="F1199" s="7" t="s">
        <v>5</v>
      </c>
    </row>
    <row r="1200" spans="2:6" x14ac:dyDescent="0.4">
      <c r="B1200" s="4">
        <v>1197</v>
      </c>
      <c r="C1200" s="10" t="s">
        <v>1273</v>
      </c>
      <c r="D1200" s="12" t="s">
        <v>4</v>
      </c>
      <c r="E1200" s="15">
        <v>1</v>
      </c>
      <c r="F1200" s="7" t="s">
        <v>5</v>
      </c>
    </row>
    <row r="1201" spans="2:6" x14ac:dyDescent="0.4">
      <c r="B1201" s="4">
        <v>1198</v>
      </c>
      <c r="C1201" s="10" t="s">
        <v>1274</v>
      </c>
      <c r="D1201" s="12" t="s">
        <v>4</v>
      </c>
      <c r="E1201" s="15">
        <v>1</v>
      </c>
      <c r="F1201" s="7" t="s">
        <v>5</v>
      </c>
    </row>
    <row r="1202" spans="2:6" x14ac:dyDescent="0.4">
      <c r="B1202" s="4">
        <v>1199</v>
      </c>
      <c r="C1202" s="10" t="s">
        <v>1275</v>
      </c>
      <c r="D1202" s="12" t="s">
        <v>4</v>
      </c>
      <c r="E1202" s="15">
        <v>1</v>
      </c>
      <c r="F1202" s="7" t="s">
        <v>5</v>
      </c>
    </row>
    <row r="1203" spans="2:6" x14ac:dyDescent="0.4">
      <c r="B1203" s="4">
        <v>1200</v>
      </c>
      <c r="C1203" s="10" t="s">
        <v>1276</v>
      </c>
      <c r="D1203" s="12" t="s">
        <v>4</v>
      </c>
      <c r="E1203" s="15">
        <v>1</v>
      </c>
      <c r="F1203" s="7" t="s">
        <v>5</v>
      </c>
    </row>
    <row r="1204" spans="2:6" x14ac:dyDescent="0.4">
      <c r="B1204" s="4">
        <v>1201</v>
      </c>
      <c r="C1204" s="10" t="s">
        <v>1277</v>
      </c>
      <c r="D1204" s="12" t="s">
        <v>4</v>
      </c>
      <c r="E1204" s="15">
        <v>1</v>
      </c>
      <c r="F1204" s="7" t="s">
        <v>5</v>
      </c>
    </row>
    <row r="1205" spans="2:6" x14ac:dyDescent="0.4">
      <c r="B1205" s="4">
        <v>1202</v>
      </c>
      <c r="C1205" s="10" t="s">
        <v>1278</v>
      </c>
      <c r="D1205" s="12" t="s">
        <v>4</v>
      </c>
      <c r="E1205" s="15">
        <v>1</v>
      </c>
      <c r="F1205" s="7" t="s">
        <v>5</v>
      </c>
    </row>
    <row r="1206" spans="2:6" x14ac:dyDescent="0.4">
      <c r="B1206" s="4">
        <v>1203</v>
      </c>
      <c r="C1206" s="10" t="s">
        <v>1279</v>
      </c>
      <c r="D1206" s="12" t="s">
        <v>4</v>
      </c>
      <c r="E1206" s="15">
        <v>1</v>
      </c>
      <c r="F1206" s="7" t="s">
        <v>5</v>
      </c>
    </row>
    <row r="1207" spans="2:6" x14ac:dyDescent="0.4">
      <c r="B1207" s="4">
        <v>1204</v>
      </c>
      <c r="C1207" s="10" t="s">
        <v>1280</v>
      </c>
      <c r="D1207" s="12" t="s">
        <v>4</v>
      </c>
      <c r="E1207" s="15">
        <v>1</v>
      </c>
      <c r="F1207" s="7" t="s">
        <v>5</v>
      </c>
    </row>
    <row r="1208" spans="2:6" x14ac:dyDescent="0.4">
      <c r="B1208" s="4">
        <v>1205</v>
      </c>
      <c r="C1208" s="10" t="s">
        <v>1281</v>
      </c>
      <c r="D1208" s="12" t="s">
        <v>4</v>
      </c>
      <c r="E1208" s="15">
        <v>1</v>
      </c>
      <c r="F1208" s="7" t="s">
        <v>5</v>
      </c>
    </row>
    <row r="1209" spans="2:6" x14ac:dyDescent="0.4">
      <c r="B1209" s="4">
        <v>1206</v>
      </c>
      <c r="C1209" s="10" t="s">
        <v>1282</v>
      </c>
      <c r="D1209" s="12" t="s">
        <v>4</v>
      </c>
      <c r="E1209" s="15">
        <v>1</v>
      </c>
      <c r="F1209" s="7" t="s">
        <v>5</v>
      </c>
    </row>
    <row r="1210" spans="2:6" x14ac:dyDescent="0.4">
      <c r="B1210" s="4">
        <v>1207</v>
      </c>
      <c r="C1210" s="10" t="s">
        <v>1283</v>
      </c>
      <c r="D1210" s="12" t="s">
        <v>4</v>
      </c>
      <c r="E1210" s="15">
        <v>1</v>
      </c>
      <c r="F1210" s="7" t="s">
        <v>5</v>
      </c>
    </row>
    <row r="1211" spans="2:6" x14ac:dyDescent="0.4">
      <c r="B1211" s="4">
        <v>1208</v>
      </c>
      <c r="C1211" s="10" t="s">
        <v>1284</v>
      </c>
      <c r="D1211" s="12" t="s">
        <v>4</v>
      </c>
      <c r="E1211" s="15">
        <v>1</v>
      </c>
      <c r="F1211" s="7" t="s">
        <v>5</v>
      </c>
    </row>
    <row r="1212" spans="2:6" x14ac:dyDescent="0.4">
      <c r="B1212" s="4">
        <v>1209</v>
      </c>
      <c r="C1212" s="10" t="s">
        <v>1285</v>
      </c>
      <c r="D1212" s="12" t="s">
        <v>4</v>
      </c>
      <c r="E1212" s="15">
        <v>1</v>
      </c>
      <c r="F1212" s="7" t="s">
        <v>5</v>
      </c>
    </row>
    <row r="1213" spans="2:6" x14ac:dyDescent="0.4">
      <c r="B1213" s="4">
        <v>1210</v>
      </c>
      <c r="C1213" s="10" t="s">
        <v>1286</v>
      </c>
      <c r="D1213" s="12" t="s">
        <v>4</v>
      </c>
      <c r="E1213" s="15">
        <v>1</v>
      </c>
      <c r="F1213" s="7" t="s">
        <v>5</v>
      </c>
    </row>
    <row r="1214" spans="2:6" x14ac:dyDescent="0.4">
      <c r="B1214" s="4">
        <v>1211</v>
      </c>
      <c r="C1214" s="10" t="s">
        <v>1287</v>
      </c>
      <c r="D1214" s="12" t="s">
        <v>4</v>
      </c>
      <c r="E1214" s="15">
        <v>1</v>
      </c>
      <c r="F1214" s="7" t="s">
        <v>5</v>
      </c>
    </row>
    <row r="1215" spans="2:6" x14ac:dyDescent="0.4">
      <c r="B1215" s="4">
        <v>1212</v>
      </c>
      <c r="C1215" s="10" t="s">
        <v>1288</v>
      </c>
      <c r="D1215" s="12" t="s">
        <v>4</v>
      </c>
      <c r="E1215" s="15">
        <v>1</v>
      </c>
      <c r="F1215" s="7" t="s">
        <v>5</v>
      </c>
    </row>
    <row r="1216" spans="2:6" x14ac:dyDescent="0.4">
      <c r="B1216" s="4">
        <v>1213</v>
      </c>
      <c r="C1216" s="10" t="s">
        <v>1289</v>
      </c>
      <c r="D1216" s="12" t="s">
        <v>4</v>
      </c>
      <c r="E1216" s="15">
        <v>1</v>
      </c>
      <c r="F1216" s="7" t="s">
        <v>115</v>
      </c>
    </row>
    <row r="1217" spans="2:6" x14ac:dyDescent="0.4">
      <c r="B1217" s="4">
        <v>1214</v>
      </c>
      <c r="C1217" s="10" t="s">
        <v>1290</v>
      </c>
      <c r="D1217" s="12" t="s">
        <v>4</v>
      </c>
      <c r="E1217" s="15">
        <v>1</v>
      </c>
      <c r="F1217" s="7" t="s">
        <v>115</v>
      </c>
    </row>
    <row r="1218" spans="2:6" x14ac:dyDescent="0.4">
      <c r="B1218" s="4">
        <v>1215</v>
      </c>
      <c r="C1218" s="10" t="s">
        <v>1291</v>
      </c>
      <c r="D1218" s="12" t="s">
        <v>4</v>
      </c>
      <c r="E1218" s="15">
        <v>1</v>
      </c>
      <c r="F1218" s="7" t="s">
        <v>115</v>
      </c>
    </row>
    <row r="1219" spans="2:6" x14ac:dyDescent="0.4">
      <c r="B1219" s="4">
        <v>1216</v>
      </c>
      <c r="C1219" s="10" t="s">
        <v>1292</v>
      </c>
      <c r="D1219" s="12" t="s">
        <v>4</v>
      </c>
      <c r="E1219" s="15">
        <v>1</v>
      </c>
      <c r="F1219" s="7" t="s">
        <v>115</v>
      </c>
    </row>
    <row r="1220" spans="2:6" x14ac:dyDescent="0.4">
      <c r="B1220" s="4">
        <v>1217</v>
      </c>
      <c r="C1220" s="10" t="s">
        <v>1293</v>
      </c>
      <c r="D1220" s="12" t="s">
        <v>4</v>
      </c>
      <c r="E1220" s="15">
        <v>1</v>
      </c>
      <c r="F1220" s="7" t="s">
        <v>115</v>
      </c>
    </row>
    <row r="1221" spans="2:6" x14ac:dyDescent="0.4">
      <c r="B1221" s="4">
        <v>1218</v>
      </c>
      <c r="C1221" s="10" t="s">
        <v>1294</v>
      </c>
      <c r="D1221" s="12" t="s">
        <v>4</v>
      </c>
      <c r="E1221" s="15">
        <v>1</v>
      </c>
      <c r="F1221" s="7" t="s">
        <v>115</v>
      </c>
    </row>
    <row r="1222" spans="2:6" x14ac:dyDescent="0.4">
      <c r="B1222" s="4">
        <v>1219</v>
      </c>
      <c r="C1222" s="10" t="s">
        <v>1295</v>
      </c>
      <c r="D1222" s="12" t="s">
        <v>4</v>
      </c>
      <c r="E1222" s="15">
        <v>1</v>
      </c>
      <c r="F1222" s="7" t="s">
        <v>115</v>
      </c>
    </row>
    <row r="1223" spans="2:6" x14ac:dyDescent="0.4">
      <c r="B1223" s="4">
        <v>1220</v>
      </c>
      <c r="C1223" s="10" t="s">
        <v>1296</v>
      </c>
      <c r="D1223" s="12" t="s">
        <v>4</v>
      </c>
      <c r="E1223" s="15">
        <v>1</v>
      </c>
      <c r="F1223" s="7" t="s">
        <v>115</v>
      </c>
    </row>
    <row r="1224" spans="2:6" x14ac:dyDescent="0.4">
      <c r="B1224" s="4">
        <v>1221</v>
      </c>
      <c r="C1224" s="10" t="s">
        <v>1297</v>
      </c>
      <c r="D1224" s="12" t="s">
        <v>4</v>
      </c>
      <c r="E1224" s="15">
        <v>1</v>
      </c>
      <c r="F1224" s="7" t="s">
        <v>115</v>
      </c>
    </row>
    <row r="1225" spans="2:6" x14ac:dyDescent="0.4">
      <c r="B1225" s="4">
        <v>1222</v>
      </c>
      <c r="C1225" s="10" t="s">
        <v>1298</v>
      </c>
      <c r="D1225" s="12" t="s">
        <v>4</v>
      </c>
      <c r="E1225" s="15">
        <v>1</v>
      </c>
      <c r="F1225" s="7" t="s">
        <v>744</v>
      </c>
    </row>
    <row r="1226" spans="2:6" x14ac:dyDescent="0.4">
      <c r="B1226" s="4">
        <v>1223</v>
      </c>
      <c r="C1226" s="10" t="s">
        <v>1299</v>
      </c>
      <c r="D1226" s="12" t="s">
        <v>4</v>
      </c>
      <c r="E1226" s="15">
        <v>1</v>
      </c>
      <c r="F1226" s="7" t="s">
        <v>744</v>
      </c>
    </row>
    <row r="1227" spans="2:6" x14ac:dyDescent="0.4">
      <c r="B1227" s="4">
        <v>1224</v>
      </c>
      <c r="C1227" s="10" t="s">
        <v>1300</v>
      </c>
      <c r="D1227" s="12" t="s">
        <v>4</v>
      </c>
      <c r="E1227" s="15">
        <v>1</v>
      </c>
      <c r="F1227" s="7" t="s">
        <v>115</v>
      </c>
    </row>
    <row r="1228" spans="2:6" x14ac:dyDescent="0.4">
      <c r="B1228" s="4">
        <v>1225</v>
      </c>
      <c r="C1228" s="10" t="s">
        <v>1301</v>
      </c>
      <c r="D1228" s="12" t="s">
        <v>4</v>
      </c>
      <c r="E1228" s="15">
        <v>1</v>
      </c>
      <c r="F1228" s="7" t="s">
        <v>115</v>
      </c>
    </row>
    <row r="1229" spans="2:6" x14ac:dyDescent="0.4">
      <c r="B1229" s="4">
        <v>1226</v>
      </c>
      <c r="C1229" s="10" t="s">
        <v>1302</v>
      </c>
      <c r="D1229" s="12" t="s">
        <v>4</v>
      </c>
      <c r="E1229" s="15">
        <v>1</v>
      </c>
      <c r="F1229" s="7" t="s">
        <v>115</v>
      </c>
    </row>
    <row r="1230" spans="2:6" x14ac:dyDescent="0.4">
      <c r="B1230" s="4">
        <v>1227</v>
      </c>
      <c r="C1230" s="10" t="s">
        <v>1303</v>
      </c>
      <c r="D1230" s="12" t="s">
        <v>4</v>
      </c>
      <c r="E1230" s="15">
        <v>1</v>
      </c>
      <c r="F1230" s="7" t="s">
        <v>115</v>
      </c>
    </row>
    <row r="1231" spans="2:6" x14ac:dyDescent="0.4">
      <c r="B1231" s="4">
        <v>1228</v>
      </c>
      <c r="C1231" s="10" t="s">
        <v>1304</v>
      </c>
      <c r="D1231" s="12" t="s">
        <v>4</v>
      </c>
      <c r="E1231" s="15">
        <v>1</v>
      </c>
      <c r="F1231" s="7" t="s">
        <v>115</v>
      </c>
    </row>
    <row r="1232" spans="2:6" x14ac:dyDescent="0.4">
      <c r="B1232" s="4">
        <v>1229</v>
      </c>
      <c r="C1232" s="10" t="s">
        <v>1305</v>
      </c>
      <c r="D1232" s="12" t="s">
        <v>4</v>
      </c>
      <c r="E1232" s="15">
        <v>1</v>
      </c>
      <c r="F1232" s="7" t="s">
        <v>115</v>
      </c>
    </row>
    <row r="1233" spans="2:6" x14ac:dyDescent="0.4">
      <c r="B1233" s="4">
        <v>1230</v>
      </c>
      <c r="C1233" s="10" t="s">
        <v>1306</v>
      </c>
      <c r="D1233" s="12" t="s">
        <v>4</v>
      </c>
      <c r="E1233" s="15">
        <v>1</v>
      </c>
      <c r="F1233" s="7" t="s">
        <v>115</v>
      </c>
    </row>
    <row r="1234" spans="2:6" x14ac:dyDescent="0.4">
      <c r="B1234" s="4">
        <v>1231</v>
      </c>
      <c r="C1234" s="10" t="s">
        <v>1307</v>
      </c>
      <c r="D1234" s="12" t="s">
        <v>4</v>
      </c>
      <c r="E1234" s="15">
        <v>1</v>
      </c>
      <c r="F1234" s="7" t="s">
        <v>115</v>
      </c>
    </row>
    <row r="1235" spans="2:6" x14ac:dyDescent="0.4">
      <c r="B1235" s="4">
        <v>1232</v>
      </c>
      <c r="C1235" s="10" t="s">
        <v>1308</v>
      </c>
      <c r="D1235" s="12" t="s">
        <v>4</v>
      </c>
      <c r="E1235" s="15">
        <v>1</v>
      </c>
      <c r="F1235" s="7" t="s">
        <v>115</v>
      </c>
    </row>
    <row r="1236" spans="2:6" x14ac:dyDescent="0.4">
      <c r="B1236" s="4">
        <v>1233</v>
      </c>
      <c r="C1236" s="10" t="s">
        <v>1309</v>
      </c>
      <c r="D1236" s="12" t="s">
        <v>4</v>
      </c>
      <c r="E1236" s="15">
        <v>1</v>
      </c>
      <c r="F1236" s="7" t="s">
        <v>115</v>
      </c>
    </row>
    <row r="1237" spans="2:6" x14ac:dyDescent="0.4">
      <c r="B1237" s="4">
        <v>1234</v>
      </c>
      <c r="C1237" s="10" t="s">
        <v>1310</v>
      </c>
      <c r="D1237" s="12" t="s">
        <v>4</v>
      </c>
      <c r="E1237" s="15">
        <v>1</v>
      </c>
      <c r="F1237" s="7" t="s">
        <v>115</v>
      </c>
    </row>
    <row r="1238" spans="2:6" x14ac:dyDescent="0.4">
      <c r="B1238" s="4">
        <v>1235</v>
      </c>
      <c r="C1238" s="10" t="s">
        <v>1311</v>
      </c>
      <c r="D1238" s="12" t="s">
        <v>4</v>
      </c>
      <c r="E1238" s="15">
        <v>1</v>
      </c>
      <c r="F1238" s="7" t="s">
        <v>115</v>
      </c>
    </row>
    <row r="1239" spans="2:6" x14ac:dyDescent="0.4">
      <c r="B1239" s="4">
        <v>1236</v>
      </c>
      <c r="C1239" s="10" t="s">
        <v>1312</v>
      </c>
      <c r="D1239" s="12" t="s">
        <v>4</v>
      </c>
      <c r="E1239" s="15">
        <v>1</v>
      </c>
      <c r="F1239" s="7" t="s">
        <v>115</v>
      </c>
    </row>
    <row r="1240" spans="2:6" x14ac:dyDescent="0.4">
      <c r="B1240" s="4">
        <v>1237</v>
      </c>
      <c r="C1240" s="10" t="s">
        <v>1313</v>
      </c>
      <c r="D1240" s="12" t="s">
        <v>4</v>
      </c>
      <c r="E1240" s="15">
        <v>1</v>
      </c>
      <c r="F1240" s="7" t="s">
        <v>115</v>
      </c>
    </row>
    <row r="1241" spans="2:6" x14ac:dyDescent="0.4">
      <c r="B1241" s="4">
        <v>1238</v>
      </c>
      <c r="C1241" s="10" t="s">
        <v>1314</v>
      </c>
      <c r="D1241" s="12" t="s">
        <v>4</v>
      </c>
      <c r="E1241" s="15">
        <v>1</v>
      </c>
      <c r="F1241" s="7" t="s">
        <v>115</v>
      </c>
    </row>
    <row r="1242" spans="2:6" x14ac:dyDescent="0.4">
      <c r="B1242" s="4">
        <v>1239</v>
      </c>
      <c r="C1242" s="10" t="s">
        <v>1315</v>
      </c>
      <c r="D1242" s="12" t="s">
        <v>4</v>
      </c>
      <c r="E1242" s="15">
        <v>1</v>
      </c>
      <c r="F1242" s="7" t="s">
        <v>115</v>
      </c>
    </row>
    <row r="1243" spans="2:6" x14ac:dyDescent="0.4">
      <c r="B1243" s="4">
        <v>1240</v>
      </c>
      <c r="C1243" s="10" t="s">
        <v>1316</v>
      </c>
      <c r="D1243" s="12" t="s">
        <v>4</v>
      </c>
      <c r="E1243" s="15">
        <v>1</v>
      </c>
      <c r="F1243" s="7" t="s">
        <v>110</v>
      </c>
    </row>
    <row r="1244" spans="2:6" x14ac:dyDescent="0.4">
      <c r="B1244" s="4">
        <v>1241</v>
      </c>
      <c r="C1244" s="10" t="s">
        <v>1317</v>
      </c>
      <c r="D1244" s="12" t="s">
        <v>4</v>
      </c>
      <c r="E1244" s="15">
        <v>1</v>
      </c>
      <c r="F1244" s="7" t="s">
        <v>110</v>
      </c>
    </row>
    <row r="1245" spans="2:6" x14ac:dyDescent="0.4">
      <c r="B1245" s="4">
        <v>1242</v>
      </c>
      <c r="C1245" s="10" t="s">
        <v>1318</v>
      </c>
      <c r="D1245" s="12" t="s">
        <v>4</v>
      </c>
      <c r="E1245" s="15">
        <v>1</v>
      </c>
      <c r="F1245" s="7" t="s">
        <v>115</v>
      </c>
    </row>
    <row r="1246" spans="2:6" x14ac:dyDescent="0.4">
      <c r="B1246" s="4">
        <v>1243</v>
      </c>
      <c r="C1246" s="10" t="s">
        <v>1319</v>
      </c>
      <c r="D1246" s="12" t="s">
        <v>4</v>
      </c>
      <c r="E1246" s="15">
        <v>1</v>
      </c>
      <c r="F1246" s="7" t="s">
        <v>115</v>
      </c>
    </row>
    <row r="1247" spans="2:6" x14ac:dyDescent="0.4">
      <c r="B1247" s="4">
        <v>1244</v>
      </c>
      <c r="C1247" s="10" t="s">
        <v>1320</v>
      </c>
      <c r="D1247" s="12" t="s">
        <v>4</v>
      </c>
      <c r="E1247" s="15">
        <v>1</v>
      </c>
      <c r="F1247" s="7" t="s">
        <v>115</v>
      </c>
    </row>
    <row r="1248" spans="2:6" x14ac:dyDescent="0.4">
      <c r="B1248" s="4">
        <v>1245</v>
      </c>
      <c r="C1248" s="10" t="s">
        <v>1321</v>
      </c>
      <c r="D1248" s="12" t="s">
        <v>4</v>
      </c>
      <c r="E1248" s="15">
        <v>1</v>
      </c>
      <c r="F1248" s="7" t="s">
        <v>115</v>
      </c>
    </row>
    <row r="1249" spans="2:6" x14ac:dyDescent="0.4">
      <c r="B1249" s="4">
        <v>1246</v>
      </c>
      <c r="C1249" s="10" t="s">
        <v>1322</v>
      </c>
      <c r="D1249" s="12" t="s">
        <v>4</v>
      </c>
      <c r="E1249" s="15">
        <v>1</v>
      </c>
      <c r="F1249" s="7" t="s">
        <v>115</v>
      </c>
    </row>
    <row r="1250" spans="2:6" x14ac:dyDescent="0.4">
      <c r="B1250" s="4">
        <v>1247</v>
      </c>
      <c r="C1250" s="10" t="s">
        <v>1323</v>
      </c>
      <c r="D1250" s="12" t="s">
        <v>4</v>
      </c>
      <c r="E1250" s="15">
        <v>1</v>
      </c>
      <c r="F1250" s="7" t="s">
        <v>115</v>
      </c>
    </row>
    <row r="1251" spans="2:6" x14ac:dyDescent="0.4">
      <c r="B1251" s="4">
        <v>1248</v>
      </c>
      <c r="C1251" s="10" t="s">
        <v>1324</v>
      </c>
      <c r="D1251" s="12" t="s">
        <v>4</v>
      </c>
      <c r="E1251" s="15">
        <v>1</v>
      </c>
      <c r="F1251" s="7" t="s">
        <v>115</v>
      </c>
    </row>
    <row r="1252" spans="2:6" x14ac:dyDescent="0.4">
      <c r="B1252" s="4">
        <v>1249</v>
      </c>
      <c r="C1252" s="10" t="s">
        <v>1325</v>
      </c>
      <c r="D1252" s="12" t="s">
        <v>4</v>
      </c>
      <c r="E1252" s="15">
        <v>1</v>
      </c>
      <c r="F1252" s="7" t="s">
        <v>115</v>
      </c>
    </row>
    <row r="1253" spans="2:6" x14ac:dyDescent="0.4">
      <c r="B1253" s="4">
        <v>1250</v>
      </c>
      <c r="C1253" s="10" t="s">
        <v>1326</v>
      </c>
      <c r="D1253" s="12" t="s">
        <v>4</v>
      </c>
      <c r="E1253" s="15">
        <v>1</v>
      </c>
      <c r="F1253" s="7" t="s">
        <v>115</v>
      </c>
    </row>
    <row r="1254" spans="2:6" x14ac:dyDescent="0.4">
      <c r="B1254" s="4">
        <v>1251</v>
      </c>
      <c r="C1254" s="10" t="s">
        <v>1327</v>
      </c>
      <c r="D1254" s="12" t="s">
        <v>4</v>
      </c>
      <c r="E1254" s="15">
        <v>1</v>
      </c>
      <c r="F1254" s="7" t="s">
        <v>744</v>
      </c>
    </row>
    <row r="1255" spans="2:6" x14ac:dyDescent="0.4">
      <c r="B1255" s="4">
        <v>1252</v>
      </c>
      <c r="C1255" s="10" t="s">
        <v>1328</v>
      </c>
      <c r="D1255" s="12" t="s">
        <v>4</v>
      </c>
      <c r="E1255" s="15">
        <v>1</v>
      </c>
      <c r="F1255" s="7" t="s">
        <v>744</v>
      </c>
    </row>
    <row r="1256" spans="2:6" x14ac:dyDescent="0.4">
      <c r="B1256" s="4">
        <v>1253</v>
      </c>
      <c r="C1256" s="10" t="s">
        <v>1329</v>
      </c>
      <c r="D1256" s="12" t="s">
        <v>4</v>
      </c>
      <c r="E1256" s="15">
        <v>1</v>
      </c>
      <c r="F1256" s="7" t="s">
        <v>744</v>
      </c>
    </row>
    <row r="1257" spans="2:6" x14ac:dyDescent="0.4">
      <c r="B1257" s="4">
        <v>1254</v>
      </c>
      <c r="C1257" s="10" t="s">
        <v>1330</v>
      </c>
      <c r="D1257" s="12" t="s">
        <v>4</v>
      </c>
      <c r="E1257" s="15">
        <v>1</v>
      </c>
      <c r="F1257" s="7" t="s">
        <v>744</v>
      </c>
    </row>
    <row r="1258" spans="2:6" x14ac:dyDescent="0.4">
      <c r="B1258" s="4">
        <v>1255</v>
      </c>
      <c r="C1258" s="10" t="s">
        <v>1331</v>
      </c>
      <c r="D1258" s="12" t="s">
        <v>4</v>
      </c>
      <c r="E1258" s="15">
        <v>1</v>
      </c>
      <c r="F1258" s="7" t="s">
        <v>744</v>
      </c>
    </row>
    <row r="1259" spans="2:6" x14ac:dyDescent="0.4">
      <c r="B1259" s="4">
        <v>1256</v>
      </c>
      <c r="C1259" s="10" t="s">
        <v>1332</v>
      </c>
      <c r="D1259" s="12" t="s">
        <v>4</v>
      </c>
      <c r="E1259" s="15">
        <v>1</v>
      </c>
      <c r="F1259" s="7" t="s">
        <v>5</v>
      </c>
    </row>
    <row r="1260" spans="2:6" x14ac:dyDescent="0.4">
      <c r="B1260" s="4">
        <v>1257</v>
      </c>
      <c r="C1260" s="10" t="s">
        <v>1333</v>
      </c>
      <c r="D1260" s="12" t="s">
        <v>4</v>
      </c>
      <c r="E1260" s="15">
        <v>1</v>
      </c>
      <c r="F1260" s="7" t="s">
        <v>5</v>
      </c>
    </row>
    <row r="1261" spans="2:6" x14ac:dyDescent="0.4">
      <c r="B1261" s="4">
        <v>1258</v>
      </c>
      <c r="C1261" s="10" t="s">
        <v>1334</v>
      </c>
      <c r="D1261" s="12" t="s">
        <v>4</v>
      </c>
      <c r="E1261" s="15">
        <v>1</v>
      </c>
      <c r="F1261" s="7" t="s">
        <v>115</v>
      </c>
    </row>
    <row r="1262" spans="2:6" x14ac:dyDescent="0.4">
      <c r="B1262" s="4">
        <v>1259</v>
      </c>
      <c r="C1262" s="10" t="s">
        <v>1335</v>
      </c>
      <c r="D1262" s="12" t="s">
        <v>4</v>
      </c>
      <c r="E1262" s="15">
        <v>1</v>
      </c>
      <c r="F1262" s="7" t="s">
        <v>115</v>
      </c>
    </row>
    <row r="1263" spans="2:6" x14ac:dyDescent="0.4">
      <c r="B1263" s="4">
        <v>1260</v>
      </c>
      <c r="C1263" s="10" t="s">
        <v>1336</v>
      </c>
      <c r="D1263" s="12" t="s">
        <v>4</v>
      </c>
      <c r="E1263" s="15">
        <v>1</v>
      </c>
      <c r="F1263" s="7" t="s">
        <v>115</v>
      </c>
    </row>
    <row r="1264" spans="2:6" x14ac:dyDescent="0.4">
      <c r="B1264" s="4">
        <v>1261</v>
      </c>
      <c r="C1264" s="10" t="s">
        <v>1337</v>
      </c>
      <c r="D1264" s="12" t="s">
        <v>4</v>
      </c>
      <c r="E1264" s="15">
        <v>1</v>
      </c>
      <c r="F1264" s="7" t="s">
        <v>115</v>
      </c>
    </row>
    <row r="1265" spans="2:6" x14ac:dyDescent="0.4">
      <c r="B1265" s="4">
        <v>1262</v>
      </c>
      <c r="C1265" s="10" t="s">
        <v>1338</v>
      </c>
      <c r="D1265" s="12" t="s">
        <v>4</v>
      </c>
      <c r="E1265" s="15">
        <v>1</v>
      </c>
      <c r="F1265" s="7" t="s">
        <v>115</v>
      </c>
    </row>
    <row r="1266" spans="2:6" x14ac:dyDescent="0.4">
      <c r="B1266" s="4">
        <v>1263</v>
      </c>
      <c r="C1266" s="10" t="s">
        <v>1339</v>
      </c>
      <c r="D1266" s="12" t="s">
        <v>4</v>
      </c>
      <c r="E1266" s="15">
        <v>1</v>
      </c>
      <c r="F1266" s="7" t="s">
        <v>5</v>
      </c>
    </row>
    <row r="1267" spans="2:6" x14ac:dyDescent="0.4">
      <c r="B1267" s="4">
        <v>1264</v>
      </c>
      <c r="C1267" s="10" t="s">
        <v>1340</v>
      </c>
      <c r="D1267" s="12" t="s">
        <v>4</v>
      </c>
      <c r="E1267" s="15">
        <v>1</v>
      </c>
      <c r="F1267" s="7" t="s">
        <v>115</v>
      </c>
    </row>
    <row r="1268" spans="2:6" x14ac:dyDescent="0.4">
      <c r="B1268" s="4">
        <v>1265</v>
      </c>
      <c r="C1268" s="10" t="s">
        <v>1341</v>
      </c>
      <c r="D1268" s="12" t="s">
        <v>4</v>
      </c>
      <c r="E1268" s="15">
        <v>1</v>
      </c>
      <c r="F1268" s="7" t="s">
        <v>115</v>
      </c>
    </row>
    <row r="1269" spans="2:6" x14ac:dyDescent="0.4">
      <c r="B1269" s="4">
        <v>1266</v>
      </c>
      <c r="C1269" s="10" t="s">
        <v>1342</v>
      </c>
      <c r="D1269" s="12" t="s">
        <v>4</v>
      </c>
      <c r="E1269" s="15">
        <v>1</v>
      </c>
      <c r="F1269" s="7" t="s">
        <v>115</v>
      </c>
    </row>
    <row r="1270" spans="2:6" x14ac:dyDescent="0.4">
      <c r="B1270" s="4">
        <v>1267</v>
      </c>
      <c r="C1270" s="10" t="s">
        <v>1343</v>
      </c>
      <c r="D1270" s="12" t="s">
        <v>4</v>
      </c>
      <c r="E1270" s="15">
        <v>1</v>
      </c>
      <c r="F1270" s="7" t="s">
        <v>115</v>
      </c>
    </row>
    <row r="1271" spans="2:6" x14ac:dyDescent="0.4">
      <c r="B1271" s="4">
        <v>1268</v>
      </c>
      <c r="C1271" s="10" t="s">
        <v>1344</v>
      </c>
      <c r="D1271" s="12" t="s">
        <v>4</v>
      </c>
      <c r="E1271" s="15">
        <v>1</v>
      </c>
      <c r="F1271" s="7" t="s">
        <v>115</v>
      </c>
    </row>
    <row r="1272" spans="2:6" x14ac:dyDescent="0.4">
      <c r="B1272" s="4">
        <v>1269</v>
      </c>
      <c r="C1272" s="10" t="s">
        <v>1345</v>
      </c>
      <c r="D1272" s="12" t="s">
        <v>4</v>
      </c>
      <c r="E1272" s="15">
        <v>1</v>
      </c>
      <c r="F1272" s="7" t="s">
        <v>115</v>
      </c>
    </row>
    <row r="1273" spans="2:6" x14ac:dyDescent="0.4">
      <c r="B1273" s="4">
        <v>1270</v>
      </c>
      <c r="C1273" s="10" t="s">
        <v>1346</v>
      </c>
      <c r="D1273" s="12" t="s">
        <v>4</v>
      </c>
      <c r="E1273" s="15">
        <v>1</v>
      </c>
      <c r="F1273" s="7" t="s">
        <v>115</v>
      </c>
    </row>
    <row r="1274" spans="2:6" x14ac:dyDescent="0.4">
      <c r="B1274" s="4">
        <v>1271</v>
      </c>
      <c r="C1274" s="10" t="s">
        <v>1347</v>
      </c>
      <c r="D1274" s="12" t="s">
        <v>4</v>
      </c>
      <c r="E1274" s="15">
        <v>1</v>
      </c>
      <c r="F1274" s="7" t="s">
        <v>115</v>
      </c>
    </row>
    <row r="1275" spans="2:6" x14ac:dyDescent="0.4">
      <c r="B1275" s="4">
        <v>1272</v>
      </c>
      <c r="C1275" s="10" t="s">
        <v>1348</v>
      </c>
      <c r="D1275" s="12" t="s">
        <v>4</v>
      </c>
      <c r="E1275" s="15">
        <v>1</v>
      </c>
      <c r="F1275" s="7" t="s">
        <v>115</v>
      </c>
    </row>
    <row r="1276" spans="2:6" x14ac:dyDescent="0.4">
      <c r="B1276" s="4">
        <v>1273</v>
      </c>
      <c r="C1276" s="10" t="s">
        <v>1349</v>
      </c>
      <c r="D1276" s="12" t="s">
        <v>4</v>
      </c>
      <c r="E1276" s="15">
        <v>1</v>
      </c>
      <c r="F1276" s="7" t="s">
        <v>115</v>
      </c>
    </row>
    <row r="1277" spans="2:6" x14ac:dyDescent="0.4">
      <c r="B1277" s="4">
        <v>1274</v>
      </c>
      <c r="C1277" s="10" t="s">
        <v>1350</v>
      </c>
      <c r="D1277" s="12" t="s">
        <v>4</v>
      </c>
      <c r="E1277" s="15">
        <v>1</v>
      </c>
      <c r="F1277" s="7" t="s">
        <v>115</v>
      </c>
    </row>
    <row r="1278" spans="2:6" x14ac:dyDescent="0.4">
      <c r="B1278" s="4">
        <v>1275</v>
      </c>
      <c r="C1278" s="10" t="s">
        <v>1351</v>
      </c>
      <c r="D1278" s="12" t="s">
        <v>4</v>
      </c>
      <c r="E1278" s="15">
        <v>1</v>
      </c>
      <c r="F1278" s="7" t="s">
        <v>115</v>
      </c>
    </row>
    <row r="1279" spans="2:6" x14ac:dyDescent="0.4">
      <c r="B1279" s="4">
        <v>1276</v>
      </c>
      <c r="C1279" s="10" t="s">
        <v>1352</v>
      </c>
      <c r="D1279" s="12" t="s">
        <v>4</v>
      </c>
      <c r="E1279" s="15">
        <v>1</v>
      </c>
      <c r="F1279" s="7" t="s">
        <v>115</v>
      </c>
    </row>
    <row r="1280" spans="2:6" x14ac:dyDescent="0.4">
      <c r="B1280" s="4">
        <v>1277</v>
      </c>
      <c r="C1280" s="10" t="s">
        <v>1353</v>
      </c>
      <c r="D1280" s="12" t="s">
        <v>4</v>
      </c>
      <c r="E1280" s="15">
        <v>1</v>
      </c>
      <c r="F1280" s="7" t="s">
        <v>115</v>
      </c>
    </row>
    <row r="1281" spans="2:6" x14ac:dyDescent="0.4">
      <c r="B1281" s="4">
        <v>1278</v>
      </c>
      <c r="C1281" s="10" t="s">
        <v>1354</v>
      </c>
      <c r="D1281" s="12" t="s">
        <v>4</v>
      </c>
      <c r="E1281" s="15">
        <v>1</v>
      </c>
      <c r="F1281" s="7" t="s">
        <v>5</v>
      </c>
    </row>
    <row r="1282" spans="2:6" x14ac:dyDescent="0.4">
      <c r="B1282" s="4">
        <v>1279</v>
      </c>
      <c r="C1282" s="10" t="s">
        <v>1355</v>
      </c>
      <c r="D1282" s="12" t="s">
        <v>4</v>
      </c>
      <c r="E1282" s="15">
        <v>1</v>
      </c>
      <c r="F1282" s="7" t="s">
        <v>5</v>
      </c>
    </row>
    <row r="1283" spans="2:6" x14ac:dyDescent="0.4">
      <c r="B1283" s="4">
        <v>1280</v>
      </c>
      <c r="C1283" s="10" t="s">
        <v>1356</v>
      </c>
      <c r="D1283" s="12" t="s">
        <v>4</v>
      </c>
      <c r="E1283" s="15">
        <v>1</v>
      </c>
      <c r="F1283" s="7" t="s">
        <v>5</v>
      </c>
    </row>
    <row r="1284" spans="2:6" x14ac:dyDescent="0.4">
      <c r="B1284" s="4">
        <v>1281</v>
      </c>
      <c r="C1284" s="10" t="s">
        <v>1357</v>
      </c>
      <c r="D1284" s="12" t="s">
        <v>4</v>
      </c>
      <c r="E1284" s="15">
        <v>1</v>
      </c>
      <c r="F1284" s="7" t="s">
        <v>5</v>
      </c>
    </row>
    <row r="1285" spans="2:6" x14ac:dyDescent="0.4">
      <c r="B1285" s="4">
        <v>1282</v>
      </c>
      <c r="C1285" s="10" t="s">
        <v>1358</v>
      </c>
      <c r="D1285" s="12" t="s">
        <v>4</v>
      </c>
      <c r="E1285" s="15">
        <v>1</v>
      </c>
      <c r="F1285" s="7" t="s">
        <v>5</v>
      </c>
    </row>
    <row r="1286" spans="2:6" x14ac:dyDescent="0.4">
      <c r="B1286" s="4">
        <v>1283</v>
      </c>
      <c r="C1286" s="10" t="s">
        <v>1359</v>
      </c>
      <c r="D1286" s="12" t="s">
        <v>4</v>
      </c>
      <c r="E1286" s="15">
        <v>1</v>
      </c>
      <c r="F1286" s="7" t="s">
        <v>5</v>
      </c>
    </row>
    <row r="1287" spans="2:6" x14ac:dyDescent="0.4">
      <c r="B1287" s="4">
        <v>1284</v>
      </c>
      <c r="C1287" s="10" t="s">
        <v>1360</v>
      </c>
      <c r="D1287" s="12" t="s">
        <v>4</v>
      </c>
      <c r="E1287" s="15">
        <v>1</v>
      </c>
      <c r="F1287" s="7" t="s">
        <v>5</v>
      </c>
    </row>
    <row r="1288" spans="2:6" x14ac:dyDescent="0.4">
      <c r="B1288" s="4">
        <v>1285</v>
      </c>
      <c r="C1288" s="10" t="s">
        <v>1361</v>
      </c>
      <c r="D1288" s="12" t="s">
        <v>4</v>
      </c>
      <c r="E1288" s="15">
        <v>1</v>
      </c>
      <c r="F1288" s="7" t="s">
        <v>5</v>
      </c>
    </row>
    <row r="1289" spans="2:6" x14ac:dyDescent="0.4">
      <c r="B1289" s="4">
        <v>1286</v>
      </c>
      <c r="C1289" s="10" t="s">
        <v>1362</v>
      </c>
      <c r="D1289" s="12" t="s">
        <v>4</v>
      </c>
      <c r="E1289" s="15">
        <v>1</v>
      </c>
      <c r="F1289" s="7" t="s">
        <v>5</v>
      </c>
    </row>
    <row r="1290" spans="2:6" x14ac:dyDescent="0.4">
      <c r="B1290" s="4">
        <v>1287</v>
      </c>
      <c r="C1290" s="10" t="s">
        <v>1363</v>
      </c>
      <c r="D1290" s="12" t="s">
        <v>4</v>
      </c>
      <c r="E1290" s="15">
        <v>1</v>
      </c>
      <c r="F1290" s="7" t="s">
        <v>5</v>
      </c>
    </row>
    <row r="1291" spans="2:6" x14ac:dyDescent="0.4">
      <c r="B1291" s="4">
        <v>1288</v>
      </c>
      <c r="C1291" s="10" t="s">
        <v>1364</v>
      </c>
      <c r="D1291" s="12" t="s">
        <v>4</v>
      </c>
      <c r="E1291" s="15">
        <v>1</v>
      </c>
      <c r="F1291" s="7" t="s">
        <v>5</v>
      </c>
    </row>
    <row r="1292" spans="2:6" x14ac:dyDescent="0.4">
      <c r="B1292" s="4">
        <v>1289</v>
      </c>
      <c r="C1292" s="10" t="s">
        <v>1365</v>
      </c>
      <c r="D1292" s="12" t="s">
        <v>4</v>
      </c>
      <c r="E1292" s="15">
        <v>1</v>
      </c>
      <c r="F1292" s="7" t="s">
        <v>5</v>
      </c>
    </row>
    <row r="1293" spans="2:6" x14ac:dyDescent="0.4">
      <c r="B1293" s="4">
        <v>1290</v>
      </c>
      <c r="C1293" s="10" t="s">
        <v>1366</v>
      </c>
      <c r="D1293" s="12" t="s">
        <v>4</v>
      </c>
      <c r="E1293" s="15">
        <v>1</v>
      </c>
      <c r="F1293" s="7" t="s">
        <v>5</v>
      </c>
    </row>
    <row r="1294" spans="2:6" x14ac:dyDescent="0.4">
      <c r="B1294" s="4">
        <v>1291</v>
      </c>
      <c r="C1294" s="10" t="s">
        <v>1367</v>
      </c>
      <c r="D1294" s="12" t="s">
        <v>4</v>
      </c>
      <c r="E1294" s="15">
        <v>1</v>
      </c>
      <c r="F1294" s="7" t="s">
        <v>5</v>
      </c>
    </row>
    <row r="1295" spans="2:6" x14ac:dyDescent="0.4">
      <c r="B1295" s="4">
        <v>1292</v>
      </c>
      <c r="C1295" s="10" t="s">
        <v>1368</v>
      </c>
      <c r="D1295" s="12" t="s">
        <v>4</v>
      </c>
      <c r="E1295" s="15">
        <v>1</v>
      </c>
      <c r="F1295" s="7" t="s">
        <v>5</v>
      </c>
    </row>
    <row r="1296" spans="2:6" x14ac:dyDescent="0.4">
      <c r="B1296" s="4">
        <v>1293</v>
      </c>
      <c r="C1296" s="10" t="s">
        <v>1369</v>
      </c>
      <c r="D1296" s="12" t="s">
        <v>4</v>
      </c>
      <c r="E1296" s="15">
        <v>1</v>
      </c>
      <c r="F1296" s="7" t="s">
        <v>5</v>
      </c>
    </row>
    <row r="1297" spans="2:6" x14ac:dyDescent="0.4">
      <c r="B1297" s="4">
        <v>1294</v>
      </c>
      <c r="C1297" s="10" t="s">
        <v>1370</v>
      </c>
      <c r="D1297" s="12" t="s">
        <v>4</v>
      </c>
      <c r="E1297" s="15">
        <v>1</v>
      </c>
      <c r="F1297" s="7" t="s">
        <v>5</v>
      </c>
    </row>
    <row r="1298" spans="2:6" x14ac:dyDescent="0.4">
      <c r="B1298" s="4">
        <v>1295</v>
      </c>
      <c r="C1298" s="10" t="s">
        <v>1371</v>
      </c>
      <c r="D1298" s="12" t="s">
        <v>4</v>
      </c>
      <c r="E1298" s="15">
        <v>1</v>
      </c>
      <c r="F1298" s="7" t="s">
        <v>5</v>
      </c>
    </row>
    <row r="1299" spans="2:6" x14ac:dyDescent="0.4">
      <c r="B1299" s="4">
        <v>1296</v>
      </c>
      <c r="C1299" s="10" t="s">
        <v>1372</v>
      </c>
      <c r="D1299" s="12" t="s">
        <v>4</v>
      </c>
      <c r="E1299" s="15">
        <v>1</v>
      </c>
      <c r="F1299" s="7" t="s">
        <v>5</v>
      </c>
    </row>
    <row r="1300" spans="2:6" x14ac:dyDescent="0.4">
      <c r="B1300" s="4">
        <v>1297</v>
      </c>
      <c r="C1300" s="10" t="s">
        <v>1373</v>
      </c>
      <c r="D1300" s="12" t="s">
        <v>4</v>
      </c>
      <c r="E1300" s="15">
        <v>1</v>
      </c>
      <c r="F1300" s="7" t="s">
        <v>5</v>
      </c>
    </row>
    <row r="1301" spans="2:6" x14ac:dyDescent="0.4">
      <c r="B1301" s="4">
        <v>1298</v>
      </c>
      <c r="C1301" s="10" t="s">
        <v>1374</v>
      </c>
      <c r="D1301" s="12" t="s">
        <v>4</v>
      </c>
      <c r="E1301" s="15">
        <v>1</v>
      </c>
      <c r="F1301" s="7" t="s">
        <v>5</v>
      </c>
    </row>
    <row r="1302" spans="2:6" x14ac:dyDescent="0.4">
      <c r="B1302" s="4">
        <v>1299</v>
      </c>
      <c r="C1302" s="10" t="s">
        <v>1375</v>
      </c>
      <c r="D1302" s="12" t="s">
        <v>4</v>
      </c>
      <c r="E1302" s="15">
        <v>1</v>
      </c>
      <c r="F1302" s="7" t="s">
        <v>5</v>
      </c>
    </row>
    <row r="1303" spans="2:6" x14ac:dyDescent="0.4">
      <c r="B1303" s="4">
        <v>1300</v>
      </c>
      <c r="C1303" s="10" t="s">
        <v>1376</v>
      </c>
      <c r="D1303" s="12" t="s">
        <v>4</v>
      </c>
      <c r="E1303" s="15">
        <v>1</v>
      </c>
      <c r="F1303" s="7" t="s">
        <v>5</v>
      </c>
    </row>
    <row r="1304" spans="2:6" x14ac:dyDescent="0.4">
      <c r="B1304" s="4">
        <v>1301</v>
      </c>
      <c r="C1304" s="10" t="s">
        <v>1377</v>
      </c>
      <c r="D1304" s="12" t="s">
        <v>4</v>
      </c>
      <c r="E1304" s="15">
        <v>1</v>
      </c>
      <c r="F1304" s="7" t="s">
        <v>5</v>
      </c>
    </row>
    <row r="1305" spans="2:6" x14ac:dyDescent="0.4">
      <c r="B1305" s="4">
        <v>1302</v>
      </c>
      <c r="C1305" s="10" t="s">
        <v>1378</v>
      </c>
      <c r="D1305" s="12" t="s">
        <v>4</v>
      </c>
      <c r="E1305" s="15">
        <v>1</v>
      </c>
      <c r="F1305" s="7" t="s">
        <v>5</v>
      </c>
    </row>
    <row r="1306" spans="2:6" x14ac:dyDescent="0.4">
      <c r="B1306" s="4">
        <v>1303</v>
      </c>
      <c r="C1306" s="10" t="s">
        <v>1379</v>
      </c>
      <c r="D1306" s="12" t="s">
        <v>4</v>
      </c>
      <c r="E1306" s="15">
        <v>1</v>
      </c>
      <c r="F1306" s="7" t="s">
        <v>5</v>
      </c>
    </row>
    <row r="1307" spans="2:6" x14ac:dyDescent="0.4">
      <c r="B1307" s="4">
        <v>1304</v>
      </c>
      <c r="C1307" s="10" t="s">
        <v>1380</v>
      </c>
      <c r="D1307" s="12" t="s">
        <v>4</v>
      </c>
      <c r="E1307" s="15">
        <v>1</v>
      </c>
      <c r="F1307" s="7" t="s">
        <v>5</v>
      </c>
    </row>
    <row r="1308" spans="2:6" x14ac:dyDescent="0.4">
      <c r="B1308" s="4">
        <v>1305</v>
      </c>
      <c r="C1308" s="10" t="s">
        <v>1381</v>
      </c>
      <c r="D1308" s="12" t="s">
        <v>4</v>
      </c>
      <c r="E1308" s="15">
        <v>1</v>
      </c>
      <c r="F1308" s="7" t="s">
        <v>5</v>
      </c>
    </row>
    <row r="1309" spans="2:6" x14ac:dyDescent="0.4">
      <c r="B1309" s="4">
        <v>1306</v>
      </c>
      <c r="C1309" s="10" t="s">
        <v>1382</v>
      </c>
      <c r="D1309" s="12" t="s">
        <v>8</v>
      </c>
      <c r="E1309" s="15">
        <v>1</v>
      </c>
      <c r="F1309" s="7" t="s">
        <v>5</v>
      </c>
    </row>
    <row r="1310" spans="2:6" x14ac:dyDescent="0.4">
      <c r="B1310" s="4">
        <v>1307</v>
      </c>
      <c r="C1310" s="10" t="s">
        <v>1383</v>
      </c>
      <c r="D1310" s="12" t="s">
        <v>4</v>
      </c>
      <c r="E1310" s="15">
        <v>1</v>
      </c>
      <c r="F1310" s="7" t="s">
        <v>5</v>
      </c>
    </row>
    <row r="1311" spans="2:6" x14ac:dyDescent="0.4">
      <c r="B1311" s="4">
        <v>1308</v>
      </c>
      <c r="C1311" s="10" t="s">
        <v>1384</v>
      </c>
      <c r="D1311" s="12" t="s">
        <v>4</v>
      </c>
      <c r="E1311" s="15">
        <v>1</v>
      </c>
      <c r="F1311" s="7" t="s">
        <v>5</v>
      </c>
    </row>
    <row r="1312" spans="2:6" x14ac:dyDescent="0.4">
      <c r="B1312" s="4">
        <v>1309</v>
      </c>
      <c r="C1312" s="10" t="s">
        <v>1385</v>
      </c>
      <c r="D1312" s="12" t="s">
        <v>4</v>
      </c>
      <c r="E1312" s="15">
        <v>1</v>
      </c>
      <c r="F1312" s="7" t="s">
        <v>5</v>
      </c>
    </row>
    <row r="1313" spans="2:6" x14ac:dyDescent="0.4">
      <c r="B1313" s="4">
        <v>1310</v>
      </c>
      <c r="C1313" s="10" t="s">
        <v>1386</v>
      </c>
      <c r="D1313" s="12" t="s">
        <v>4</v>
      </c>
      <c r="E1313" s="15">
        <v>1</v>
      </c>
      <c r="F1313" s="7" t="s">
        <v>5</v>
      </c>
    </row>
    <row r="1314" spans="2:6" x14ac:dyDescent="0.4">
      <c r="B1314" s="4">
        <v>1311</v>
      </c>
      <c r="C1314" s="10" t="s">
        <v>1387</v>
      </c>
      <c r="D1314" s="12" t="s">
        <v>4</v>
      </c>
      <c r="E1314" s="15">
        <v>1</v>
      </c>
      <c r="F1314" s="7" t="s">
        <v>5</v>
      </c>
    </row>
    <row r="1315" spans="2:6" x14ac:dyDescent="0.4">
      <c r="B1315" s="4">
        <v>1312</v>
      </c>
      <c r="C1315" s="10" t="s">
        <v>1388</v>
      </c>
      <c r="D1315" s="12" t="s">
        <v>4</v>
      </c>
      <c r="E1315" s="15">
        <v>1</v>
      </c>
      <c r="F1315" s="7" t="s">
        <v>5</v>
      </c>
    </row>
    <row r="1316" spans="2:6" x14ac:dyDescent="0.4">
      <c r="B1316" s="4">
        <v>1313</v>
      </c>
      <c r="C1316" s="10" t="s">
        <v>1389</v>
      </c>
      <c r="D1316" s="12" t="s">
        <v>4</v>
      </c>
      <c r="E1316" s="15">
        <v>1</v>
      </c>
      <c r="F1316" s="7" t="s">
        <v>5</v>
      </c>
    </row>
    <row r="1317" spans="2:6" x14ac:dyDescent="0.4">
      <c r="B1317" s="4">
        <v>1314</v>
      </c>
      <c r="C1317" s="10" t="s">
        <v>1390</v>
      </c>
      <c r="D1317" s="12" t="s">
        <v>4</v>
      </c>
      <c r="E1317" s="15">
        <v>1</v>
      </c>
      <c r="F1317" s="7" t="s">
        <v>5</v>
      </c>
    </row>
    <row r="1318" spans="2:6" x14ac:dyDescent="0.4">
      <c r="B1318" s="4">
        <v>1315</v>
      </c>
      <c r="C1318" s="10" t="s">
        <v>1391</v>
      </c>
      <c r="D1318" s="12" t="s">
        <v>4</v>
      </c>
      <c r="E1318" s="15">
        <v>1</v>
      </c>
      <c r="F1318" s="7" t="s">
        <v>5</v>
      </c>
    </row>
    <row r="1319" spans="2:6" x14ac:dyDescent="0.4">
      <c r="B1319" s="4">
        <v>1316</v>
      </c>
      <c r="C1319" s="10" t="s">
        <v>1392</v>
      </c>
      <c r="D1319" s="12" t="s">
        <v>4</v>
      </c>
      <c r="E1319" s="15">
        <v>1</v>
      </c>
      <c r="F1319" s="7" t="s">
        <v>5</v>
      </c>
    </row>
    <row r="1320" spans="2:6" x14ac:dyDescent="0.4">
      <c r="B1320" s="4">
        <v>1317</v>
      </c>
      <c r="C1320" s="10" t="s">
        <v>1393</v>
      </c>
      <c r="D1320" s="12" t="s">
        <v>4</v>
      </c>
      <c r="E1320" s="15">
        <v>1</v>
      </c>
      <c r="F1320" s="7" t="s">
        <v>5</v>
      </c>
    </row>
    <row r="1321" spans="2:6" x14ac:dyDescent="0.4">
      <c r="B1321" s="4">
        <v>1318</v>
      </c>
      <c r="C1321" s="10" t="s">
        <v>1394</v>
      </c>
      <c r="D1321" s="12" t="s">
        <v>4</v>
      </c>
      <c r="E1321" s="15">
        <v>1</v>
      </c>
      <c r="F1321" s="7" t="s">
        <v>5</v>
      </c>
    </row>
    <row r="1322" spans="2:6" x14ac:dyDescent="0.4">
      <c r="B1322" s="4">
        <v>1319</v>
      </c>
      <c r="C1322" s="10" t="s">
        <v>1395</v>
      </c>
      <c r="D1322" s="12" t="s">
        <v>4</v>
      </c>
      <c r="E1322" s="15">
        <v>1</v>
      </c>
      <c r="F1322" s="7" t="s">
        <v>5</v>
      </c>
    </row>
    <row r="1323" spans="2:6" x14ac:dyDescent="0.4">
      <c r="B1323" s="4">
        <v>1320</v>
      </c>
      <c r="C1323" s="10" t="s">
        <v>1396</v>
      </c>
      <c r="D1323" s="12" t="s">
        <v>4</v>
      </c>
      <c r="E1323" s="15">
        <v>1</v>
      </c>
      <c r="F1323" s="7" t="s">
        <v>5</v>
      </c>
    </row>
    <row r="1324" spans="2:6" x14ac:dyDescent="0.4">
      <c r="B1324" s="4">
        <v>1321</v>
      </c>
      <c r="C1324" s="10" t="s">
        <v>1397</v>
      </c>
      <c r="D1324" s="12" t="s">
        <v>4</v>
      </c>
      <c r="E1324" s="15">
        <v>1</v>
      </c>
      <c r="F1324" s="7" t="s">
        <v>5</v>
      </c>
    </row>
    <row r="1325" spans="2:6" x14ac:dyDescent="0.4">
      <c r="B1325" s="4">
        <v>1322</v>
      </c>
      <c r="C1325" s="10" t="s">
        <v>1398</v>
      </c>
      <c r="D1325" s="12" t="s">
        <v>4</v>
      </c>
      <c r="E1325" s="15">
        <v>1</v>
      </c>
      <c r="F1325" s="7" t="s">
        <v>5</v>
      </c>
    </row>
    <row r="1326" spans="2:6" x14ac:dyDescent="0.4">
      <c r="B1326" s="4">
        <v>1323</v>
      </c>
      <c r="C1326" s="10" t="s">
        <v>1399</v>
      </c>
      <c r="D1326" s="12" t="s">
        <v>4</v>
      </c>
      <c r="E1326" s="15">
        <v>1</v>
      </c>
      <c r="F1326" s="7" t="s">
        <v>5</v>
      </c>
    </row>
    <row r="1327" spans="2:6" x14ac:dyDescent="0.4">
      <c r="B1327" s="4">
        <v>1324</v>
      </c>
      <c r="C1327" s="10" t="s">
        <v>1400</v>
      </c>
      <c r="D1327" s="12" t="s">
        <v>4</v>
      </c>
      <c r="E1327" s="15">
        <v>1</v>
      </c>
      <c r="F1327" s="7" t="s">
        <v>5</v>
      </c>
    </row>
    <row r="1328" spans="2:6" x14ac:dyDescent="0.4">
      <c r="B1328" s="4">
        <v>1325</v>
      </c>
      <c r="C1328" s="10" t="s">
        <v>1401</v>
      </c>
      <c r="D1328" s="12" t="s">
        <v>4</v>
      </c>
      <c r="E1328" s="15">
        <v>1</v>
      </c>
      <c r="F1328" s="7" t="s">
        <v>5</v>
      </c>
    </row>
    <row r="1329" spans="2:6" x14ac:dyDescent="0.4">
      <c r="B1329" s="4">
        <v>1326</v>
      </c>
      <c r="C1329" s="10" t="s">
        <v>1402</v>
      </c>
      <c r="D1329" s="12" t="s">
        <v>4</v>
      </c>
      <c r="E1329" s="15">
        <v>1</v>
      </c>
      <c r="F1329" s="7" t="s">
        <v>5</v>
      </c>
    </row>
    <row r="1330" spans="2:6" x14ac:dyDescent="0.4">
      <c r="B1330" s="4">
        <v>1327</v>
      </c>
      <c r="C1330" s="10" t="s">
        <v>1403</v>
      </c>
      <c r="D1330" s="12" t="s">
        <v>4</v>
      </c>
      <c r="E1330" s="15">
        <v>1</v>
      </c>
      <c r="F1330" s="7" t="s">
        <v>5</v>
      </c>
    </row>
    <row r="1331" spans="2:6" x14ac:dyDescent="0.4">
      <c r="B1331" s="4">
        <v>1328</v>
      </c>
      <c r="C1331" s="10" t="s">
        <v>1404</v>
      </c>
      <c r="D1331" s="12" t="s">
        <v>4</v>
      </c>
      <c r="E1331" s="15">
        <v>1</v>
      </c>
      <c r="F1331" s="7" t="s">
        <v>5</v>
      </c>
    </row>
    <row r="1332" spans="2:6" x14ac:dyDescent="0.4">
      <c r="B1332" s="4">
        <v>1329</v>
      </c>
      <c r="C1332" s="10" t="s">
        <v>1405</v>
      </c>
      <c r="D1332" s="12" t="s">
        <v>4</v>
      </c>
      <c r="E1332" s="15">
        <v>1</v>
      </c>
      <c r="F1332" s="7" t="s">
        <v>5</v>
      </c>
    </row>
    <row r="1333" spans="2:6" x14ac:dyDescent="0.4">
      <c r="B1333" s="4">
        <v>1330</v>
      </c>
      <c r="C1333" s="10" t="s">
        <v>1406</v>
      </c>
      <c r="D1333" s="12" t="s">
        <v>4</v>
      </c>
      <c r="E1333" s="15">
        <v>1</v>
      </c>
      <c r="F1333" s="7" t="s">
        <v>5</v>
      </c>
    </row>
    <row r="1334" spans="2:6" x14ac:dyDescent="0.4">
      <c r="B1334" s="4">
        <v>1331</v>
      </c>
      <c r="C1334" s="10" t="s">
        <v>1407</v>
      </c>
      <c r="D1334" s="12" t="s">
        <v>4</v>
      </c>
      <c r="E1334" s="15">
        <v>1</v>
      </c>
      <c r="F1334" s="7" t="s">
        <v>5</v>
      </c>
    </row>
    <row r="1335" spans="2:6" x14ac:dyDescent="0.4">
      <c r="B1335" s="4">
        <v>1332</v>
      </c>
      <c r="C1335" s="10" t="s">
        <v>1408</v>
      </c>
      <c r="D1335" s="12" t="s">
        <v>4</v>
      </c>
      <c r="E1335" s="15">
        <v>1</v>
      </c>
      <c r="F1335" s="7" t="s">
        <v>5</v>
      </c>
    </row>
    <row r="1336" spans="2:6" x14ac:dyDescent="0.4">
      <c r="B1336" s="4">
        <v>1333</v>
      </c>
      <c r="C1336" s="10" t="s">
        <v>1409</v>
      </c>
      <c r="D1336" s="12" t="s">
        <v>4</v>
      </c>
      <c r="E1336" s="15">
        <v>1</v>
      </c>
      <c r="F1336" s="7" t="s">
        <v>5</v>
      </c>
    </row>
    <row r="1337" spans="2:6" x14ac:dyDescent="0.4">
      <c r="B1337" s="4">
        <v>1334</v>
      </c>
      <c r="C1337" s="10" t="s">
        <v>1410</v>
      </c>
      <c r="D1337" s="12" t="s">
        <v>4</v>
      </c>
      <c r="E1337" s="15">
        <v>1</v>
      </c>
      <c r="F1337" s="7" t="s">
        <v>5</v>
      </c>
    </row>
    <row r="1338" spans="2:6" x14ac:dyDescent="0.4">
      <c r="B1338" s="4">
        <v>1335</v>
      </c>
      <c r="C1338" s="10" t="s">
        <v>1411</v>
      </c>
      <c r="D1338" s="12" t="s">
        <v>4</v>
      </c>
      <c r="E1338" s="15">
        <v>1</v>
      </c>
      <c r="F1338" s="7" t="s">
        <v>5</v>
      </c>
    </row>
    <row r="1339" spans="2:6" x14ac:dyDescent="0.4">
      <c r="B1339" s="4">
        <v>1336</v>
      </c>
      <c r="C1339" s="10" t="s">
        <v>1412</v>
      </c>
      <c r="D1339" s="12" t="s">
        <v>4</v>
      </c>
      <c r="E1339" s="15">
        <v>1</v>
      </c>
      <c r="F1339" s="7" t="s">
        <v>5</v>
      </c>
    </row>
    <row r="1340" spans="2:6" x14ac:dyDescent="0.4">
      <c r="B1340" s="4">
        <v>1337</v>
      </c>
      <c r="C1340" s="10" t="s">
        <v>1413</v>
      </c>
      <c r="D1340" s="12" t="s">
        <v>4</v>
      </c>
      <c r="E1340" s="15">
        <v>1</v>
      </c>
      <c r="F1340" s="7" t="s">
        <v>5</v>
      </c>
    </row>
    <row r="1341" spans="2:6" x14ac:dyDescent="0.4">
      <c r="B1341" s="4">
        <v>1338</v>
      </c>
      <c r="C1341" s="10" t="s">
        <v>1414</v>
      </c>
      <c r="D1341" s="12" t="s">
        <v>4</v>
      </c>
      <c r="E1341" s="15">
        <v>1</v>
      </c>
      <c r="F1341" s="7" t="s">
        <v>5</v>
      </c>
    </row>
    <row r="1342" spans="2:6" x14ac:dyDescent="0.4">
      <c r="B1342" s="4">
        <v>1339</v>
      </c>
      <c r="C1342" s="10" t="s">
        <v>1415</v>
      </c>
      <c r="D1342" s="12" t="s">
        <v>4</v>
      </c>
      <c r="E1342" s="15">
        <v>1</v>
      </c>
      <c r="F1342" s="7" t="s">
        <v>5</v>
      </c>
    </row>
    <row r="1343" spans="2:6" x14ac:dyDescent="0.4">
      <c r="B1343" s="4">
        <v>1340</v>
      </c>
      <c r="C1343" s="10" t="s">
        <v>1416</v>
      </c>
      <c r="D1343" s="12" t="s">
        <v>4</v>
      </c>
      <c r="E1343" s="15">
        <v>1</v>
      </c>
      <c r="F1343" s="7" t="s">
        <v>5</v>
      </c>
    </row>
    <row r="1344" spans="2:6" x14ac:dyDescent="0.4">
      <c r="B1344" s="4">
        <v>1341</v>
      </c>
      <c r="C1344" s="10" t="s">
        <v>1417</v>
      </c>
      <c r="D1344" s="12" t="s">
        <v>4</v>
      </c>
      <c r="E1344" s="15">
        <v>1</v>
      </c>
      <c r="F1344" s="7" t="s">
        <v>5</v>
      </c>
    </row>
    <row r="1345" spans="2:6" x14ac:dyDescent="0.4">
      <c r="B1345" s="4">
        <v>1342</v>
      </c>
      <c r="C1345" s="10" t="s">
        <v>1418</v>
      </c>
      <c r="D1345" s="12" t="s">
        <v>4</v>
      </c>
      <c r="E1345" s="15">
        <v>1</v>
      </c>
      <c r="F1345" s="7" t="s">
        <v>5</v>
      </c>
    </row>
    <row r="1346" spans="2:6" x14ac:dyDescent="0.4">
      <c r="B1346" s="4">
        <v>1343</v>
      </c>
      <c r="C1346" s="10" t="s">
        <v>1419</v>
      </c>
      <c r="D1346" s="12" t="s">
        <v>4</v>
      </c>
      <c r="E1346" s="15">
        <v>1</v>
      </c>
      <c r="F1346" s="7" t="s">
        <v>5</v>
      </c>
    </row>
    <row r="1347" spans="2:6" x14ac:dyDescent="0.4">
      <c r="B1347" s="4">
        <v>1344</v>
      </c>
      <c r="C1347" s="10" t="s">
        <v>1420</v>
      </c>
      <c r="D1347" s="12" t="s">
        <v>4</v>
      </c>
      <c r="E1347" s="15">
        <v>1</v>
      </c>
      <c r="F1347" s="7" t="s">
        <v>5</v>
      </c>
    </row>
    <row r="1348" spans="2:6" x14ac:dyDescent="0.4">
      <c r="B1348" s="4">
        <v>1345</v>
      </c>
      <c r="C1348" s="10" t="s">
        <v>1421</v>
      </c>
      <c r="D1348" s="12" t="s">
        <v>4</v>
      </c>
      <c r="E1348" s="15">
        <v>1</v>
      </c>
      <c r="F1348" s="7" t="s">
        <v>5</v>
      </c>
    </row>
    <row r="1349" spans="2:6" x14ac:dyDescent="0.4">
      <c r="B1349" s="4">
        <v>1346</v>
      </c>
      <c r="C1349" s="10" t="s">
        <v>1422</v>
      </c>
      <c r="D1349" s="12" t="s">
        <v>4</v>
      </c>
      <c r="E1349" s="15">
        <v>1</v>
      </c>
      <c r="F1349" s="7" t="s">
        <v>5</v>
      </c>
    </row>
    <row r="1350" spans="2:6" x14ac:dyDescent="0.4">
      <c r="B1350" s="4">
        <v>1347</v>
      </c>
      <c r="C1350" s="10" t="s">
        <v>1423</v>
      </c>
      <c r="D1350" s="12" t="s">
        <v>4</v>
      </c>
      <c r="E1350" s="15">
        <v>1</v>
      </c>
      <c r="F1350" s="7" t="s">
        <v>5</v>
      </c>
    </row>
    <row r="1351" spans="2:6" x14ac:dyDescent="0.4">
      <c r="B1351" s="4">
        <v>1348</v>
      </c>
      <c r="C1351" s="10" t="s">
        <v>1424</v>
      </c>
      <c r="D1351" s="12" t="s">
        <v>4</v>
      </c>
      <c r="E1351" s="15">
        <v>1</v>
      </c>
      <c r="F1351" s="7" t="s">
        <v>5</v>
      </c>
    </row>
    <row r="1352" spans="2:6" x14ac:dyDescent="0.4">
      <c r="B1352" s="4">
        <v>1349</v>
      </c>
      <c r="C1352" s="10" t="s">
        <v>1425</v>
      </c>
      <c r="D1352" s="12" t="s">
        <v>4</v>
      </c>
      <c r="E1352" s="15">
        <v>1</v>
      </c>
      <c r="F1352" s="7" t="s">
        <v>115</v>
      </c>
    </row>
    <row r="1353" spans="2:6" x14ac:dyDescent="0.4">
      <c r="B1353" s="4">
        <v>1350</v>
      </c>
      <c r="C1353" s="10" t="s">
        <v>1426</v>
      </c>
      <c r="D1353" s="12" t="s">
        <v>4</v>
      </c>
      <c r="E1353" s="15">
        <v>1</v>
      </c>
      <c r="F1353" s="7" t="s">
        <v>166</v>
      </c>
    </row>
    <row r="1354" spans="2:6" x14ac:dyDescent="0.4">
      <c r="B1354" s="4">
        <v>1351</v>
      </c>
      <c r="C1354" s="10" t="s">
        <v>1427</v>
      </c>
      <c r="D1354" s="12" t="s">
        <v>4</v>
      </c>
      <c r="E1354" s="15">
        <v>1</v>
      </c>
      <c r="F1354" s="7" t="s">
        <v>166</v>
      </c>
    </row>
    <row r="1355" spans="2:6" x14ac:dyDescent="0.4">
      <c r="B1355" s="4">
        <v>1352</v>
      </c>
      <c r="C1355" s="10" t="s">
        <v>1428</v>
      </c>
      <c r="D1355" s="12" t="s">
        <v>4</v>
      </c>
      <c r="E1355" s="15">
        <v>1</v>
      </c>
      <c r="F1355" s="7" t="s">
        <v>5</v>
      </c>
    </row>
    <row r="1356" spans="2:6" x14ac:dyDescent="0.4">
      <c r="B1356" s="4">
        <v>1353</v>
      </c>
      <c r="C1356" s="10" t="s">
        <v>1429</v>
      </c>
      <c r="D1356" s="12" t="s">
        <v>4</v>
      </c>
      <c r="E1356" s="15">
        <v>1</v>
      </c>
      <c r="F1356" s="7" t="s">
        <v>5</v>
      </c>
    </row>
    <row r="1357" spans="2:6" x14ac:dyDescent="0.4">
      <c r="B1357" s="4">
        <v>1354</v>
      </c>
      <c r="C1357" s="10" t="s">
        <v>1430</v>
      </c>
      <c r="D1357" s="12" t="s">
        <v>4</v>
      </c>
      <c r="E1357" s="15">
        <v>1</v>
      </c>
      <c r="F1357" s="7" t="s">
        <v>5</v>
      </c>
    </row>
    <row r="1358" spans="2:6" x14ac:dyDescent="0.4">
      <c r="B1358" s="4">
        <v>1355</v>
      </c>
      <c r="C1358" s="10" t="s">
        <v>1431</v>
      </c>
      <c r="D1358" s="12" t="s">
        <v>4</v>
      </c>
      <c r="E1358" s="15">
        <v>1</v>
      </c>
      <c r="F1358" s="7" t="s">
        <v>5</v>
      </c>
    </row>
    <row r="1359" spans="2:6" x14ac:dyDescent="0.4">
      <c r="B1359" s="4">
        <v>1356</v>
      </c>
      <c r="C1359" s="10" t="s">
        <v>1432</v>
      </c>
      <c r="D1359" s="12" t="s">
        <v>4</v>
      </c>
      <c r="E1359" s="15">
        <v>1</v>
      </c>
      <c r="F1359" s="7" t="s">
        <v>166</v>
      </c>
    </row>
    <row r="1360" spans="2:6" x14ac:dyDescent="0.4">
      <c r="B1360" s="4">
        <v>1357</v>
      </c>
      <c r="C1360" s="10" t="s">
        <v>1433</v>
      </c>
      <c r="D1360" s="12" t="s">
        <v>8</v>
      </c>
      <c r="E1360" s="15">
        <v>1</v>
      </c>
      <c r="F1360" s="7" t="s">
        <v>166</v>
      </c>
    </row>
    <row r="1361" spans="2:6" x14ac:dyDescent="0.4">
      <c r="B1361" s="4">
        <v>1358</v>
      </c>
      <c r="C1361" s="10" t="s">
        <v>1434</v>
      </c>
      <c r="D1361" s="12" t="s">
        <v>4</v>
      </c>
      <c r="E1361" s="15">
        <v>1</v>
      </c>
      <c r="F1361" s="7" t="s">
        <v>188</v>
      </c>
    </row>
    <row r="1362" spans="2:6" x14ac:dyDescent="0.4">
      <c r="B1362" s="4">
        <v>1359</v>
      </c>
      <c r="C1362" s="10" t="s">
        <v>1435</v>
      </c>
      <c r="D1362" s="12" t="s">
        <v>4</v>
      </c>
      <c r="E1362" s="15">
        <v>1</v>
      </c>
      <c r="F1362" s="7" t="s">
        <v>5</v>
      </c>
    </row>
    <row r="1363" spans="2:6" x14ac:dyDescent="0.4">
      <c r="B1363" s="4">
        <v>1360</v>
      </c>
      <c r="C1363" s="10" t="s">
        <v>1436</v>
      </c>
      <c r="D1363" s="12" t="s">
        <v>4</v>
      </c>
      <c r="E1363" s="15">
        <v>1</v>
      </c>
      <c r="F1363" s="7" t="s">
        <v>5</v>
      </c>
    </row>
    <row r="1364" spans="2:6" x14ac:dyDescent="0.4">
      <c r="B1364" s="4">
        <v>1361</v>
      </c>
      <c r="C1364" s="10" t="s">
        <v>1437</v>
      </c>
      <c r="D1364" s="12" t="s">
        <v>4</v>
      </c>
      <c r="E1364" s="15">
        <v>1</v>
      </c>
      <c r="F1364" s="7" t="s">
        <v>5</v>
      </c>
    </row>
    <row r="1365" spans="2:6" x14ac:dyDescent="0.4">
      <c r="B1365" s="4">
        <v>1362</v>
      </c>
      <c r="C1365" s="10" t="s">
        <v>1438</v>
      </c>
      <c r="D1365" s="12" t="s">
        <v>4</v>
      </c>
      <c r="E1365" s="15">
        <v>1</v>
      </c>
      <c r="F1365" s="7" t="s">
        <v>5</v>
      </c>
    </row>
    <row r="1366" spans="2:6" x14ac:dyDescent="0.4">
      <c r="B1366" s="4">
        <v>1363</v>
      </c>
      <c r="C1366" s="10" t="s">
        <v>1439</v>
      </c>
      <c r="D1366" s="12" t="s">
        <v>4</v>
      </c>
      <c r="E1366" s="15">
        <v>1</v>
      </c>
      <c r="F1366" s="7" t="s">
        <v>166</v>
      </c>
    </row>
    <row r="1367" spans="2:6" x14ac:dyDescent="0.4">
      <c r="B1367" s="4">
        <v>1364</v>
      </c>
      <c r="C1367" s="10" t="s">
        <v>1440</v>
      </c>
      <c r="D1367" s="12" t="s">
        <v>4</v>
      </c>
      <c r="E1367" s="15">
        <v>1</v>
      </c>
      <c r="F1367" s="7" t="s">
        <v>166</v>
      </c>
    </row>
    <row r="1368" spans="2:6" x14ac:dyDescent="0.4">
      <c r="B1368" s="4">
        <v>1365</v>
      </c>
      <c r="C1368" s="10" t="s">
        <v>1441</v>
      </c>
      <c r="D1368" s="12" t="s">
        <v>4</v>
      </c>
      <c r="E1368" s="15">
        <v>1</v>
      </c>
      <c r="F1368" s="7" t="s">
        <v>166</v>
      </c>
    </row>
    <row r="1369" spans="2:6" x14ac:dyDescent="0.4">
      <c r="B1369" s="4">
        <v>1366</v>
      </c>
      <c r="C1369" s="10" t="s">
        <v>1442</v>
      </c>
      <c r="D1369" s="12" t="s">
        <v>4</v>
      </c>
      <c r="E1369" s="15">
        <v>1</v>
      </c>
      <c r="F1369" s="7" t="s">
        <v>166</v>
      </c>
    </row>
    <row r="1370" spans="2:6" x14ac:dyDescent="0.4">
      <c r="B1370" s="4">
        <v>1367</v>
      </c>
      <c r="C1370" s="10" t="s">
        <v>1443</v>
      </c>
      <c r="D1370" s="12" t="s">
        <v>4</v>
      </c>
      <c r="E1370" s="15">
        <v>1</v>
      </c>
      <c r="F1370" s="7" t="s">
        <v>186</v>
      </c>
    </row>
    <row r="1371" spans="2:6" x14ac:dyDescent="0.4">
      <c r="B1371" s="4">
        <v>1368</v>
      </c>
      <c r="C1371" s="10" t="s">
        <v>1444</v>
      </c>
      <c r="D1371" s="12" t="s">
        <v>4</v>
      </c>
      <c r="E1371" s="15">
        <v>1</v>
      </c>
      <c r="F1371" s="7" t="s">
        <v>166</v>
      </c>
    </row>
    <row r="1372" spans="2:6" x14ac:dyDescent="0.4">
      <c r="B1372" s="4">
        <v>1369</v>
      </c>
      <c r="C1372" s="10" t="s">
        <v>1445</v>
      </c>
      <c r="D1372" s="12" t="s">
        <v>4</v>
      </c>
      <c r="E1372" s="15">
        <v>1</v>
      </c>
      <c r="F1372" s="7" t="s">
        <v>166</v>
      </c>
    </row>
    <row r="1373" spans="2:6" x14ac:dyDescent="0.4">
      <c r="B1373" s="4">
        <v>1370</v>
      </c>
      <c r="C1373" s="10" t="s">
        <v>1446</v>
      </c>
      <c r="D1373" s="12" t="s">
        <v>4</v>
      </c>
      <c r="E1373" s="15">
        <v>1</v>
      </c>
      <c r="F1373" s="7" t="s">
        <v>166</v>
      </c>
    </row>
    <row r="1374" spans="2:6" x14ac:dyDescent="0.4">
      <c r="B1374" s="4">
        <v>1371</v>
      </c>
      <c r="C1374" s="10" t="s">
        <v>1447</v>
      </c>
      <c r="D1374" s="12" t="s">
        <v>8</v>
      </c>
      <c r="E1374" s="15">
        <v>1</v>
      </c>
      <c r="F1374" s="7" t="s">
        <v>166</v>
      </c>
    </row>
    <row r="1375" spans="2:6" x14ac:dyDescent="0.4">
      <c r="B1375" s="4">
        <v>1372</v>
      </c>
      <c r="C1375" s="10" t="s">
        <v>1448</v>
      </c>
      <c r="D1375" s="12" t="s">
        <v>4</v>
      </c>
      <c r="E1375" s="15">
        <v>1</v>
      </c>
      <c r="F1375" s="7" t="s">
        <v>115</v>
      </c>
    </row>
    <row r="1376" spans="2:6" x14ac:dyDescent="0.4">
      <c r="B1376" s="4">
        <v>1373</v>
      </c>
      <c r="C1376" s="10" t="s">
        <v>1449</v>
      </c>
      <c r="D1376" s="12" t="s">
        <v>8</v>
      </c>
      <c r="E1376" s="15">
        <v>1</v>
      </c>
      <c r="F1376" s="7" t="s">
        <v>5</v>
      </c>
    </row>
    <row r="1377" spans="2:6" x14ac:dyDescent="0.4">
      <c r="B1377" s="4">
        <v>1374</v>
      </c>
      <c r="C1377" s="10" t="s">
        <v>1450</v>
      </c>
      <c r="D1377" s="12" t="s">
        <v>4</v>
      </c>
      <c r="E1377" s="15">
        <v>1</v>
      </c>
      <c r="F1377" s="7" t="s">
        <v>5</v>
      </c>
    </row>
    <row r="1378" spans="2:6" x14ac:dyDescent="0.4">
      <c r="B1378" s="4">
        <v>1375</v>
      </c>
      <c r="C1378" s="10" t="s">
        <v>1451</v>
      </c>
      <c r="D1378" s="12" t="s">
        <v>4</v>
      </c>
      <c r="E1378" s="15">
        <v>1</v>
      </c>
      <c r="F1378" s="7" t="s">
        <v>5</v>
      </c>
    </row>
    <row r="1379" spans="2:6" x14ac:dyDescent="0.4">
      <c r="B1379" s="4">
        <v>1376</v>
      </c>
      <c r="C1379" s="10" t="s">
        <v>1452</v>
      </c>
      <c r="D1379" s="12" t="s">
        <v>4</v>
      </c>
      <c r="E1379" s="15">
        <v>1</v>
      </c>
      <c r="F1379" s="7" t="s">
        <v>5</v>
      </c>
    </row>
    <row r="1380" spans="2:6" x14ac:dyDescent="0.4">
      <c r="B1380" s="4">
        <v>1377</v>
      </c>
      <c r="C1380" s="10" t="s">
        <v>1453</v>
      </c>
      <c r="D1380" s="12" t="s">
        <v>4</v>
      </c>
      <c r="E1380" s="15">
        <v>1</v>
      </c>
      <c r="F1380" s="7" t="s">
        <v>5</v>
      </c>
    </row>
    <row r="1381" spans="2:6" x14ac:dyDescent="0.4">
      <c r="B1381" s="4">
        <v>1378</v>
      </c>
      <c r="C1381" s="10" t="s">
        <v>1454</v>
      </c>
      <c r="D1381" s="12" t="s">
        <v>4</v>
      </c>
      <c r="E1381" s="15">
        <v>1</v>
      </c>
      <c r="F1381" s="7" t="s">
        <v>5</v>
      </c>
    </row>
    <row r="1382" spans="2:6" x14ac:dyDescent="0.4">
      <c r="B1382" s="4">
        <v>1379</v>
      </c>
      <c r="C1382" s="10" t="s">
        <v>1455</v>
      </c>
      <c r="D1382" s="12" t="s">
        <v>4</v>
      </c>
      <c r="E1382" s="15">
        <v>1</v>
      </c>
      <c r="F1382" s="7" t="s">
        <v>115</v>
      </c>
    </row>
    <row r="1383" spans="2:6" x14ac:dyDescent="0.4">
      <c r="B1383" s="4">
        <v>1380</v>
      </c>
      <c r="C1383" s="10" t="s">
        <v>1456</v>
      </c>
      <c r="D1383" s="12" t="s">
        <v>8</v>
      </c>
      <c r="E1383" s="15">
        <v>1</v>
      </c>
      <c r="F1383" s="7" t="s">
        <v>186</v>
      </c>
    </row>
    <row r="1384" spans="2:6" x14ac:dyDescent="0.4">
      <c r="B1384" s="4">
        <v>1381</v>
      </c>
      <c r="C1384" s="10" t="s">
        <v>1457</v>
      </c>
      <c r="D1384" s="12" t="s">
        <v>4</v>
      </c>
      <c r="E1384" s="15">
        <v>1</v>
      </c>
      <c r="F1384" s="7" t="s">
        <v>5</v>
      </c>
    </row>
    <row r="1385" spans="2:6" x14ac:dyDescent="0.4">
      <c r="B1385" s="4">
        <v>1382</v>
      </c>
      <c r="C1385" s="10" t="s">
        <v>1458</v>
      </c>
      <c r="D1385" s="12" t="s">
        <v>8</v>
      </c>
      <c r="E1385" s="15">
        <v>1</v>
      </c>
      <c r="F1385" s="7" t="s">
        <v>5</v>
      </c>
    </row>
    <row r="1386" spans="2:6" x14ac:dyDescent="0.4">
      <c r="B1386" s="4">
        <v>1383</v>
      </c>
      <c r="C1386" s="10" t="s">
        <v>1459</v>
      </c>
      <c r="D1386" s="12" t="s">
        <v>8</v>
      </c>
      <c r="E1386" s="15">
        <v>1</v>
      </c>
      <c r="F1386" s="7" t="s">
        <v>5</v>
      </c>
    </row>
    <row r="1387" spans="2:6" x14ac:dyDescent="0.4">
      <c r="B1387" s="4">
        <v>1384</v>
      </c>
      <c r="C1387" s="10" t="s">
        <v>1460</v>
      </c>
      <c r="D1387" s="12" t="s">
        <v>8</v>
      </c>
      <c r="E1387" s="15">
        <v>1</v>
      </c>
      <c r="F1387" s="7" t="s">
        <v>5</v>
      </c>
    </row>
    <row r="1388" spans="2:6" x14ac:dyDescent="0.4">
      <c r="B1388" s="4">
        <v>1385</v>
      </c>
      <c r="C1388" s="10" t="s">
        <v>1461</v>
      </c>
      <c r="D1388" s="12" t="s">
        <v>4</v>
      </c>
      <c r="E1388" s="15">
        <v>1</v>
      </c>
      <c r="F1388" s="7" t="s">
        <v>5</v>
      </c>
    </row>
    <row r="1389" spans="2:6" x14ac:dyDescent="0.4">
      <c r="B1389" s="4">
        <v>1386</v>
      </c>
      <c r="C1389" s="10" t="s">
        <v>1462</v>
      </c>
      <c r="D1389" s="12" t="s">
        <v>4</v>
      </c>
      <c r="E1389" s="15">
        <v>1</v>
      </c>
      <c r="F1389" s="7" t="s">
        <v>5</v>
      </c>
    </row>
    <row r="1390" spans="2:6" x14ac:dyDescent="0.4">
      <c r="B1390" s="4">
        <v>1387</v>
      </c>
      <c r="C1390" s="10" t="s">
        <v>1463</v>
      </c>
      <c r="D1390" s="12" t="s">
        <v>4</v>
      </c>
      <c r="E1390" s="15">
        <v>1</v>
      </c>
      <c r="F1390" s="7" t="s">
        <v>5</v>
      </c>
    </row>
    <row r="1391" spans="2:6" x14ac:dyDescent="0.4">
      <c r="B1391" s="4">
        <v>1388</v>
      </c>
      <c r="C1391" s="10" t="s">
        <v>1464</v>
      </c>
      <c r="D1391" s="12" t="s">
        <v>4</v>
      </c>
      <c r="E1391" s="15">
        <v>1</v>
      </c>
      <c r="F1391" s="7" t="s">
        <v>5</v>
      </c>
    </row>
    <row r="1392" spans="2:6" x14ac:dyDescent="0.4">
      <c r="B1392" s="4">
        <v>1389</v>
      </c>
      <c r="C1392" s="10" t="s">
        <v>1465</v>
      </c>
      <c r="D1392" s="12" t="s">
        <v>4</v>
      </c>
      <c r="E1392" s="15">
        <v>1</v>
      </c>
      <c r="F1392" s="7" t="s">
        <v>5</v>
      </c>
    </row>
    <row r="1393" spans="2:6" x14ac:dyDescent="0.4">
      <c r="B1393" s="4">
        <v>1390</v>
      </c>
      <c r="C1393" s="10" t="s">
        <v>1466</v>
      </c>
      <c r="D1393" s="12" t="s">
        <v>4</v>
      </c>
      <c r="E1393" s="15">
        <v>1</v>
      </c>
      <c r="F1393" s="7" t="s">
        <v>5</v>
      </c>
    </row>
    <row r="1394" spans="2:6" x14ac:dyDescent="0.4">
      <c r="B1394" s="4">
        <v>1391</v>
      </c>
      <c r="C1394" s="10" t="s">
        <v>1467</v>
      </c>
      <c r="D1394" s="12" t="s">
        <v>4</v>
      </c>
      <c r="E1394" s="15">
        <v>1</v>
      </c>
      <c r="F1394" s="7" t="s">
        <v>5</v>
      </c>
    </row>
    <row r="1395" spans="2:6" x14ac:dyDescent="0.4">
      <c r="B1395" s="4">
        <v>1392</v>
      </c>
      <c r="C1395" s="10" t="s">
        <v>1468</v>
      </c>
      <c r="D1395" s="12" t="s">
        <v>4</v>
      </c>
      <c r="E1395" s="15">
        <v>1</v>
      </c>
      <c r="F1395" s="7" t="s">
        <v>5</v>
      </c>
    </row>
    <row r="1396" spans="2:6" x14ac:dyDescent="0.4">
      <c r="B1396" s="4">
        <v>1393</v>
      </c>
      <c r="C1396" s="10" t="s">
        <v>1469</v>
      </c>
      <c r="D1396" s="12" t="s">
        <v>4</v>
      </c>
      <c r="E1396" s="15">
        <v>1</v>
      </c>
      <c r="F1396" s="7" t="s">
        <v>5</v>
      </c>
    </row>
    <row r="1397" spans="2:6" x14ac:dyDescent="0.4">
      <c r="B1397" s="4">
        <v>1394</v>
      </c>
      <c r="C1397" s="10" t="s">
        <v>1470</v>
      </c>
      <c r="D1397" s="12" t="s">
        <v>4</v>
      </c>
      <c r="E1397" s="15">
        <v>1</v>
      </c>
      <c r="F1397" s="7" t="s">
        <v>5</v>
      </c>
    </row>
    <row r="1398" spans="2:6" x14ac:dyDescent="0.4">
      <c r="B1398" s="4">
        <v>1395</v>
      </c>
      <c r="C1398" s="10" t="s">
        <v>1471</v>
      </c>
      <c r="D1398" s="12" t="s">
        <v>323</v>
      </c>
      <c r="E1398" s="15">
        <v>1</v>
      </c>
      <c r="F1398" s="7" t="s">
        <v>5</v>
      </c>
    </row>
    <row r="1399" spans="2:6" x14ac:dyDescent="0.4">
      <c r="B1399" s="4">
        <v>1396</v>
      </c>
      <c r="C1399" s="10" t="s">
        <v>1472</v>
      </c>
      <c r="D1399" s="12" t="s">
        <v>374</v>
      </c>
      <c r="E1399" s="15">
        <v>1</v>
      </c>
      <c r="F1399" s="7" t="s">
        <v>5</v>
      </c>
    </row>
    <row r="1400" spans="2:6" x14ac:dyDescent="0.4">
      <c r="B1400" s="4">
        <v>1397</v>
      </c>
      <c r="C1400" s="10" t="s">
        <v>1473</v>
      </c>
      <c r="D1400" s="12" t="s">
        <v>4</v>
      </c>
      <c r="E1400" s="15">
        <v>1</v>
      </c>
      <c r="F1400" s="7" t="s">
        <v>5</v>
      </c>
    </row>
    <row r="1401" spans="2:6" x14ac:dyDescent="0.4">
      <c r="B1401" s="4">
        <v>1398</v>
      </c>
      <c r="C1401" s="10" t="s">
        <v>1474</v>
      </c>
      <c r="D1401" s="12" t="s">
        <v>4</v>
      </c>
      <c r="E1401" s="15">
        <v>1</v>
      </c>
      <c r="F1401" s="7" t="s">
        <v>5</v>
      </c>
    </row>
    <row r="1402" spans="2:6" x14ac:dyDescent="0.4">
      <c r="B1402" s="4">
        <v>1399</v>
      </c>
      <c r="C1402" s="10" t="s">
        <v>1475</v>
      </c>
      <c r="D1402" s="12" t="s">
        <v>4</v>
      </c>
      <c r="E1402" s="15">
        <v>1</v>
      </c>
      <c r="F1402" s="7" t="s">
        <v>5</v>
      </c>
    </row>
    <row r="1403" spans="2:6" x14ac:dyDescent="0.4">
      <c r="B1403" s="4">
        <v>1400</v>
      </c>
      <c r="C1403" s="10" t="s">
        <v>1476</v>
      </c>
      <c r="D1403" s="12" t="s">
        <v>4</v>
      </c>
      <c r="E1403" s="15">
        <v>1</v>
      </c>
      <c r="F1403" s="7" t="s">
        <v>5</v>
      </c>
    </row>
    <row r="1404" spans="2:6" x14ac:dyDescent="0.4">
      <c r="B1404" s="4">
        <v>1401</v>
      </c>
      <c r="C1404" s="10" t="s">
        <v>1477</v>
      </c>
      <c r="D1404" s="12" t="s">
        <v>4</v>
      </c>
      <c r="E1404" s="15">
        <v>1</v>
      </c>
      <c r="F1404" s="7" t="s">
        <v>5</v>
      </c>
    </row>
    <row r="1405" spans="2:6" x14ac:dyDescent="0.4">
      <c r="B1405" s="4">
        <v>1402</v>
      </c>
      <c r="C1405" s="10" t="s">
        <v>1478</v>
      </c>
      <c r="D1405" s="12" t="s">
        <v>4</v>
      </c>
      <c r="E1405" s="15">
        <v>1</v>
      </c>
      <c r="F1405" s="7" t="s">
        <v>5</v>
      </c>
    </row>
    <row r="1406" spans="2:6" x14ac:dyDescent="0.4">
      <c r="B1406" s="4">
        <v>1403</v>
      </c>
      <c r="C1406" s="10" t="s">
        <v>1479</v>
      </c>
      <c r="D1406" s="12" t="s">
        <v>4</v>
      </c>
      <c r="E1406" s="15">
        <v>1</v>
      </c>
      <c r="F1406" s="7" t="s">
        <v>5</v>
      </c>
    </row>
    <row r="1407" spans="2:6" x14ac:dyDescent="0.4">
      <c r="B1407" s="4">
        <v>1404</v>
      </c>
      <c r="C1407" s="10" t="s">
        <v>1480</v>
      </c>
      <c r="D1407" s="12" t="s">
        <v>4</v>
      </c>
      <c r="E1407" s="15">
        <v>1</v>
      </c>
      <c r="F1407" s="7" t="s">
        <v>5</v>
      </c>
    </row>
    <row r="1408" spans="2:6" x14ac:dyDescent="0.4">
      <c r="B1408" s="4">
        <v>1405</v>
      </c>
      <c r="C1408" s="10" t="s">
        <v>1481</v>
      </c>
      <c r="D1408" s="12" t="s">
        <v>4</v>
      </c>
      <c r="E1408" s="15">
        <v>1</v>
      </c>
      <c r="F1408" s="7" t="s">
        <v>5</v>
      </c>
    </row>
    <row r="1409" spans="2:6" x14ac:dyDescent="0.4">
      <c r="B1409" s="4">
        <v>1406</v>
      </c>
      <c r="C1409" s="10" t="s">
        <v>1482</v>
      </c>
      <c r="D1409" s="12" t="s">
        <v>4</v>
      </c>
      <c r="E1409" s="15">
        <v>1</v>
      </c>
      <c r="F1409" s="7" t="s">
        <v>5</v>
      </c>
    </row>
    <row r="1410" spans="2:6" x14ac:dyDescent="0.4">
      <c r="B1410" s="4">
        <v>1407</v>
      </c>
      <c r="C1410" s="10" t="s">
        <v>1483</v>
      </c>
      <c r="D1410" s="12" t="s">
        <v>4</v>
      </c>
      <c r="E1410" s="15">
        <v>1</v>
      </c>
      <c r="F1410" s="7" t="s">
        <v>5</v>
      </c>
    </row>
    <row r="1411" spans="2:6" x14ac:dyDescent="0.4">
      <c r="B1411" s="4">
        <v>1408</v>
      </c>
      <c r="C1411" s="10" t="s">
        <v>1484</v>
      </c>
      <c r="D1411" s="12" t="s">
        <v>4</v>
      </c>
      <c r="E1411" s="15">
        <v>1</v>
      </c>
      <c r="F1411" s="7" t="s">
        <v>5</v>
      </c>
    </row>
    <row r="1412" spans="2:6" x14ac:dyDescent="0.4">
      <c r="B1412" s="4">
        <v>1409</v>
      </c>
      <c r="C1412" s="10" t="s">
        <v>1485</v>
      </c>
      <c r="D1412" s="12" t="s">
        <v>4</v>
      </c>
      <c r="E1412" s="15">
        <v>1</v>
      </c>
      <c r="F1412" s="7" t="s">
        <v>5</v>
      </c>
    </row>
    <row r="1413" spans="2:6" x14ac:dyDescent="0.4">
      <c r="B1413" s="4">
        <v>1410</v>
      </c>
      <c r="C1413" s="10" t="s">
        <v>1486</v>
      </c>
      <c r="D1413" s="12" t="s">
        <v>4</v>
      </c>
      <c r="E1413" s="15">
        <v>1</v>
      </c>
      <c r="F1413" s="7" t="s">
        <v>5</v>
      </c>
    </row>
    <row r="1414" spans="2:6" x14ac:dyDescent="0.4">
      <c r="B1414" s="4">
        <v>1411</v>
      </c>
      <c r="C1414" s="10" t="s">
        <v>1487</v>
      </c>
      <c r="D1414" s="12" t="s">
        <v>4</v>
      </c>
      <c r="E1414" s="15">
        <v>1</v>
      </c>
      <c r="F1414" s="7" t="s">
        <v>5</v>
      </c>
    </row>
    <row r="1415" spans="2:6" x14ac:dyDescent="0.4">
      <c r="B1415" s="4">
        <v>1412</v>
      </c>
      <c r="C1415" s="10" t="s">
        <v>1488</v>
      </c>
      <c r="D1415" s="12" t="s">
        <v>4</v>
      </c>
      <c r="E1415" s="15">
        <v>1</v>
      </c>
      <c r="F1415" s="7" t="s">
        <v>5</v>
      </c>
    </row>
    <row r="1416" spans="2:6" x14ac:dyDescent="0.4">
      <c r="B1416" s="4">
        <v>1413</v>
      </c>
      <c r="C1416" s="10" t="s">
        <v>1489</v>
      </c>
      <c r="D1416" s="12" t="s">
        <v>4</v>
      </c>
      <c r="E1416" s="15">
        <v>1</v>
      </c>
      <c r="F1416" s="7" t="s">
        <v>5</v>
      </c>
    </row>
    <row r="1417" spans="2:6" x14ac:dyDescent="0.4">
      <c r="B1417" s="4">
        <v>1414</v>
      </c>
      <c r="C1417" s="10" t="s">
        <v>1490</v>
      </c>
      <c r="D1417" s="12" t="s">
        <v>4</v>
      </c>
      <c r="E1417" s="15">
        <v>1</v>
      </c>
      <c r="F1417" s="7" t="s">
        <v>5</v>
      </c>
    </row>
    <row r="1418" spans="2:6" x14ac:dyDescent="0.4">
      <c r="B1418" s="4">
        <v>1415</v>
      </c>
      <c r="C1418" s="10" t="s">
        <v>1491</v>
      </c>
      <c r="D1418" s="12" t="s">
        <v>4</v>
      </c>
      <c r="E1418" s="15">
        <v>1</v>
      </c>
      <c r="F1418" s="7" t="s">
        <v>5</v>
      </c>
    </row>
    <row r="1419" spans="2:6" x14ac:dyDescent="0.4">
      <c r="B1419" s="4">
        <v>1416</v>
      </c>
      <c r="C1419" s="10" t="s">
        <v>1492</v>
      </c>
      <c r="D1419" s="12" t="s">
        <v>4</v>
      </c>
      <c r="E1419" s="15">
        <v>1</v>
      </c>
      <c r="F1419" s="7" t="s">
        <v>5</v>
      </c>
    </row>
    <row r="1420" spans="2:6" x14ac:dyDescent="0.4">
      <c r="B1420" s="4">
        <v>1417</v>
      </c>
      <c r="C1420" s="10" t="s">
        <v>1493</v>
      </c>
      <c r="D1420" s="12" t="s">
        <v>4</v>
      </c>
      <c r="E1420" s="15">
        <v>1</v>
      </c>
      <c r="F1420" s="7" t="s">
        <v>5</v>
      </c>
    </row>
    <row r="1421" spans="2:6" x14ac:dyDescent="0.4">
      <c r="B1421" s="4">
        <v>1418</v>
      </c>
      <c r="C1421" s="10" t="s">
        <v>1494</v>
      </c>
      <c r="D1421" s="12" t="s">
        <v>4</v>
      </c>
      <c r="E1421" s="15">
        <v>1</v>
      </c>
      <c r="F1421" s="7" t="s">
        <v>5</v>
      </c>
    </row>
    <row r="1422" spans="2:6" x14ac:dyDescent="0.4">
      <c r="B1422" s="4">
        <v>1419</v>
      </c>
      <c r="C1422" s="10" t="s">
        <v>1495</v>
      </c>
      <c r="D1422" s="12" t="s">
        <v>4</v>
      </c>
      <c r="E1422" s="15">
        <v>1</v>
      </c>
      <c r="F1422" s="7" t="s">
        <v>5</v>
      </c>
    </row>
    <row r="1423" spans="2:6" x14ac:dyDescent="0.4">
      <c r="B1423" s="4">
        <v>1420</v>
      </c>
      <c r="C1423" s="10" t="s">
        <v>1496</v>
      </c>
      <c r="D1423" s="12" t="s">
        <v>4</v>
      </c>
      <c r="E1423" s="15">
        <v>1</v>
      </c>
      <c r="F1423" s="7" t="s">
        <v>5</v>
      </c>
    </row>
    <row r="1424" spans="2:6" x14ac:dyDescent="0.4">
      <c r="B1424" s="4">
        <v>1421</v>
      </c>
      <c r="C1424" s="10" t="s">
        <v>1497</v>
      </c>
      <c r="D1424" s="12" t="s">
        <v>4</v>
      </c>
      <c r="E1424" s="15">
        <v>1</v>
      </c>
      <c r="F1424" s="7" t="s">
        <v>5</v>
      </c>
    </row>
    <row r="1425" spans="2:6" x14ac:dyDescent="0.4">
      <c r="B1425" s="4">
        <v>1422</v>
      </c>
      <c r="C1425" s="10" t="s">
        <v>1498</v>
      </c>
      <c r="D1425" s="12" t="s">
        <v>4</v>
      </c>
      <c r="E1425" s="15">
        <v>1</v>
      </c>
      <c r="F1425" s="7" t="s">
        <v>5</v>
      </c>
    </row>
    <row r="1426" spans="2:6" x14ac:dyDescent="0.4">
      <c r="B1426" s="4">
        <v>1423</v>
      </c>
      <c r="C1426" s="10" t="s">
        <v>1499</v>
      </c>
      <c r="D1426" s="12" t="s">
        <v>4</v>
      </c>
      <c r="E1426" s="15">
        <v>1</v>
      </c>
      <c r="F1426" s="7" t="s">
        <v>5</v>
      </c>
    </row>
    <row r="1427" spans="2:6" x14ac:dyDescent="0.4">
      <c r="B1427" s="4">
        <v>1424</v>
      </c>
      <c r="C1427" s="10" t="s">
        <v>1500</v>
      </c>
      <c r="D1427" s="12" t="s">
        <v>4</v>
      </c>
      <c r="E1427" s="15">
        <v>1</v>
      </c>
      <c r="F1427" s="7" t="s">
        <v>5</v>
      </c>
    </row>
    <row r="1428" spans="2:6" x14ac:dyDescent="0.4">
      <c r="B1428" s="4">
        <v>1425</v>
      </c>
      <c r="C1428" s="10" t="s">
        <v>1501</v>
      </c>
      <c r="D1428" s="12" t="s">
        <v>4</v>
      </c>
      <c r="E1428" s="15">
        <v>1</v>
      </c>
      <c r="F1428" s="7" t="s">
        <v>5</v>
      </c>
    </row>
    <row r="1429" spans="2:6" x14ac:dyDescent="0.4">
      <c r="B1429" s="4">
        <v>1426</v>
      </c>
      <c r="C1429" s="10" t="s">
        <v>1502</v>
      </c>
      <c r="D1429" s="12" t="s">
        <v>4</v>
      </c>
      <c r="E1429" s="15">
        <v>1</v>
      </c>
      <c r="F1429" s="7" t="s">
        <v>5</v>
      </c>
    </row>
    <row r="1430" spans="2:6" x14ac:dyDescent="0.4">
      <c r="B1430" s="4">
        <v>1427</v>
      </c>
      <c r="C1430" s="10" t="s">
        <v>1503</v>
      </c>
      <c r="D1430" s="12" t="s">
        <v>4</v>
      </c>
      <c r="E1430" s="15">
        <v>1</v>
      </c>
      <c r="F1430" s="7" t="s">
        <v>5</v>
      </c>
    </row>
    <row r="1431" spans="2:6" x14ac:dyDescent="0.4">
      <c r="B1431" s="4">
        <v>1428</v>
      </c>
      <c r="C1431" s="10" t="s">
        <v>1504</v>
      </c>
      <c r="D1431" s="12" t="s">
        <v>4</v>
      </c>
      <c r="E1431" s="15">
        <v>1</v>
      </c>
      <c r="F1431" s="7" t="s">
        <v>5</v>
      </c>
    </row>
    <row r="1432" spans="2:6" x14ac:dyDescent="0.4">
      <c r="B1432" s="4">
        <v>1429</v>
      </c>
      <c r="C1432" s="10" t="s">
        <v>1505</v>
      </c>
      <c r="D1432" s="12" t="s">
        <v>4</v>
      </c>
      <c r="E1432" s="15">
        <v>1</v>
      </c>
      <c r="F1432" s="7" t="s">
        <v>5</v>
      </c>
    </row>
    <row r="1433" spans="2:6" x14ac:dyDescent="0.4">
      <c r="B1433" s="4">
        <v>1430</v>
      </c>
      <c r="C1433" s="10" t="s">
        <v>1506</v>
      </c>
      <c r="D1433" s="12" t="s">
        <v>4</v>
      </c>
      <c r="E1433" s="15">
        <v>1</v>
      </c>
      <c r="F1433" s="7" t="s">
        <v>5</v>
      </c>
    </row>
    <row r="1434" spans="2:6" x14ac:dyDescent="0.4">
      <c r="B1434" s="4">
        <v>1431</v>
      </c>
      <c r="C1434" s="10" t="s">
        <v>1507</v>
      </c>
      <c r="D1434" s="12" t="s">
        <v>4</v>
      </c>
      <c r="E1434" s="15">
        <v>1</v>
      </c>
      <c r="F1434" s="7" t="s">
        <v>5</v>
      </c>
    </row>
    <row r="1435" spans="2:6" x14ac:dyDescent="0.4">
      <c r="B1435" s="4">
        <v>1432</v>
      </c>
      <c r="C1435" s="10" t="s">
        <v>1508</v>
      </c>
      <c r="D1435" s="12" t="s">
        <v>4</v>
      </c>
      <c r="E1435" s="15">
        <v>1</v>
      </c>
      <c r="F1435" s="7" t="s">
        <v>5</v>
      </c>
    </row>
    <row r="1436" spans="2:6" x14ac:dyDescent="0.4">
      <c r="B1436" s="4">
        <v>1433</v>
      </c>
      <c r="C1436" s="10" t="s">
        <v>1509</v>
      </c>
      <c r="D1436" s="12" t="s">
        <v>4</v>
      </c>
      <c r="E1436" s="15">
        <v>1</v>
      </c>
      <c r="F1436" s="7" t="s">
        <v>5</v>
      </c>
    </row>
    <row r="1437" spans="2:6" x14ac:dyDescent="0.4">
      <c r="B1437" s="4">
        <v>1434</v>
      </c>
      <c r="C1437" s="10" t="s">
        <v>1510</v>
      </c>
      <c r="D1437" s="12" t="s">
        <v>4</v>
      </c>
      <c r="E1437" s="15">
        <v>1</v>
      </c>
      <c r="F1437" s="7" t="s">
        <v>5</v>
      </c>
    </row>
    <row r="1438" spans="2:6" x14ac:dyDescent="0.4">
      <c r="B1438" s="4">
        <v>1435</v>
      </c>
      <c r="C1438" s="10" t="s">
        <v>1511</v>
      </c>
      <c r="D1438" s="12" t="s">
        <v>4</v>
      </c>
      <c r="E1438" s="15">
        <v>1</v>
      </c>
      <c r="F1438" s="7" t="s">
        <v>5</v>
      </c>
    </row>
    <row r="1439" spans="2:6" x14ac:dyDescent="0.4">
      <c r="B1439" s="4">
        <v>1436</v>
      </c>
      <c r="C1439" s="10" t="s">
        <v>1512</v>
      </c>
      <c r="D1439" s="12" t="s">
        <v>4</v>
      </c>
      <c r="E1439" s="15">
        <v>1</v>
      </c>
      <c r="F1439" s="7" t="s">
        <v>5</v>
      </c>
    </row>
    <row r="1440" spans="2:6" x14ac:dyDescent="0.4">
      <c r="B1440" s="4">
        <v>1437</v>
      </c>
      <c r="C1440" s="10" t="s">
        <v>1513</v>
      </c>
      <c r="D1440" s="12" t="s">
        <v>4</v>
      </c>
      <c r="E1440" s="15">
        <v>1</v>
      </c>
      <c r="F1440" s="7" t="s">
        <v>5</v>
      </c>
    </row>
    <row r="1441" spans="2:6" x14ac:dyDescent="0.4">
      <c r="B1441" s="4">
        <v>1438</v>
      </c>
      <c r="C1441" s="10" t="s">
        <v>1514</v>
      </c>
      <c r="D1441" s="12" t="s">
        <v>4</v>
      </c>
      <c r="E1441" s="15">
        <v>1</v>
      </c>
      <c r="F1441" s="7" t="s">
        <v>5</v>
      </c>
    </row>
    <row r="1442" spans="2:6" x14ac:dyDescent="0.4">
      <c r="B1442" s="4">
        <v>1439</v>
      </c>
      <c r="C1442" s="10" t="s">
        <v>1515</v>
      </c>
      <c r="D1442" s="12" t="s">
        <v>4</v>
      </c>
      <c r="E1442" s="15">
        <v>1</v>
      </c>
      <c r="F1442" s="7" t="s">
        <v>5</v>
      </c>
    </row>
    <row r="1443" spans="2:6" x14ac:dyDescent="0.4">
      <c r="B1443" s="4">
        <v>1440</v>
      </c>
      <c r="C1443" s="10" t="s">
        <v>1516</v>
      </c>
      <c r="D1443" s="12" t="s">
        <v>4</v>
      </c>
      <c r="E1443" s="15">
        <v>1</v>
      </c>
      <c r="F1443" s="7" t="s">
        <v>5</v>
      </c>
    </row>
    <row r="1444" spans="2:6" x14ac:dyDescent="0.4">
      <c r="B1444" s="4">
        <v>1441</v>
      </c>
      <c r="C1444" s="10" t="s">
        <v>1517</v>
      </c>
      <c r="D1444" s="12" t="s">
        <v>4</v>
      </c>
      <c r="E1444" s="15">
        <v>1</v>
      </c>
      <c r="F1444" s="7" t="s">
        <v>5</v>
      </c>
    </row>
    <row r="1445" spans="2:6" x14ac:dyDescent="0.4">
      <c r="B1445" s="4">
        <v>1442</v>
      </c>
      <c r="C1445" s="10" t="s">
        <v>1518</v>
      </c>
      <c r="D1445" s="12" t="s">
        <v>4</v>
      </c>
      <c r="E1445" s="15">
        <v>1</v>
      </c>
      <c r="F1445" s="7" t="s">
        <v>5</v>
      </c>
    </row>
    <row r="1446" spans="2:6" x14ac:dyDescent="0.4">
      <c r="B1446" s="4">
        <v>1443</v>
      </c>
      <c r="C1446" s="10" t="s">
        <v>1519</v>
      </c>
      <c r="D1446" s="12" t="s">
        <v>4</v>
      </c>
      <c r="E1446" s="15">
        <v>1</v>
      </c>
      <c r="F1446" s="7" t="s">
        <v>5</v>
      </c>
    </row>
    <row r="1447" spans="2:6" x14ac:dyDescent="0.4">
      <c r="B1447" s="4">
        <v>1444</v>
      </c>
      <c r="C1447" s="10" t="s">
        <v>1520</v>
      </c>
      <c r="D1447" s="12" t="s">
        <v>4</v>
      </c>
      <c r="E1447" s="15">
        <v>1</v>
      </c>
      <c r="F1447" s="7" t="s">
        <v>5</v>
      </c>
    </row>
    <row r="1448" spans="2:6" x14ac:dyDescent="0.4">
      <c r="B1448" s="4">
        <v>1445</v>
      </c>
      <c r="C1448" s="10" t="s">
        <v>1521</v>
      </c>
      <c r="D1448" s="12" t="s">
        <v>4</v>
      </c>
      <c r="E1448" s="15">
        <v>1</v>
      </c>
      <c r="F1448" s="7" t="s">
        <v>5</v>
      </c>
    </row>
    <row r="1449" spans="2:6" x14ac:dyDescent="0.4">
      <c r="B1449" s="4">
        <v>1446</v>
      </c>
      <c r="C1449" s="10" t="s">
        <v>1522</v>
      </c>
      <c r="D1449" s="12" t="s">
        <v>4</v>
      </c>
      <c r="E1449" s="15">
        <v>1</v>
      </c>
      <c r="F1449" s="7" t="s">
        <v>5</v>
      </c>
    </row>
    <row r="1450" spans="2:6" x14ac:dyDescent="0.4">
      <c r="B1450" s="4">
        <v>1447</v>
      </c>
      <c r="C1450" s="10" t="s">
        <v>1523</v>
      </c>
      <c r="D1450" s="12" t="s">
        <v>4</v>
      </c>
      <c r="E1450" s="15">
        <v>1</v>
      </c>
      <c r="F1450" s="7" t="s">
        <v>5</v>
      </c>
    </row>
    <row r="1451" spans="2:6" x14ac:dyDescent="0.4">
      <c r="B1451" s="4">
        <v>1448</v>
      </c>
      <c r="C1451" s="10" t="s">
        <v>1524</v>
      </c>
      <c r="D1451" s="12" t="s">
        <v>4</v>
      </c>
      <c r="E1451" s="15">
        <v>1</v>
      </c>
      <c r="F1451" s="7" t="s">
        <v>5</v>
      </c>
    </row>
    <row r="1452" spans="2:6" x14ac:dyDescent="0.4">
      <c r="B1452" s="4">
        <v>1449</v>
      </c>
      <c r="C1452" s="10" t="s">
        <v>1525</v>
      </c>
      <c r="D1452" s="12" t="s">
        <v>4</v>
      </c>
      <c r="E1452" s="15">
        <v>1</v>
      </c>
      <c r="F1452" s="7" t="s">
        <v>5</v>
      </c>
    </row>
    <row r="1453" spans="2:6" x14ac:dyDescent="0.4">
      <c r="B1453" s="4">
        <v>1450</v>
      </c>
      <c r="C1453" s="10" t="s">
        <v>1526</v>
      </c>
      <c r="D1453" s="12" t="s">
        <v>4</v>
      </c>
      <c r="E1453" s="15">
        <v>1</v>
      </c>
      <c r="F1453" s="7" t="s">
        <v>5</v>
      </c>
    </row>
    <row r="1454" spans="2:6" x14ac:dyDescent="0.4">
      <c r="B1454" s="4">
        <v>1451</v>
      </c>
      <c r="C1454" s="10" t="s">
        <v>1527</v>
      </c>
      <c r="D1454" s="12" t="s">
        <v>4</v>
      </c>
      <c r="E1454" s="15">
        <v>1</v>
      </c>
      <c r="F1454" s="7" t="s">
        <v>5</v>
      </c>
    </row>
    <row r="1455" spans="2:6" x14ac:dyDescent="0.4">
      <c r="B1455" s="4">
        <v>1452</v>
      </c>
      <c r="C1455" s="10" t="s">
        <v>1528</v>
      </c>
      <c r="D1455" s="12" t="s">
        <v>4</v>
      </c>
      <c r="E1455" s="15">
        <v>1</v>
      </c>
      <c r="F1455" s="7" t="s">
        <v>5</v>
      </c>
    </row>
    <row r="1456" spans="2:6" x14ac:dyDescent="0.4">
      <c r="B1456" s="4">
        <v>1453</v>
      </c>
      <c r="C1456" s="10" t="s">
        <v>1529</v>
      </c>
      <c r="D1456" s="12" t="s">
        <v>4</v>
      </c>
      <c r="E1456" s="15">
        <v>1</v>
      </c>
      <c r="F1456" s="7" t="s">
        <v>5</v>
      </c>
    </row>
    <row r="1457" spans="2:6" x14ac:dyDescent="0.4">
      <c r="B1457" s="4">
        <v>1454</v>
      </c>
      <c r="C1457" s="10" t="s">
        <v>1530</v>
      </c>
      <c r="D1457" s="12" t="s">
        <v>4</v>
      </c>
      <c r="E1457" s="15">
        <v>1</v>
      </c>
      <c r="F1457" s="7" t="s">
        <v>5</v>
      </c>
    </row>
    <row r="1458" spans="2:6" x14ac:dyDescent="0.4">
      <c r="B1458" s="4">
        <v>1455</v>
      </c>
      <c r="C1458" s="10" t="s">
        <v>1531</v>
      </c>
      <c r="D1458" s="12" t="s">
        <v>4</v>
      </c>
      <c r="E1458" s="15">
        <v>1</v>
      </c>
      <c r="F1458" s="7" t="s">
        <v>5</v>
      </c>
    </row>
    <row r="1459" spans="2:6" x14ac:dyDescent="0.4">
      <c r="B1459" s="4">
        <v>1456</v>
      </c>
      <c r="C1459" s="10" t="s">
        <v>1532</v>
      </c>
      <c r="D1459" s="12" t="s">
        <v>4</v>
      </c>
      <c r="E1459" s="15">
        <v>1</v>
      </c>
      <c r="F1459" s="7" t="s">
        <v>5</v>
      </c>
    </row>
    <row r="1460" spans="2:6" x14ac:dyDescent="0.4">
      <c r="B1460" s="4">
        <v>1457</v>
      </c>
      <c r="C1460" s="10" t="s">
        <v>1533</v>
      </c>
      <c r="D1460" s="12" t="s">
        <v>4</v>
      </c>
      <c r="E1460" s="15">
        <v>1</v>
      </c>
      <c r="F1460" s="7" t="s">
        <v>5</v>
      </c>
    </row>
    <row r="1461" spans="2:6" x14ac:dyDescent="0.4">
      <c r="B1461" s="4">
        <v>1458</v>
      </c>
      <c r="C1461" s="10" t="s">
        <v>1534</v>
      </c>
      <c r="D1461" s="12" t="s">
        <v>4</v>
      </c>
      <c r="E1461" s="15">
        <v>1</v>
      </c>
      <c r="F1461" s="7" t="s">
        <v>5</v>
      </c>
    </row>
    <row r="1462" spans="2:6" x14ac:dyDescent="0.4">
      <c r="B1462" s="4">
        <v>1459</v>
      </c>
      <c r="C1462" s="10" t="s">
        <v>1535</v>
      </c>
      <c r="D1462" s="12" t="s">
        <v>4</v>
      </c>
      <c r="E1462" s="15">
        <v>1</v>
      </c>
      <c r="F1462" s="7" t="s">
        <v>5</v>
      </c>
    </row>
    <row r="1463" spans="2:6" x14ac:dyDescent="0.4">
      <c r="B1463" s="4">
        <v>1460</v>
      </c>
      <c r="C1463" s="10" t="s">
        <v>1536</v>
      </c>
      <c r="D1463" s="12" t="s">
        <v>4</v>
      </c>
      <c r="E1463" s="15">
        <v>1</v>
      </c>
      <c r="F1463" s="7" t="s">
        <v>5</v>
      </c>
    </row>
    <row r="1464" spans="2:6" x14ac:dyDescent="0.4">
      <c r="B1464" s="4">
        <v>1461</v>
      </c>
      <c r="C1464" s="10" t="s">
        <v>1537</v>
      </c>
      <c r="D1464" s="12" t="s">
        <v>4</v>
      </c>
      <c r="E1464" s="15">
        <v>1</v>
      </c>
      <c r="F1464" s="7" t="s">
        <v>5</v>
      </c>
    </row>
    <row r="1465" spans="2:6" x14ac:dyDescent="0.4">
      <c r="B1465" s="4">
        <v>1462</v>
      </c>
      <c r="C1465" s="10" t="s">
        <v>1538</v>
      </c>
      <c r="D1465" s="12" t="s">
        <v>4</v>
      </c>
      <c r="E1465" s="15">
        <v>1</v>
      </c>
      <c r="F1465" s="7" t="s">
        <v>5</v>
      </c>
    </row>
    <row r="1466" spans="2:6" x14ac:dyDescent="0.4">
      <c r="B1466" s="4">
        <v>1463</v>
      </c>
      <c r="C1466" s="10" t="s">
        <v>1539</v>
      </c>
      <c r="D1466" s="12" t="s">
        <v>4</v>
      </c>
      <c r="E1466" s="15">
        <v>1</v>
      </c>
      <c r="F1466" s="7" t="s">
        <v>5</v>
      </c>
    </row>
    <row r="1467" spans="2:6" x14ac:dyDescent="0.4">
      <c r="B1467" s="4">
        <v>1464</v>
      </c>
      <c r="C1467" s="10" t="s">
        <v>1540</v>
      </c>
      <c r="D1467" s="12" t="s">
        <v>4</v>
      </c>
      <c r="E1467" s="15">
        <v>1</v>
      </c>
      <c r="F1467" s="7" t="s">
        <v>5</v>
      </c>
    </row>
    <row r="1468" spans="2:6" x14ac:dyDescent="0.4">
      <c r="B1468" s="4">
        <v>1465</v>
      </c>
      <c r="C1468" s="10" t="s">
        <v>1541</v>
      </c>
      <c r="D1468" s="12" t="s">
        <v>4</v>
      </c>
      <c r="E1468" s="15">
        <v>1</v>
      </c>
      <c r="F1468" s="7" t="s">
        <v>5</v>
      </c>
    </row>
    <row r="1469" spans="2:6" x14ac:dyDescent="0.4">
      <c r="B1469" s="4">
        <v>1466</v>
      </c>
      <c r="C1469" s="10" t="s">
        <v>1542</v>
      </c>
      <c r="D1469" s="12" t="s">
        <v>4</v>
      </c>
      <c r="E1469" s="15">
        <v>1</v>
      </c>
      <c r="F1469" s="7" t="s">
        <v>5</v>
      </c>
    </row>
    <row r="1470" spans="2:6" x14ac:dyDescent="0.4">
      <c r="B1470" s="4">
        <v>1467</v>
      </c>
      <c r="C1470" s="10" t="s">
        <v>1543</v>
      </c>
      <c r="D1470" s="12" t="s">
        <v>4</v>
      </c>
      <c r="E1470" s="15">
        <v>1</v>
      </c>
      <c r="F1470" s="7" t="s">
        <v>5</v>
      </c>
    </row>
    <row r="1471" spans="2:6" x14ac:dyDescent="0.4">
      <c r="B1471" s="4">
        <v>1468</v>
      </c>
      <c r="C1471" s="10" t="s">
        <v>1544</v>
      </c>
      <c r="D1471" s="12" t="s">
        <v>137</v>
      </c>
      <c r="E1471" s="15">
        <v>1</v>
      </c>
      <c r="F1471" s="7" t="s">
        <v>5</v>
      </c>
    </row>
    <row r="1472" spans="2:6" x14ac:dyDescent="0.4">
      <c r="B1472" s="4">
        <v>1469</v>
      </c>
      <c r="C1472" s="10" t="s">
        <v>1545</v>
      </c>
      <c r="D1472" s="12" t="s">
        <v>485</v>
      </c>
      <c r="E1472" s="15">
        <v>1</v>
      </c>
      <c r="F1472" s="7" t="s">
        <v>5</v>
      </c>
    </row>
    <row r="1473" spans="2:6" x14ac:dyDescent="0.4">
      <c r="B1473" s="4">
        <v>1470</v>
      </c>
      <c r="C1473" s="10" t="s">
        <v>1546</v>
      </c>
      <c r="D1473" s="12" t="s">
        <v>8</v>
      </c>
      <c r="E1473" s="15">
        <v>1</v>
      </c>
      <c r="F1473" s="7" t="s">
        <v>5</v>
      </c>
    </row>
    <row r="1474" spans="2:6" x14ac:dyDescent="0.4">
      <c r="B1474" s="4">
        <v>1471</v>
      </c>
      <c r="C1474" s="10" t="s">
        <v>1547</v>
      </c>
      <c r="D1474" s="12" t="s">
        <v>8</v>
      </c>
      <c r="E1474" s="15">
        <v>1</v>
      </c>
      <c r="F1474" s="7" t="s">
        <v>5</v>
      </c>
    </row>
    <row r="1475" spans="2:6" x14ac:dyDescent="0.4">
      <c r="B1475" s="4">
        <v>1472</v>
      </c>
      <c r="C1475" s="10" t="s">
        <v>1548</v>
      </c>
      <c r="D1475" s="12" t="s">
        <v>4</v>
      </c>
      <c r="E1475" s="15">
        <v>1</v>
      </c>
      <c r="F1475" s="7" t="s">
        <v>5</v>
      </c>
    </row>
    <row r="1476" spans="2:6" x14ac:dyDescent="0.4">
      <c r="B1476" s="4">
        <v>1473</v>
      </c>
      <c r="C1476" s="10" t="s">
        <v>1549</v>
      </c>
      <c r="D1476" s="12" t="s">
        <v>4</v>
      </c>
      <c r="E1476" s="15">
        <v>1</v>
      </c>
      <c r="F1476" s="7" t="s">
        <v>5</v>
      </c>
    </row>
    <row r="1477" spans="2:6" x14ac:dyDescent="0.4">
      <c r="B1477" s="4">
        <v>1474</v>
      </c>
      <c r="C1477" s="10" t="s">
        <v>1550</v>
      </c>
      <c r="D1477" s="12" t="s">
        <v>4</v>
      </c>
      <c r="E1477" s="15">
        <v>1</v>
      </c>
      <c r="F1477" s="7" t="s">
        <v>5</v>
      </c>
    </row>
    <row r="1478" spans="2:6" x14ac:dyDescent="0.4">
      <c r="B1478" s="4">
        <v>1475</v>
      </c>
      <c r="C1478" s="10" t="s">
        <v>1551</v>
      </c>
      <c r="D1478" s="12" t="s">
        <v>4</v>
      </c>
      <c r="E1478" s="15">
        <v>1</v>
      </c>
      <c r="F1478" s="7" t="s">
        <v>5</v>
      </c>
    </row>
    <row r="1479" spans="2:6" x14ac:dyDescent="0.4">
      <c r="B1479" s="4">
        <v>1476</v>
      </c>
      <c r="C1479" s="10" t="s">
        <v>1552</v>
      </c>
      <c r="D1479" s="12" t="s">
        <v>4</v>
      </c>
      <c r="E1479" s="15">
        <v>1</v>
      </c>
      <c r="F1479" s="7" t="s">
        <v>5</v>
      </c>
    </row>
    <row r="1480" spans="2:6" x14ac:dyDescent="0.4">
      <c r="B1480" s="4">
        <v>1477</v>
      </c>
      <c r="C1480" s="10" t="s">
        <v>1553</v>
      </c>
      <c r="D1480" s="12" t="s">
        <v>4</v>
      </c>
      <c r="E1480" s="15">
        <v>1</v>
      </c>
      <c r="F1480" s="7" t="s">
        <v>5</v>
      </c>
    </row>
    <row r="1481" spans="2:6" x14ac:dyDescent="0.4">
      <c r="B1481" s="4">
        <v>1478</v>
      </c>
      <c r="C1481" s="10" t="s">
        <v>1554</v>
      </c>
      <c r="D1481" s="12" t="s">
        <v>4</v>
      </c>
      <c r="E1481" s="15">
        <v>1</v>
      </c>
      <c r="F1481" s="7" t="s">
        <v>5</v>
      </c>
    </row>
    <row r="1482" spans="2:6" x14ac:dyDescent="0.4">
      <c r="B1482" s="4">
        <v>1479</v>
      </c>
      <c r="C1482" s="10" t="s">
        <v>1555</v>
      </c>
      <c r="D1482" s="12" t="s">
        <v>4</v>
      </c>
      <c r="E1482" s="15">
        <v>1</v>
      </c>
      <c r="F1482" s="7" t="s">
        <v>5</v>
      </c>
    </row>
    <row r="1483" spans="2:6" x14ac:dyDescent="0.4">
      <c r="B1483" s="4">
        <v>1480</v>
      </c>
      <c r="C1483" s="10" t="s">
        <v>1556</v>
      </c>
      <c r="D1483" s="12" t="s">
        <v>4</v>
      </c>
      <c r="E1483" s="15">
        <v>1</v>
      </c>
      <c r="F1483" s="7" t="s">
        <v>5</v>
      </c>
    </row>
    <row r="1484" spans="2:6" x14ac:dyDescent="0.4">
      <c r="B1484" s="4">
        <v>1481</v>
      </c>
      <c r="C1484" s="10" t="s">
        <v>1557</v>
      </c>
      <c r="D1484" s="12" t="s">
        <v>4</v>
      </c>
      <c r="E1484" s="15">
        <v>1</v>
      </c>
      <c r="F1484" s="7" t="s">
        <v>5</v>
      </c>
    </row>
    <row r="1485" spans="2:6" x14ac:dyDescent="0.4">
      <c r="B1485" s="4">
        <v>1482</v>
      </c>
      <c r="C1485" s="10" t="s">
        <v>1558</v>
      </c>
      <c r="D1485" s="12" t="s">
        <v>4</v>
      </c>
      <c r="E1485" s="15">
        <v>1</v>
      </c>
      <c r="F1485" s="7" t="s">
        <v>5</v>
      </c>
    </row>
    <row r="1486" spans="2:6" x14ac:dyDescent="0.4">
      <c r="B1486" s="4">
        <v>1483</v>
      </c>
      <c r="C1486" s="10" t="s">
        <v>1559</v>
      </c>
      <c r="D1486" s="12" t="s">
        <v>4</v>
      </c>
      <c r="E1486" s="15">
        <v>1</v>
      </c>
      <c r="F1486" s="7" t="s">
        <v>5</v>
      </c>
    </row>
    <row r="1487" spans="2:6" x14ac:dyDescent="0.4">
      <c r="B1487" s="4">
        <v>1484</v>
      </c>
      <c r="C1487" s="10" t="s">
        <v>1560</v>
      </c>
      <c r="D1487" s="12" t="s">
        <v>4</v>
      </c>
      <c r="E1487" s="15">
        <v>1</v>
      </c>
      <c r="F1487" s="7" t="s">
        <v>5</v>
      </c>
    </row>
    <row r="1488" spans="2:6" x14ac:dyDescent="0.4">
      <c r="B1488" s="4">
        <v>1485</v>
      </c>
      <c r="C1488" s="10" t="s">
        <v>1561</v>
      </c>
      <c r="D1488" s="12" t="s">
        <v>4</v>
      </c>
      <c r="E1488" s="15">
        <v>1</v>
      </c>
      <c r="F1488" s="7" t="s">
        <v>5</v>
      </c>
    </row>
    <row r="1489" spans="2:6" x14ac:dyDescent="0.4">
      <c r="B1489" s="4">
        <v>1486</v>
      </c>
      <c r="C1489" s="10" t="s">
        <v>1562</v>
      </c>
      <c r="D1489" s="12" t="s">
        <v>4</v>
      </c>
      <c r="E1489" s="15">
        <v>1</v>
      </c>
      <c r="F1489" s="7" t="s">
        <v>5</v>
      </c>
    </row>
    <row r="1490" spans="2:6" x14ac:dyDescent="0.4">
      <c r="B1490" s="4">
        <v>1487</v>
      </c>
      <c r="C1490" s="10" t="s">
        <v>1563</v>
      </c>
      <c r="D1490" s="12" t="s">
        <v>4</v>
      </c>
      <c r="E1490" s="15">
        <v>1</v>
      </c>
      <c r="F1490" s="7" t="s">
        <v>5</v>
      </c>
    </row>
    <row r="1491" spans="2:6" x14ac:dyDescent="0.4">
      <c r="B1491" s="4">
        <v>1488</v>
      </c>
      <c r="C1491" s="10" t="s">
        <v>1564</v>
      </c>
      <c r="D1491" s="12" t="s">
        <v>4</v>
      </c>
      <c r="E1491" s="15">
        <v>1</v>
      </c>
      <c r="F1491" s="7" t="s">
        <v>5</v>
      </c>
    </row>
    <row r="1492" spans="2:6" x14ac:dyDescent="0.4">
      <c r="B1492" s="4">
        <v>1489</v>
      </c>
      <c r="C1492" s="10" t="s">
        <v>1565</v>
      </c>
      <c r="D1492" s="12" t="s">
        <v>4</v>
      </c>
      <c r="E1492" s="15">
        <v>1</v>
      </c>
      <c r="F1492" s="7" t="s">
        <v>5</v>
      </c>
    </row>
    <row r="1493" spans="2:6" x14ac:dyDescent="0.4">
      <c r="B1493" s="4">
        <v>1490</v>
      </c>
      <c r="C1493" s="10" t="s">
        <v>1566</v>
      </c>
      <c r="D1493" s="12" t="s">
        <v>4</v>
      </c>
      <c r="E1493" s="15">
        <v>1</v>
      </c>
      <c r="F1493" s="7" t="s">
        <v>5</v>
      </c>
    </row>
    <row r="1494" spans="2:6" x14ac:dyDescent="0.4">
      <c r="B1494" s="4">
        <v>1491</v>
      </c>
      <c r="C1494" s="10" t="s">
        <v>1567</v>
      </c>
      <c r="D1494" s="12" t="s">
        <v>4</v>
      </c>
      <c r="E1494" s="15">
        <v>1</v>
      </c>
      <c r="F1494" s="7" t="s">
        <v>5</v>
      </c>
    </row>
    <row r="1495" spans="2:6" x14ac:dyDescent="0.4">
      <c r="B1495" s="4">
        <v>1492</v>
      </c>
      <c r="C1495" s="10" t="s">
        <v>1568</v>
      </c>
      <c r="D1495" s="12" t="s">
        <v>4</v>
      </c>
      <c r="E1495" s="15">
        <v>1</v>
      </c>
      <c r="F1495" s="7" t="s">
        <v>5</v>
      </c>
    </row>
    <row r="1496" spans="2:6" x14ac:dyDescent="0.4">
      <c r="B1496" s="4">
        <v>1493</v>
      </c>
      <c r="C1496" s="10" t="s">
        <v>1569</v>
      </c>
      <c r="D1496" s="12" t="s">
        <v>4</v>
      </c>
      <c r="E1496" s="15">
        <v>1</v>
      </c>
      <c r="F1496" s="7" t="s">
        <v>5</v>
      </c>
    </row>
    <row r="1497" spans="2:6" x14ac:dyDescent="0.4">
      <c r="B1497" s="4">
        <v>1494</v>
      </c>
      <c r="C1497" s="10" t="s">
        <v>1570</v>
      </c>
      <c r="D1497" s="12" t="s">
        <v>4</v>
      </c>
      <c r="E1497" s="15">
        <v>1</v>
      </c>
      <c r="F1497" s="7" t="s">
        <v>5</v>
      </c>
    </row>
    <row r="1498" spans="2:6" x14ac:dyDescent="0.4">
      <c r="B1498" s="4">
        <v>1495</v>
      </c>
      <c r="C1498" s="10" t="s">
        <v>1571</v>
      </c>
      <c r="D1498" s="12" t="s">
        <v>4</v>
      </c>
      <c r="E1498" s="15">
        <v>1</v>
      </c>
      <c r="F1498" s="7" t="s">
        <v>5</v>
      </c>
    </row>
    <row r="1499" spans="2:6" x14ac:dyDescent="0.4">
      <c r="B1499" s="4">
        <v>1496</v>
      </c>
      <c r="C1499" s="10" t="s">
        <v>1572</v>
      </c>
      <c r="D1499" s="12" t="s">
        <v>4</v>
      </c>
      <c r="E1499" s="15">
        <v>1</v>
      </c>
      <c r="F1499" s="7" t="s">
        <v>5</v>
      </c>
    </row>
    <row r="1500" spans="2:6" x14ac:dyDescent="0.4">
      <c r="B1500" s="4">
        <v>1497</v>
      </c>
      <c r="C1500" s="10" t="s">
        <v>1573</v>
      </c>
      <c r="D1500" s="12" t="s">
        <v>4</v>
      </c>
      <c r="E1500" s="15">
        <v>1</v>
      </c>
      <c r="F1500" s="7" t="s">
        <v>5</v>
      </c>
    </row>
    <row r="1501" spans="2:6" x14ac:dyDescent="0.4">
      <c r="B1501" s="4">
        <v>1498</v>
      </c>
      <c r="C1501" s="10" t="s">
        <v>1574</v>
      </c>
      <c r="D1501" s="12" t="s">
        <v>4</v>
      </c>
      <c r="E1501" s="15">
        <v>1</v>
      </c>
      <c r="F1501" s="7" t="s">
        <v>5</v>
      </c>
    </row>
    <row r="1502" spans="2:6" x14ac:dyDescent="0.4">
      <c r="B1502" s="4">
        <v>1499</v>
      </c>
      <c r="C1502" s="10" t="s">
        <v>1575</v>
      </c>
      <c r="D1502" s="12" t="s">
        <v>4</v>
      </c>
      <c r="E1502" s="15">
        <v>1</v>
      </c>
      <c r="F1502" s="7" t="s">
        <v>5</v>
      </c>
    </row>
    <row r="1503" spans="2:6" x14ac:dyDescent="0.4">
      <c r="B1503" s="4">
        <v>1500</v>
      </c>
      <c r="C1503" s="10" t="s">
        <v>1576</v>
      </c>
      <c r="D1503" s="12" t="s">
        <v>4</v>
      </c>
      <c r="E1503" s="15">
        <v>1</v>
      </c>
      <c r="F1503" s="7" t="s">
        <v>5</v>
      </c>
    </row>
    <row r="1504" spans="2:6" x14ac:dyDescent="0.4">
      <c r="B1504" s="4">
        <v>1501</v>
      </c>
      <c r="C1504" s="10" t="s">
        <v>1577</v>
      </c>
      <c r="D1504" s="12" t="s">
        <v>4</v>
      </c>
      <c r="E1504" s="15">
        <v>1</v>
      </c>
      <c r="F1504" s="7" t="s">
        <v>5</v>
      </c>
    </row>
    <row r="1505" spans="2:6" x14ac:dyDescent="0.4">
      <c r="B1505" s="4">
        <v>1502</v>
      </c>
      <c r="C1505" s="10" t="s">
        <v>1578</v>
      </c>
      <c r="D1505" s="12" t="s">
        <v>4</v>
      </c>
      <c r="E1505" s="15">
        <v>1</v>
      </c>
      <c r="F1505" s="7" t="s">
        <v>5</v>
      </c>
    </row>
    <row r="1506" spans="2:6" x14ac:dyDescent="0.4">
      <c r="B1506" s="4">
        <v>1503</v>
      </c>
      <c r="C1506" s="10" t="s">
        <v>1579</v>
      </c>
      <c r="D1506" s="12" t="s">
        <v>4</v>
      </c>
      <c r="E1506" s="15">
        <v>1</v>
      </c>
      <c r="F1506" s="7" t="s">
        <v>5</v>
      </c>
    </row>
    <row r="1507" spans="2:6" x14ac:dyDescent="0.4">
      <c r="B1507" s="4">
        <v>1504</v>
      </c>
      <c r="C1507" s="10" t="s">
        <v>1580</v>
      </c>
      <c r="D1507" s="12" t="s">
        <v>4</v>
      </c>
      <c r="E1507" s="15">
        <v>1</v>
      </c>
      <c r="F1507" s="7" t="s">
        <v>5</v>
      </c>
    </row>
    <row r="1508" spans="2:6" x14ac:dyDescent="0.4">
      <c r="B1508" s="4">
        <v>1505</v>
      </c>
      <c r="C1508" s="10" t="s">
        <v>1581</v>
      </c>
      <c r="D1508" s="12" t="s">
        <v>4</v>
      </c>
      <c r="E1508" s="15">
        <v>1</v>
      </c>
      <c r="F1508" s="7" t="s">
        <v>5</v>
      </c>
    </row>
    <row r="1509" spans="2:6" x14ac:dyDescent="0.4">
      <c r="B1509" s="4">
        <v>1506</v>
      </c>
      <c r="C1509" s="10" t="s">
        <v>1582</v>
      </c>
      <c r="D1509" s="12" t="s">
        <v>4</v>
      </c>
      <c r="E1509" s="15">
        <v>1</v>
      </c>
      <c r="F1509" s="7" t="s">
        <v>5</v>
      </c>
    </row>
    <row r="1510" spans="2:6" x14ac:dyDescent="0.4">
      <c r="B1510" s="4">
        <v>1507</v>
      </c>
      <c r="C1510" s="10" t="s">
        <v>1583</v>
      </c>
      <c r="D1510" s="12" t="s">
        <v>4</v>
      </c>
      <c r="E1510" s="15">
        <v>1</v>
      </c>
      <c r="F1510" s="7" t="s">
        <v>5</v>
      </c>
    </row>
    <row r="1511" spans="2:6" x14ac:dyDescent="0.4">
      <c r="B1511" s="4">
        <v>1508</v>
      </c>
      <c r="C1511" s="10" t="s">
        <v>1584</v>
      </c>
      <c r="D1511" s="12" t="s">
        <v>4</v>
      </c>
      <c r="E1511" s="15">
        <v>1</v>
      </c>
      <c r="F1511" s="7" t="s">
        <v>5</v>
      </c>
    </row>
    <row r="1512" spans="2:6" x14ac:dyDescent="0.4">
      <c r="B1512" s="4">
        <v>1509</v>
      </c>
      <c r="C1512" s="10" t="s">
        <v>1585</v>
      </c>
      <c r="D1512" s="12" t="s">
        <v>4</v>
      </c>
      <c r="E1512" s="15">
        <v>1</v>
      </c>
      <c r="F1512" s="7" t="s">
        <v>5</v>
      </c>
    </row>
    <row r="1513" spans="2:6" x14ac:dyDescent="0.4">
      <c r="B1513" s="4">
        <v>1510</v>
      </c>
      <c r="C1513" s="10" t="s">
        <v>1586</v>
      </c>
      <c r="D1513" s="12" t="s">
        <v>4</v>
      </c>
      <c r="E1513" s="15">
        <v>1</v>
      </c>
      <c r="F1513" s="7" t="s">
        <v>5</v>
      </c>
    </row>
    <row r="1514" spans="2:6" x14ac:dyDescent="0.4">
      <c r="B1514" s="4">
        <v>1511</v>
      </c>
      <c r="C1514" s="10" t="s">
        <v>1587</v>
      </c>
      <c r="D1514" s="12" t="s">
        <v>4</v>
      </c>
      <c r="E1514" s="15">
        <v>1</v>
      </c>
      <c r="F1514" s="7" t="s">
        <v>5</v>
      </c>
    </row>
    <row r="1515" spans="2:6" x14ac:dyDescent="0.4">
      <c r="B1515" s="4">
        <v>1512</v>
      </c>
      <c r="C1515" s="10" t="s">
        <v>1588</v>
      </c>
      <c r="D1515" s="12" t="s">
        <v>4</v>
      </c>
      <c r="E1515" s="15">
        <v>1</v>
      </c>
      <c r="F1515" s="7" t="s">
        <v>5</v>
      </c>
    </row>
    <row r="1516" spans="2:6" x14ac:dyDescent="0.4">
      <c r="B1516" s="4">
        <v>1513</v>
      </c>
      <c r="C1516" s="10" t="s">
        <v>1589</v>
      </c>
      <c r="D1516" s="12" t="s">
        <v>4</v>
      </c>
      <c r="E1516" s="15">
        <v>1</v>
      </c>
      <c r="F1516" s="7" t="s">
        <v>5</v>
      </c>
    </row>
    <row r="1517" spans="2:6" x14ac:dyDescent="0.4">
      <c r="B1517" s="4">
        <v>1514</v>
      </c>
      <c r="C1517" s="10" t="s">
        <v>1590</v>
      </c>
      <c r="D1517" s="12" t="s">
        <v>4</v>
      </c>
      <c r="E1517" s="15">
        <v>1</v>
      </c>
      <c r="F1517" s="7" t="s">
        <v>5</v>
      </c>
    </row>
    <row r="1518" spans="2:6" x14ac:dyDescent="0.4">
      <c r="B1518" s="4">
        <v>1515</v>
      </c>
      <c r="C1518" s="10" t="s">
        <v>1591</v>
      </c>
      <c r="D1518" s="12" t="s">
        <v>4</v>
      </c>
      <c r="E1518" s="15">
        <v>1</v>
      </c>
      <c r="F1518" s="7" t="s">
        <v>5</v>
      </c>
    </row>
    <row r="1519" spans="2:6" x14ac:dyDescent="0.4">
      <c r="B1519" s="4">
        <v>1516</v>
      </c>
      <c r="C1519" s="10" t="s">
        <v>1592</v>
      </c>
      <c r="D1519" s="12" t="s">
        <v>4</v>
      </c>
      <c r="E1519" s="15">
        <v>1</v>
      </c>
      <c r="F1519" s="7" t="s">
        <v>5</v>
      </c>
    </row>
    <row r="1520" spans="2:6" x14ac:dyDescent="0.4">
      <c r="B1520" s="4">
        <v>1517</v>
      </c>
      <c r="C1520" s="10" t="s">
        <v>1593</v>
      </c>
      <c r="D1520" s="12" t="s">
        <v>4</v>
      </c>
      <c r="E1520" s="15">
        <v>1</v>
      </c>
      <c r="F1520" s="7" t="s">
        <v>5</v>
      </c>
    </row>
    <row r="1521" spans="2:6" x14ac:dyDescent="0.4">
      <c r="B1521" s="4">
        <v>1518</v>
      </c>
      <c r="C1521" s="10" t="s">
        <v>1594</v>
      </c>
      <c r="D1521" s="12" t="s">
        <v>4</v>
      </c>
      <c r="E1521" s="15">
        <v>1</v>
      </c>
      <c r="F1521" s="7" t="s">
        <v>5</v>
      </c>
    </row>
    <row r="1522" spans="2:6" x14ac:dyDescent="0.4">
      <c r="B1522" s="4">
        <v>1519</v>
      </c>
      <c r="C1522" s="10" t="s">
        <v>1595</v>
      </c>
      <c r="D1522" s="12" t="s">
        <v>4</v>
      </c>
      <c r="E1522" s="15">
        <v>1</v>
      </c>
      <c r="F1522" s="7" t="s">
        <v>5</v>
      </c>
    </row>
    <row r="1523" spans="2:6" x14ac:dyDescent="0.4">
      <c r="B1523" s="4">
        <v>1520</v>
      </c>
      <c r="C1523" s="10" t="s">
        <v>1596</v>
      </c>
      <c r="D1523" s="12" t="s">
        <v>4</v>
      </c>
      <c r="E1523" s="15">
        <v>1</v>
      </c>
      <c r="F1523" s="7" t="s">
        <v>5</v>
      </c>
    </row>
    <row r="1524" spans="2:6" x14ac:dyDescent="0.4">
      <c r="B1524" s="4">
        <v>1521</v>
      </c>
      <c r="C1524" s="10" t="s">
        <v>1597</v>
      </c>
      <c r="D1524" s="12" t="s">
        <v>4</v>
      </c>
      <c r="E1524" s="15">
        <v>1</v>
      </c>
      <c r="F1524" s="7" t="s">
        <v>5</v>
      </c>
    </row>
    <row r="1525" spans="2:6" x14ac:dyDescent="0.4">
      <c r="B1525" s="4">
        <v>1522</v>
      </c>
      <c r="C1525" s="10" t="s">
        <v>1598</v>
      </c>
      <c r="D1525" s="12" t="s">
        <v>4</v>
      </c>
      <c r="E1525" s="15">
        <v>1</v>
      </c>
      <c r="F1525" s="7" t="s">
        <v>5</v>
      </c>
    </row>
    <row r="1526" spans="2:6" x14ac:dyDescent="0.4">
      <c r="B1526" s="4">
        <v>1523</v>
      </c>
      <c r="C1526" s="10" t="s">
        <v>1599</v>
      </c>
      <c r="D1526" s="12" t="s">
        <v>4</v>
      </c>
      <c r="E1526" s="15">
        <v>1</v>
      </c>
      <c r="F1526" s="7" t="s">
        <v>5</v>
      </c>
    </row>
    <row r="1527" spans="2:6" x14ac:dyDescent="0.4">
      <c r="B1527" s="4">
        <v>1524</v>
      </c>
      <c r="C1527" s="10" t="s">
        <v>1600</v>
      </c>
      <c r="D1527" s="12" t="s">
        <v>4</v>
      </c>
      <c r="E1527" s="15">
        <v>1</v>
      </c>
      <c r="F1527" s="7" t="s">
        <v>5</v>
      </c>
    </row>
    <row r="1528" spans="2:6" x14ac:dyDescent="0.4">
      <c r="B1528" s="4">
        <v>1525</v>
      </c>
      <c r="C1528" s="10" t="s">
        <v>1601</v>
      </c>
      <c r="D1528" s="12" t="s">
        <v>4</v>
      </c>
      <c r="E1528" s="15">
        <v>1</v>
      </c>
      <c r="F1528" s="7" t="s">
        <v>5</v>
      </c>
    </row>
    <row r="1529" spans="2:6" x14ac:dyDescent="0.4">
      <c r="B1529" s="4">
        <v>1526</v>
      </c>
      <c r="C1529" s="10" t="s">
        <v>1602</v>
      </c>
      <c r="D1529" s="12" t="s">
        <v>4</v>
      </c>
      <c r="E1529" s="15">
        <v>1</v>
      </c>
      <c r="F1529" s="7" t="s">
        <v>5</v>
      </c>
    </row>
    <row r="1530" spans="2:6" x14ac:dyDescent="0.4">
      <c r="B1530" s="4">
        <v>1527</v>
      </c>
      <c r="C1530" s="10" t="s">
        <v>1603</v>
      </c>
      <c r="D1530" s="12" t="s">
        <v>4</v>
      </c>
      <c r="E1530" s="15">
        <v>1</v>
      </c>
      <c r="F1530" s="7" t="s">
        <v>5</v>
      </c>
    </row>
    <row r="1531" spans="2:6" x14ac:dyDescent="0.4">
      <c r="B1531" s="4">
        <v>1528</v>
      </c>
      <c r="C1531" s="10" t="s">
        <v>1604</v>
      </c>
      <c r="D1531" s="12" t="s">
        <v>4</v>
      </c>
      <c r="E1531" s="15">
        <v>1</v>
      </c>
      <c r="F1531" s="7" t="s">
        <v>5</v>
      </c>
    </row>
    <row r="1532" spans="2:6" x14ac:dyDescent="0.4">
      <c r="B1532" s="4">
        <v>1529</v>
      </c>
      <c r="C1532" s="10" t="s">
        <v>1605</v>
      </c>
      <c r="D1532" s="12" t="s">
        <v>8</v>
      </c>
      <c r="E1532" s="15">
        <v>1</v>
      </c>
      <c r="F1532" s="7" t="s">
        <v>5</v>
      </c>
    </row>
    <row r="1533" spans="2:6" x14ac:dyDescent="0.4">
      <c r="B1533" s="4">
        <v>1530</v>
      </c>
      <c r="C1533" s="10" t="s">
        <v>1606</v>
      </c>
      <c r="D1533" s="12" t="s">
        <v>4</v>
      </c>
      <c r="E1533" s="15">
        <v>1</v>
      </c>
      <c r="F1533" s="7" t="s">
        <v>5</v>
      </c>
    </row>
    <row r="1534" spans="2:6" x14ac:dyDescent="0.4">
      <c r="B1534" s="4">
        <v>1531</v>
      </c>
      <c r="C1534" s="10" t="s">
        <v>1607</v>
      </c>
      <c r="D1534" s="12" t="s">
        <v>4</v>
      </c>
      <c r="E1534" s="15">
        <v>1</v>
      </c>
      <c r="F1534" s="7" t="s">
        <v>5</v>
      </c>
    </row>
    <row r="1535" spans="2:6" x14ac:dyDescent="0.4">
      <c r="B1535" s="4">
        <v>1532</v>
      </c>
      <c r="C1535" s="10" t="s">
        <v>1608</v>
      </c>
      <c r="D1535" s="12" t="s">
        <v>4</v>
      </c>
      <c r="E1535" s="15">
        <v>1</v>
      </c>
      <c r="F1535" s="7" t="s">
        <v>5</v>
      </c>
    </row>
    <row r="1536" spans="2:6" x14ac:dyDescent="0.4">
      <c r="B1536" s="4">
        <v>1533</v>
      </c>
      <c r="C1536" s="10" t="s">
        <v>1609</v>
      </c>
      <c r="D1536" s="12" t="s">
        <v>4</v>
      </c>
      <c r="E1536" s="15">
        <v>1</v>
      </c>
      <c r="F1536" s="7" t="s">
        <v>5</v>
      </c>
    </row>
    <row r="1537" spans="2:6" x14ac:dyDescent="0.4">
      <c r="B1537" s="4">
        <v>1534</v>
      </c>
      <c r="C1537" s="10" t="s">
        <v>1610</v>
      </c>
      <c r="D1537" s="12" t="s">
        <v>4</v>
      </c>
      <c r="E1537" s="15">
        <v>1</v>
      </c>
      <c r="F1537" s="7" t="s">
        <v>5</v>
      </c>
    </row>
    <row r="1538" spans="2:6" x14ac:dyDescent="0.4">
      <c r="B1538" s="4">
        <v>1535</v>
      </c>
      <c r="C1538" s="10" t="s">
        <v>1611</v>
      </c>
      <c r="D1538" s="12" t="s">
        <v>4</v>
      </c>
      <c r="E1538" s="15">
        <v>1</v>
      </c>
      <c r="F1538" s="7" t="s">
        <v>5</v>
      </c>
    </row>
    <row r="1539" spans="2:6" x14ac:dyDescent="0.4">
      <c r="B1539" s="4">
        <v>1536</v>
      </c>
      <c r="C1539" s="10" t="s">
        <v>1612</v>
      </c>
      <c r="D1539" s="12" t="s">
        <v>4</v>
      </c>
      <c r="E1539" s="15">
        <v>1</v>
      </c>
      <c r="F1539" s="7" t="s">
        <v>5</v>
      </c>
    </row>
    <row r="1540" spans="2:6" x14ac:dyDescent="0.4">
      <c r="B1540" s="4">
        <v>1537</v>
      </c>
      <c r="C1540" s="10" t="s">
        <v>1613</v>
      </c>
      <c r="D1540" s="12" t="s">
        <v>4</v>
      </c>
      <c r="E1540" s="15">
        <v>1</v>
      </c>
      <c r="F1540" s="7" t="s">
        <v>5</v>
      </c>
    </row>
    <row r="1541" spans="2:6" x14ac:dyDescent="0.4">
      <c r="B1541" s="4">
        <v>1538</v>
      </c>
      <c r="C1541" s="10" t="s">
        <v>1614</v>
      </c>
      <c r="D1541" s="12" t="s">
        <v>4</v>
      </c>
      <c r="E1541" s="15">
        <v>1</v>
      </c>
      <c r="F1541" s="7" t="s">
        <v>5</v>
      </c>
    </row>
    <row r="1542" spans="2:6" x14ac:dyDescent="0.4">
      <c r="B1542" s="4">
        <v>1539</v>
      </c>
      <c r="C1542" s="10" t="s">
        <v>1615</v>
      </c>
      <c r="D1542" s="12" t="s">
        <v>4</v>
      </c>
      <c r="E1542" s="15">
        <v>1</v>
      </c>
      <c r="F1542" s="7" t="s">
        <v>5</v>
      </c>
    </row>
    <row r="1543" spans="2:6" x14ac:dyDescent="0.4">
      <c r="B1543" s="4">
        <v>1540</v>
      </c>
      <c r="C1543" s="10" t="s">
        <v>1616</v>
      </c>
      <c r="D1543" s="12" t="s">
        <v>4</v>
      </c>
      <c r="E1543" s="15">
        <v>1</v>
      </c>
      <c r="F1543" s="7" t="s">
        <v>5</v>
      </c>
    </row>
    <row r="1544" spans="2:6" x14ac:dyDescent="0.4">
      <c r="B1544" s="4">
        <v>1541</v>
      </c>
      <c r="C1544" s="10" t="s">
        <v>1617</v>
      </c>
      <c r="D1544" s="12" t="s">
        <v>4</v>
      </c>
      <c r="E1544" s="15">
        <v>1</v>
      </c>
      <c r="F1544" s="7" t="s">
        <v>5</v>
      </c>
    </row>
    <row r="1545" spans="2:6" x14ac:dyDescent="0.4">
      <c r="B1545" s="4">
        <v>1542</v>
      </c>
      <c r="C1545" s="10" t="s">
        <v>1618</v>
      </c>
      <c r="D1545" s="12" t="s">
        <v>4</v>
      </c>
      <c r="E1545" s="15">
        <v>1</v>
      </c>
      <c r="F1545" s="7" t="s">
        <v>5</v>
      </c>
    </row>
    <row r="1546" spans="2:6" x14ac:dyDescent="0.4">
      <c r="B1546" s="4">
        <v>1543</v>
      </c>
      <c r="C1546" s="10" t="s">
        <v>1619</v>
      </c>
      <c r="D1546" s="12" t="s">
        <v>4</v>
      </c>
      <c r="E1546" s="15">
        <v>1</v>
      </c>
      <c r="F1546" s="7" t="s">
        <v>5</v>
      </c>
    </row>
    <row r="1547" spans="2:6" x14ac:dyDescent="0.4">
      <c r="B1547" s="4">
        <v>1544</v>
      </c>
      <c r="C1547" s="10" t="s">
        <v>1620</v>
      </c>
      <c r="D1547" s="12" t="s">
        <v>4</v>
      </c>
      <c r="E1547" s="15">
        <v>1</v>
      </c>
      <c r="F1547" s="7" t="s">
        <v>5</v>
      </c>
    </row>
    <row r="1548" spans="2:6" x14ac:dyDescent="0.4">
      <c r="B1548" s="4">
        <v>1545</v>
      </c>
      <c r="C1548" s="10" t="s">
        <v>1621</v>
      </c>
      <c r="D1548" s="12" t="s">
        <v>4</v>
      </c>
      <c r="E1548" s="15">
        <v>1</v>
      </c>
      <c r="F1548" s="7" t="s">
        <v>5</v>
      </c>
    </row>
    <row r="1549" spans="2:6" x14ac:dyDescent="0.4">
      <c r="B1549" s="4">
        <v>1546</v>
      </c>
      <c r="C1549" s="10" t="s">
        <v>1622</v>
      </c>
      <c r="D1549" s="12" t="s">
        <v>4</v>
      </c>
      <c r="E1549" s="15">
        <v>1</v>
      </c>
      <c r="F1549" s="7" t="s">
        <v>5</v>
      </c>
    </row>
    <row r="1550" spans="2:6" x14ac:dyDescent="0.4">
      <c r="B1550" s="4">
        <v>1547</v>
      </c>
      <c r="C1550" s="10" t="s">
        <v>1623</v>
      </c>
      <c r="D1550" s="12" t="s">
        <v>4</v>
      </c>
      <c r="E1550" s="15">
        <v>1</v>
      </c>
      <c r="F1550" s="7" t="s">
        <v>5</v>
      </c>
    </row>
    <row r="1551" spans="2:6" x14ac:dyDescent="0.4">
      <c r="B1551" s="4">
        <v>1548</v>
      </c>
      <c r="C1551" s="10" t="s">
        <v>1624</v>
      </c>
      <c r="D1551" s="12" t="s">
        <v>4</v>
      </c>
      <c r="E1551" s="15">
        <v>1</v>
      </c>
      <c r="F1551" s="7" t="s">
        <v>5</v>
      </c>
    </row>
    <row r="1552" spans="2:6" x14ac:dyDescent="0.4">
      <c r="B1552" s="4">
        <v>1549</v>
      </c>
      <c r="C1552" s="10" t="s">
        <v>1625</v>
      </c>
      <c r="D1552" s="12" t="s">
        <v>4</v>
      </c>
      <c r="E1552" s="15">
        <v>1</v>
      </c>
      <c r="F1552" s="7" t="s">
        <v>5</v>
      </c>
    </row>
    <row r="1553" spans="2:6" x14ac:dyDescent="0.4">
      <c r="B1553" s="4">
        <v>1550</v>
      </c>
      <c r="C1553" s="10" t="s">
        <v>1626</v>
      </c>
      <c r="D1553" s="12" t="s">
        <v>4</v>
      </c>
      <c r="E1553" s="15">
        <v>1</v>
      </c>
      <c r="F1553" s="7" t="s">
        <v>5</v>
      </c>
    </row>
    <row r="1554" spans="2:6" x14ac:dyDescent="0.4">
      <c r="B1554" s="4">
        <v>1551</v>
      </c>
      <c r="C1554" s="10" t="s">
        <v>1627</v>
      </c>
      <c r="D1554" s="12" t="s">
        <v>4</v>
      </c>
      <c r="E1554" s="15">
        <v>1</v>
      </c>
      <c r="F1554" s="7" t="s">
        <v>5</v>
      </c>
    </row>
    <row r="1555" spans="2:6" x14ac:dyDescent="0.4">
      <c r="B1555" s="4">
        <v>1552</v>
      </c>
      <c r="C1555" s="10" t="s">
        <v>1628</v>
      </c>
      <c r="D1555" s="12" t="s">
        <v>4</v>
      </c>
      <c r="E1555" s="15">
        <v>1</v>
      </c>
      <c r="F1555" s="7" t="s">
        <v>5</v>
      </c>
    </row>
    <row r="1556" spans="2:6" x14ac:dyDescent="0.4">
      <c r="B1556" s="4">
        <v>1553</v>
      </c>
      <c r="C1556" s="10" t="s">
        <v>1629</v>
      </c>
      <c r="D1556" s="12" t="s">
        <v>4</v>
      </c>
      <c r="E1556" s="15">
        <v>1</v>
      </c>
      <c r="F1556" s="7" t="s">
        <v>5</v>
      </c>
    </row>
    <row r="1557" spans="2:6" x14ac:dyDescent="0.4">
      <c r="B1557" s="4">
        <v>1554</v>
      </c>
      <c r="C1557" s="10" t="s">
        <v>1630</v>
      </c>
      <c r="D1557" s="12" t="s">
        <v>4</v>
      </c>
      <c r="E1557" s="15">
        <v>1</v>
      </c>
      <c r="F1557" s="7" t="s">
        <v>5</v>
      </c>
    </row>
    <row r="1558" spans="2:6" x14ac:dyDescent="0.4">
      <c r="B1558" s="4">
        <v>1555</v>
      </c>
      <c r="C1558" s="10" t="s">
        <v>1631</v>
      </c>
      <c r="D1558" s="12" t="s">
        <v>4</v>
      </c>
      <c r="E1558" s="15">
        <v>1</v>
      </c>
      <c r="F1558" s="7" t="s">
        <v>5</v>
      </c>
    </row>
    <row r="1559" spans="2:6" x14ac:dyDescent="0.4">
      <c r="B1559" s="4">
        <v>1556</v>
      </c>
      <c r="C1559" s="10" t="s">
        <v>1632</v>
      </c>
      <c r="D1559" s="12" t="s">
        <v>4</v>
      </c>
      <c r="E1559" s="15">
        <v>1</v>
      </c>
      <c r="F1559" s="7" t="s">
        <v>5</v>
      </c>
    </row>
    <row r="1560" spans="2:6" x14ac:dyDescent="0.4">
      <c r="B1560" s="4">
        <v>1557</v>
      </c>
      <c r="C1560" s="10" t="s">
        <v>1633</v>
      </c>
      <c r="D1560" s="12" t="s">
        <v>4</v>
      </c>
      <c r="E1560" s="15">
        <v>1</v>
      </c>
      <c r="F1560" s="7" t="s">
        <v>5</v>
      </c>
    </row>
    <row r="1561" spans="2:6" x14ac:dyDescent="0.4">
      <c r="B1561" s="4">
        <v>1558</v>
      </c>
      <c r="C1561" s="10" t="s">
        <v>1634</v>
      </c>
      <c r="D1561" s="12" t="s">
        <v>4</v>
      </c>
      <c r="E1561" s="15">
        <v>1</v>
      </c>
      <c r="F1561" s="7" t="s">
        <v>5</v>
      </c>
    </row>
    <row r="1562" spans="2:6" x14ac:dyDescent="0.4">
      <c r="B1562" s="4">
        <v>1559</v>
      </c>
      <c r="C1562" s="10" t="s">
        <v>1635</v>
      </c>
      <c r="D1562" s="12" t="s">
        <v>4</v>
      </c>
      <c r="E1562" s="15">
        <v>1</v>
      </c>
      <c r="F1562" s="7" t="s">
        <v>5</v>
      </c>
    </row>
    <row r="1563" spans="2:6" x14ac:dyDescent="0.4">
      <c r="B1563" s="4">
        <v>1560</v>
      </c>
      <c r="C1563" s="10" t="s">
        <v>1636</v>
      </c>
      <c r="D1563" s="12" t="s">
        <v>4</v>
      </c>
      <c r="E1563" s="15">
        <v>1</v>
      </c>
      <c r="F1563" s="7" t="s">
        <v>5</v>
      </c>
    </row>
    <row r="1564" spans="2:6" x14ac:dyDescent="0.4">
      <c r="B1564" s="4">
        <v>1561</v>
      </c>
      <c r="C1564" s="10" t="s">
        <v>1637</v>
      </c>
      <c r="D1564" s="12" t="s">
        <v>4</v>
      </c>
      <c r="E1564" s="15">
        <v>1</v>
      </c>
      <c r="F1564" s="7" t="s">
        <v>5</v>
      </c>
    </row>
    <row r="1565" spans="2:6" x14ac:dyDescent="0.4">
      <c r="B1565" s="4">
        <v>1562</v>
      </c>
      <c r="C1565" s="10" t="s">
        <v>1638</v>
      </c>
      <c r="D1565" s="12" t="s">
        <v>4</v>
      </c>
      <c r="E1565" s="15">
        <v>1</v>
      </c>
      <c r="F1565" s="7" t="s">
        <v>5</v>
      </c>
    </row>
    <row r="1566" spans="2:6" x14ac:dyDescent="0.4">
      <c r="B1566" s="4">
        <v>1563</v>
      </c>
      <c r="C1566" s="10" t="s">
        <v>1639</v>
      </c>
      <c r="D1566" s="12" t="s">
        <v>4</v>
      </c>
      <c r="E1566" s="15">
        <v>1</v>
      </c>
      <c r="F1566" s="7" t="s">
        <v>5</v>
      </c>
    </row>
    <row r="1567" spans="2:6" x14ac:dyDescent="0.4">
      <c r="B1567" s="4">
        <v>1564</v>
      </c>
      <c r="C1567" s="10" t="s">
        <v>1640</v>
      </c>
      <c r="D1567" s="12" t="s">
        <v>4</v>
      </c>
      <c r="E1567" s="15">
        <v>1</v>
      </c>
      <c r="F1567" s="7" t="s">
        <v>5</v>
      </c>
    </row>
    <row r="1568" spans="2:6" x14ac:dyDescent="0.4">
      <c r="B1568" s="4">
        <v>1565</v>
      </c>
      <c r="C1568" s="10" t="s">
        <v>1641</v>
      </c>
      <c r="D1568" s="12" t="s">
        <v>4</v>
      </c>
      <c r="E1568" s="15">
        <v>1</v>
      </c>
      <c r="F1568" s="7" t="s">
        <v>5</v>
      </c>
    </row>
    <row r="1569" spans="2:6" x14ac:dyDescent="0.4">
      <c r="B1569" s="4">
        <v>1566</v>
      </c>
      <c r="C1569" s="10" t="s">
        <v>1642</v>
      </c>
      <c r="D1569" s="12" t="s">
        <v>4</v>
      </c>
      <c r="E1569" s="15">
        <v>1</v>
      </c>
      <c r="F1569" s="7" t="s">
        <v>5</v>
      </c>
    </row>
    <row r="1570" spans="2:6" x14ac:dyDescent="0.4">
      <c r="B1570" s="4">
        <v>1567</v>
      </c>
      <c r="C1570" s="10" t="s">
        <v>1643</v>
      </c>
      <c r="D1570" s="12" t="s">
        <v>4</v>
      </c>
      <c r="E1570" s="15">
        <v>1</v>
      </c>
      <c r="F1570" s="7" t="s">
        <v>5</v>
      </c>
    </row>
    <row r="1571" spans="2:6" x14ac:dyDescent="0.4">
      <c r="B1571" s="4">
        <v>1568</v>
      </c>
      <c r="C1571" s="10" t="s">
        <v>1644</v>
      </c>
      <c r="D1571" s="12" t="s">
        <v>4</v>
      </c>
      <c r="E1571" s="15">
        <v>1</v>
      </c>
      <c r="F1571" s="7" t="s">
        <v>5</v>
      </c>
    </row>
    <row r="1572" spans="2:6" x14ac:dyDescent="0.4">
      <c r="B1572" s="4">
        <v>1569</v>
      </c>
      <c r="C1572" s="10" t="s">
        <v>1645</v>
      </c>
      <c r="D1572" s="12" t="s">
        <v>4</v>
      </c>
      <c r="E1572" s="15">
        <v>1</v>
      </c>
      <c r="F1572" s="7" t="s">
        <v>5</v>
      </c>
    </row>
    <row r="1573" spans="2:6" x14ac:dyDescent="0.4">
      <c r="B1573" s="4">
        <v>1570</v>
      </c>
      <c r="C1573" s="10" t="s">
        <v>1646</v>
      </c>
      <c r="D1573" s="12" t="s">
        <v>4</v>
      </c>
      <c r="E1573" s="15">
        <v>1</v>
      </c>
      <c r="F1573" s="7" t="s">
        <v>5</v>
      </c>
    </row>
    <row r="1574" spans="2:6" x14ac:dyDescent="0.4">
      <c r="B1574" s="4">
        <v>1571</v>
      </c>
      <c r="C1574" s="10" t="s">
        <v>1647</v>
      </c>
      <c r="D1574" s="12" t="s">
        <v>4</v>
      </c>
      <c r="E1574" s="15">
        <v>1</v>
      </c>
      <c r="F1574" s="7" t="s">
        <v>5</v>
      </c>
    </row>
    <row r="1575" spans="2:6" x14ac:dyDescent="0.4">
      <c r="B1575" s="4">
        <v>1572</v>
      </c>
      <c r="C1575" s="10" t="s">
        <v>1648</v>
      </c>
      <c r="D1575" s="12" t="s">
        <v>4</v>
      </c>
      <c r="E1575" s="15">
        <v>1</v>
      </c>
      <c r="F1575" s="7" t="s">
        <v>5</v>
      </c>
    </row>
    <row r="1576" spans="2:6" x14ac:dyDescent="0.4">
      <c r="B1576" s="4">
        <v>1573</v>
      </c>
      <c r="C1576" s="10" t="s">
        <v>1649</v>
      </c>
      <c r="D1576" s="12" t="s">
        <v>4</v>
      </c>
      <c r="E1576" s="15">
        <v>1</v>
      </c>
      <c r="F1576" s="7" t="s">
        <v>5</v>
      </c>
    </row>
    <row r="1577" spans="2:6" x14ac:dyDescent="0.4">
      <c r="B1577" s="4">
        <v>1574</v>
      </c>
      <c r="C1577" s="10" t="s">
        <v>1650</v>
      </c>
      <c r="D1577" s="12" t="s">
        <v>4</v>
      </c>
      <c r="E1577" s="15">
        <v>1</v>
      </c>
      <c r="F1577" s="7" t="s">
        <v>5</v>
      </c>
    </row>
    <row r="1578" spans="2:6" x14ac:dyDescent="0.4">
      <c r="B1578" s="4">
        <v>1575</v>
      </c>
      <c r="C1578" s="10" t="s">
        <v>1651</v>
      </c>
      <c r="D1578" s="12" t="s">
        <v>4</v>
      </c>
      <c r="E1578" s="15">
        <v>1</v>
      </c>
      <c r="F1578" s="7" t="s">
        <v>5</v>
      </c>
    </row>
    <row r="1579" spans="2:6" x14ac:dyDescent="0.4">
      <c r="B1579" s="4">
        <v>1576</v>
      </c>
      <c r="C1579" s="10" t="s">
        <v>1652</v>
      </c>
      <c r="D1579" s="12" t="s">
        <v>4</v>
      </c>
      <c r="E1579" s="15">
        <v>1</v>
      </c>
      <c r="F1579" s="7" t="s">
        <v>5</v>
      </c>
    </row>
    <row r="1580" spans="2:6" x14ac:dyDescent="0.4">
      <c r="B1580" s="4">
        <v>1577</v>
      </c>
      <c r="C1580" s="10" t="s">
        <v>1653</v>
      </c>
      <c r="D1580" s="12" t="s">
        <v>4</v>
      </c>
      <c r="E1580" s="15">
        <v>1</v>
      </c>
      <c r="F1580" s="7" t="s">
        <v>5</v>
      </c>
    </row>
    <row r="1581" spans="2:6" x14ac:dyDescent="0.4">
      <c r="B1581" s="4">
        <v>1578</v>
      </c>
      <c r="C1581" s="10" t="s">
        <v>1654</v>
      </c>
      <c r="D1581" s="12" t="s">
        <v>4</v>
      </c>
      <c r="E1581" s="15">
        <v>1</v>
      </c>
      <c r="F1581" s="7" t="s">
        <v>5</v>
      </c>
    </row>
    <row r="1582" spans="2:6" x14ac:dyDescent="0.4">
      <c r="B1582" s="4">
        <v>1579</v>
      </c>
      <c r="C1582" s="10" t="s">
        <v>1655</v>
      </c>
      <c r="D1582" s="12" t="s">
        <v>4</v>
      </c>
      <c r="E1582" s="15">
        <v>1</v>
      </c>
      <c r="F1582" s="7" t="s">
        <v>5</v>
      </c>
    </row>
    <row r="1583" spans="2:6" x14ac:dyDescent="0.4">
      <c r="B1583" s="4">
        <v>1580</v>
      </c>
      <c r="C1583" s="10" t="s">
        <v>1656</v>
      </c>
      <c r="D1583" s="12" t="s">
        <v>4</v>
      </c>
      <c r="E1583" s="15">
        <v>1</v>
      </c>
      <c r="F1583" s="7" t="s">
        <v>5</v>
      </c>
    </row>
    <row r="1584" spans="2:6" x14ac:dyDescent="0.4">
      <c r="B1584" s="4">
        <v>1581</v>
      </c>
      <c r="C1584" s="10" t="s">
        <v>1657</v>
      </c>
      <c r="D1584" s="12" t="s">
        <v>4</v>
      </c>
      <c r="E1584" s="15">
        <v>1</v>
      </c>
      <c r="F1584" s="7" t="s">
        <v>5</v>
      </c>
    </row>
    <row r="1585" spans="2:6" x14ac:dyDescent="0.4">
      <c r="B1585" s="4">
        <v>1582</v>
      </c>
      <c r="C1585" s="10" t="s">
        <v>1658</v>
      </c>
      <c r="D1585" s="12" t="s">
        <v>4</v>
      </c>
      <c r="E1585" s="15">
        <v>1</v>
      </c>
      <c r="F1585" s="7" t="s">
        <v>5</v>
      </c>
    </row>
    <row r="1586" spans="2:6" x14ac:dyDescent="0.4">
      <c r="B1586" s="4">
        <v>1583</v>
      </c>
      <c r="C1586" s="10" t="s">
        <v>1659</v>
      </c>
      <c r="D1586" s="12" t="s">
        <v>4</v>
      </c>
      <c r="E1586" s="15">
        <v>1</v>
      </c>
      <c r="F1586" s="7" t="s">
        <v>5</v>
      </c>
    </row>
    <row r="1587" spans="2:6" x14ac:dyDescent="0.4">
      <c r="B1587" s="4">
        <v>1584</v>
      </c>
      <c r="C1587" s="10" t="s">
        <v>1660</v>
      </c>
      <c r="D1587" s="12" t="s">
        <v>4</v>
      </c>
      <c r="E1587" s="15">
        <v>1</v>
      </c>
      <c r="F1587" s="7" t="s">
        <v>5</v>
      </c>
    </row>
    <row r="1588" spans="2:6" x14ac:dyDescent="0.4">
      <c r="B1588" s="4">
        <v>1585</v>
      </c>
      <c r="C1588" s="10" t="s">
        <v>1661</v>
      </c>
      <c r="D1588" s="12" t="s">
        <v>4</v>
      </c>
      <c r="E1588" s="15">
        <v>1</v>
      </c>
      <c r="F1588" s="7" t="s">
        <v>5</v>
      </c>
    </row>
    <row r="1589" spans="2:6" x14ac:dyDescent="0.4">
      <c r="B1589" s="4">
        <v>1586</v>
      </c>
      <c r="C1589" s="10" t="s">
        <v>1662</v>
      </c>
      <c r="D1589" s="12" t="s">
        <v>4</v>
      </c>
      <c r="E1589" s="15">
        <v>1</v>
      </c>
      <c r="F1589" s="7" t="s">
        <v>5</v>
      </c>
    </row>
    <row r="1590" spans="2:6" x14ac:dyDescent="0.4">
      <c r="B1590" s="4">
        <v>1587</v>
      </c>
      <c r="C1590" s="10" t="s">
        <v>1663</v>
      </c>
      <c r="D1590" s="12" t="s">
        <v>4</v>
      </c>
      <c r="E1590" s="15">
        <v>1</v>
      </c>
      <c r="F1590" s="7" t="s">
        <v>5</v>
      </c>
    </row>
    <row r="1591" spans="2:6" x14ac:dyDescent="0.4">
      <c r="B1591" s="4">
        <v>1588</v>
      </c>
      <c r="C1591" s="10" t="s">
        <v>1664</v>
      </c>
      <c r="D1591" s="12" t="s">
        <v>4</v>
      </c>
      <c r="E1591" s="15">
        <v>1</v>
      </c>
      <c r="F1591" s="7" t="s">
        <v>5</v>
      </c>
    </row>
    <row r="1592" spans="2:6" x14ac:dyDescent="0.4">
      <c r="B1592" s="4">
        <v>1589</v>
      </c>
      <c r="C1592" s="10" t="s">
        <v>1665</v>
      </c>
      <c r="D1592" s="12" t="s">
        <v>4</v>
      </c>
      <c r="E1592" s="15">
        <v>1</v>
      </c>
      <c r="F1592" s="7" t="s">
        <v>5</v>
      </c>
    </row>
    <row r="1593" spans="2:6" x14ac:dyDescent="0.4">
      <c r="B1593" s="4">
        <v>1590</v>
      </c>
      <c r="C1593" s="10" t="s">
        <v>1666</v>
      </c>
      <c r="D1593" s="12" t="s">
        <v>4</v>
      </c>
      <c r="E1593" s="15">
        <v>1</v>
      </c>
      <c r="F1593" s="7" t="s">
        <v>5</v>
      </c>
    </row>
    <row r="1594" spans="2:6" x14ac:dyDescent="0.4">
      <c r="B1594" s="4">
        <v>1591</v>
      </c>
      <c r="C1594" s="10" t="s">
        <v>1667</v>
      </c>
      <c r="D1594" s="12" t="s">
        <v>4</v>
      </c>
      <c r="E1594" s="15">
        <v>1</v>
      </c>
      <c r="F1594" s="7" t="s">
        <v>5</v>
      </c>
    </row>
    <row r="1595" spans="2:6" x14ac:dyDescent="0.4">
      <c r="B1595" s="4">
        <v>1592</v>
      </c>
      <c r="C1595" s="10" t="s">
        <v>1668</v>
      </c>
      <c r="D1595" s="12" t="s">
        <v>4</v>
      </c>
      <c r="E1595" s="15">
        <v>1</v>
      </c>
      <c r="F1595" s="7" t="s">
        <v>5</v>
      </c>
    </row>
    <row r="1596" spans="2:6" x14ac:dyDescent="0.4">
      <c r="B1596" s="4">
        <v>1593</v>
      </c>
      <c r="C1596" s="10" t="s">
        <v>1669</v>
      </c>
      <c r="D1596" s="12" t="s">
        <v>4</v>
      </c>
      <c r="E1596" s="15">
        <v>1</v>
      </c>
      <c r="F1596" s="7" t="s">
        <v>5</v>
      </c>
    </row>
    <row r="1597" spans="2:6" x14ac:dyDescent="0.4">
      <c r="B1597" s="4">
        <v>1594</v>
      </c>
      <c r="C1597" s="10" t="s">
        <v>1670</v>
      </c>
      <c r="D1597" s="12" t="s">
        <v>4</v>
      </c>
      <c r="E1597" s="15">
        <v>1</v>
      </c>
      <c r="F1597" s="7" t="s">
        <v>5</v>
      </c>
    </row>
    <row r="1598" spans="2:6" x14ac:dyDescent="0.4">
      <c r="B1598" s="4">
        <v>1595</v>
      </c>
      <c r="C1598" s="10" t="s">
        <v>1671</v>
      </c>
      <c r="D1598" s="12" t="s">
        <v>4</v>
      </c>
      <c r="E1598" s="15">
        <v>1</v>
      </c>
      <c r="F1598" s="7" t="s">
        <v>5</v>
      </c>
    </row>
    <row r="1599" spans="2:6" x14ac:dyDescent="0.4">
      <c r="B1599" s="4">
        <v>1596</v>
      </c>
      <c r="C1599" s="10" t="s">
        <v>1672</v>
      </c>
      <c r="D1599" s="12" t="s">
        <v>4</v>
      </c>
      <c r="E1599" s="15">
        <v>1</v>
      </c>
      <c r="F1599" s="7" t="s">
        <v>5</v>
      </c>
    </row>
    <row r="1600" spans="2:6" x14ac:dyDescent="0.4">
      <c r="B1600" s="4">
        <v>1597</v>
      </c>
      <c r="C1600" s="10" t="s">
        <v>1673</v>
      </c>
      <c r="D1600" s="12" t="s">
        <v>4</v>
      </c>
      <c r="E1600" s="15">
        <v>1</v>
      </c>
      <c r="F1600" s="7" t="s">
        <v>5</v>
      </c>
    </row>
    <row r="1601" spans="2:6" x14ac:dyDescent="0.4">
      <c r="B1601" s="4">
        <v>1598</v>
      </c>
      <c r="C1601" s="10" t="s">
        <v>1674</v>
      </c>
      <c r="D1601" s="12" t="s">
        <v>4</v>
      </c>
      <c r="E1601" s="15">
        <v>1</v>
      </c>
      <c r="F1601" s="7" t="s">
        <v>5</v>
      </c>
    </row>
    <row r="1602" spans="2:6" x14ac:dyDescent="0.4">
      <c r="B1602" s="4">
        <v>1599</v>
      </c>
      <c r="C1602" s="10" t="s">
        <v>1675</v>
      </c>
      <c r="D1602" s="12" t="s">
        <v>4</v>
      </c>
      <c r="E1602" s="15">
        <v>1</v>
      </c>
      <c r="F1602" s="7" t="s">
        <v>5</v>
      </c>
    </row>
    <row r="1603" spans="2:6" x14ac:dyDescent="0.4">
      <c r="B1603" s="4">
        <v>1600</v>
      </c>
      <c r="C1603" s="10" t="s">
        <v>1676</v>
      </c>
      <c r="D1603" s="12" t="s">
        <v>4</v>
      </c>
      <c r="E1603" s="15">
        <v>1</v>
      </c>
      <c r="F1603" s="7" t="s">
        <v>5</v>
      </c>
    </row>
    <row r="1604" spans="2:6" x14ac:dyDescent="0.4">
      <c r="B1604" s="4">
        <v>1601</v>
      </c>
      <c r="C1604" s="10" t="s">
        <v>1677</v>
      </c>
      <c r="D1604" s="12" t="s">
        <v>4</v>
      </c>
      <c r="E1604" s="15">
        <v>1</v>
      </c>
      <c r="F1604" s="7" t="s">
        <v>5</v>
      </c>
    </row>
    <row r="1605" spans="2:6" x14ac:dyDescent="0.4">
      <c r="B1605" s="4">
        <v>1602</v>
      </c>
      <c r="C1605" s="10" t="s">
        <v>1678</v>
      </c>
      <c r="D1605" s="12" t="s">
        <v>4</v>
      </c>
      <c r="E1605" s="15">
        <v>1</v>
      </c>
      <c r="F1605" s="7" t="s">
        <v>5</v>
      </c>
    </row>
    <row r="1606" spans="2:6" x14ac:dyDescent="0.4">
      <c r="B1606" s="4">
        <v>1603</v>
      </c>
      <c r="C1606" s="10" t="s">
        <v>1679</v>
      </c>
      <c r="D1606" s="12" t="s">
        <v>4</v>
      </c>
      <c r="E1606" s="15">
        <v>1</v>
      </c>
      <c r="F1606" s="7" t="s">
        <v>5</v>
      </c>
    </row>
    <row r="1607" spans="2:6" x14ac:dyDescent="0.4">
      <c r="B1607" s="4">
        <v>1604</v>
      </c>
      <c r="C1607" s="10" t="s">
        <v>1680</v>
      </c>
      <c r="D1607" s="12" t="s">
        <v>4</v>
      </c>
      <c r="E1607" s="15">
        <v>1</v>
      </c>
      <c r="F1607" s="7" t="s">
        <v>5</v>
      </c>
    </row>
    <row r="1608" spans="2:6" x14ac:dyDescent="0.4">
      <c r="B1608" s="4">
        <v>1605</v>
      </c>
      <c r="C1608" s="10" t="s">
        <v>1681</v>
      </c>
      <c r="D1608" s="12" t="s">
        <v>4</v>
      </c>
      <c r="E1608" s="15">
        <v>1</v>
      </c>
      <c r="F1608" s="7" t="s">
        <v>5</v>
      </c>
    </row>
    <row r="1609" spans="2:6" x14ac:dyDescent="0.4">
      <c r="B1609" s="4">
        <v>1606</v>
      </c>
      <c r="C1609" s="10" t="s">
        <v>1682</v>
      </c>
      <c r="D1609" s="12" t="s">
        <v>4</v>
      </c>
      <c r="E1609" s="15">
        <v>1</v>
      </c>
      <c r="F1609" s="7" t="s">
        <v>5</v>
      </c>
    </row>
    <row r="1610" spans="2:6" x14ac:dyDescent="0.4">
      <c r="B1610" s="4">
        <v>1607</v>
      </c>
      <c r="C1610" s="10" t="s">
        <v>1683</v>
      </c>
      <c r="D1610" s="12" t="s">
        <v>4</v>
      </c>
      <c r="E1610" s="15">
        <v>1</v>
      </c>
      <c r="F1610" s="7" t="s">
        <v>5</v>
      </c>
    </row>
    <row r="1611" spans="2:6" x14ac:dyDescent="0.4">
      <c r="B1611" s="4">
        <v>1608</v>
      </c>
      <c r="C1611" s="10" t="s">
        <v>1684</v>
      </c>
      <c r="D1611" s="12" t="s">
        <v>4</v>
      </c>
      <c r="E1611" s="15">
        <v>1</v>
      </c>
      <c r="F1611" s="7" t="s">
        <v>5</v>
      </c>
    </row>
    <row r="1612" spans="2:6" x14ac:dyDescent="0.4">
      <c r="B1612" s="4">
        <v>1609</v>
      </c>
      <c r="C1612" s="10" t="s">
        <v>1685</v>
      </c>
      <c r="D1612" s="12" t="s">
        <v>4</v>
      </c>
      <c r="E1612" s="15">
        <v>1</v>
      </c>
      <c r="F1612" s="7" t="s">
        <v>5</v>
      </c>
    </row>
    <row r="1613" spans="2:6" x14ac:dyDescent="0.4">
      <c r="B1613" s="4">
        <v>1610</v>
      </c>
      <c r="C1613" s="10" t="s">
        <v>1686</v>
      </c>
      <c r="D1613" s="12" t="s">
        <v>4</v>
      </c>
      <c r="E1613" s="15">
        <v>1</v>
      </c>
      <c r="F1613" s="7" t="s">
        <v>5</v>
      </c>
    </row>
    <row r="1614" spans="2:6" x14ac:dyDescent="0.4">
      <c r="B1614" s="4">
        <v>1611</v>
      </c>
      <c r="C1614" s="10" t="s">
        <v>1687</v>
      </c>
      <c r="D1614" s="12" t="s">
        <v>4</v>
      </c>
      <c r="E1614" s="15">
        <v>1</v>
      </c>
      <c r="F1614" s="7" t="s">
        <v>5</v>
      </c>
    </row>
    <row r="1615" spans="2:6" x14ac:dyDescent="0.4">
      <c r="B1615" s="4">
        <v>1612</v>
      </c>
      <c r="C1615" s="10" t="s">
        <v>1688</v>
      </c>
      <c r="D1615" s="12" t="s">
        <v>4</v>
      </c>
      <c r="E1615" s="15">
        <v>1</v>
      </c>
      <c r="F1615" s="7" t="s">
        <v>5</v>
      </c>
    </row>
    <row r="1616" spans="2:6" x14ac:dyDescent="0.4">
      <c r="B1616" s="4">
        <v>1613</v>
      </c>
      <c r="C1616" s="10" t="s">
        <v>1689</v>
      </c>
      <c r="D1616" s="12" t="s">
        <v>4</v>
      </c>
      <c r="E1616" s="15">
        <v>1</v>
      </c>
      <c r="F1616" s="7" t="s">
        <v>5</v>
      </c>
    </row>
    <row r="1617" spans="2:6" x14ac:dyDescent="0.4">
      <c r="B1617" s="4">
        <v>1614</v>
      </c>
      <c r="C1617" s="10" t="s">
        <v>1690</v>
      </c>
      <c r="D1617" s="12" t="s">
        <v>4</v>
      </c>
      <c r="E1617" s="15">
        <v>1</v>
      </c>
      <c r="F1617" s="7" t="s">
        <v>5</v>
      </c>
    </row>
    <row r="1618" spans="2:6" x14ac:dyDescent="0.4">
      <c r="B1618" s="4">
        <v>1615</v>
      </c>
      <c r="C1618" s="10" t="s">
        <v>1691</v>
      </c>
      <c r="D1618" s="12" t="s">
        <v>4</v>
      </c>
      <c r="E1618" s="15">
        <v>1</v>
      </c>
      <c r="F1618" s="7" t="s">
        <v>5</v>
      </c>
    </row>
    <row r="1619" spans="2:6" x14ac:dyDescent="0.4">
      <c r="B1619" s="4">
        <v>1616</v>
      </c>
      <c r="C1619" s="10" t="s">
        <v>1692</v>
      </c>
      <c r="D1619" s="12" t="s">
        <v>4</v>
      </c>
      <c r="E1619" s="15">
        <v>1</v>
      </c>
      <c r="F1619" s="7" t="s">
        <v>5</v>
      </c>
    </row>
    <row r="1620" spans="2:6" x14ac:dyDescent="0.4">
      <c r="B1620" s="4">
        <v>1617</v>
      </c>
      <c r="C1620" s="10" t="s">
        <v>1693</v>
      </c>
      <c r="D1620" s="12" t="s">
        <v>4</v>
      </c>
      <c r="E1620" s="15">
        <v>1</v>
      </c>
      <c r="F1620" s="7" t="s">
        <v>5</v>
      </c>
    </row>
    <row r="1621" spans="2:6" x14ac:dyDescent="0.4">
      <c r="B1621" s="4">
        <v>1618</v>
      </c>
      <c r="C1621" s="10" t="s">
        <v>1694</v>
      </c>
      <c r="D1621" s="12" t="s">
        <v>4</v>
      </c>
      <c r="E1621" s="15">
        <v>1</v>
      </c>
      <c r="F1621" s="7" t="s">
        <v>5</v>
      </c>
    </row>
    <row r="1622" spans="2:6" x14ac:dyDescent="0.4">
      <c r="B1622" s="4">
        <v>1619</v>
      </c>
      <c r="C1622" s="10" t="s">
        <v>1695</v>
      </c>
      <c r="D1622" s="12" t="s">
        <v>4</v>
      </c>
      <c r="E1622" s="15">
        <v>1</v>
      </c>
      <c r="F1622" s="7" t="s">
        <v>5</v>
      </c>
    </row>
    <row r="1623" spans="2:6" x14ac:dyDescent="0.4">
      <c r="B1623" s="4">
        <v>1620</v>
      </c>
      <c r="C1623" s="10" t="s">
        <v>1696</v>
      </c>
      <c r="D1623" s="12" t="s">
        <v>4</v>
      </c>
      <c r="E1623" s="15">
        <v>1</v>
      </c>
      <c r="F1623" s="7" t="s">
        <v>5</v>
      </c>
    </row>
    <row r="1624" spans="2:6" x14ac:dyDescent="0.4">
      <c r="B1624" s="4">
        <v>1621</v>
      </c>
      <c r="C1624" s="10" t="s">
        <v>1697</v>
      </c>
      <c r="D1624" s="12" t="s">
        <v>4</v>
      </c>
      <c r="E1624" s="15">
        <v>1</v>
      </c>
      <c r="F1624" s="7" t="s">
        <v>5</v>
      </c>
    </row>
    <row r="1625" spans="2:6" x14ac:dyDescent="0.4">
      <c r="B1625" s="4">
        <v>1622</v>
      </c>
      <c r="C1625" s="10" t="s">
        <v>1698</v>
      </c>
      <c r="D1625" s="12" t="s">
        <v>4</v>
      </c>
      <c r="E1625" s="15">
        <v>1</v>
      </c>
      <c r="F1625" s="7" t="s">
        <v>5</v>
      </c>
    </row>
    <row r="1626" spans="2:6" x14ac:dyDescent="0.4">
      <c r="B1626" s="4">
        <v>1623</v>
      </c>
      <c r="C1626" s="10" t="s">
        <v>1699</v>
      </c>
      <c r="D1626" s="12" t="s">
        <v>4</v>
      </c>
      <c r="E1626" s="15">
        <v>1</v>
      </c>
      <c r="F1626" s="7" t="s">
        <v>5</v>
      </c>
    </row>
    <row r="1627" spans="2:6" x14ac:dyDescent="0.4">
      <c r="B1627" s="4">
        <v>1624</v>
      </c>
      <c r="C1627" s="10" t="s">
        <v>1700</v>
      </c>
      <c r="D1627" s="12" t="s">
        <v>4</v>
      </c>
      <c r="E1627" s="15">
        <v>1</v>
      </c>
      <c r="F1627" s="7" t="s">
        <v>5</v>
      </c>
    </row>
    <row r="1628" spans="2:6" x14ac:dyDescent="0.4">
      <c r="B1628" s="4">
        <v>1625</v>
      </c>
      <c r="C1628" s="10" t="s">
        <v>1701</v>
      </c>
      <c r="D1628" s="12" t="s">
        <v>4</v>
      </c>
      <c r="E1628" s="15">
        <v>1</v>
      </c>
      <c r="F1628" s="7" t="s">
        <v>5</v>
      </c>
    </row>
    <row r="1629" spans="2:6" x14ac:dyDescent="0.4">
      <c r="B1629" s="4">
        <v>1626</v>
      </c>
      <c r="C1629" s="10" t="s">
        <v>1702</v>
      </c>
      <c r="D1629" s="12" t="s">
        <v>4</v>
      </c>
      <c r="E1629" s="15">
        <v>1</v>
      </c>
      <c r="F1629" s="7" t="s">
        <v>5</v>
      </c>
    </row>
    <row r="1630" spans="2:6" x14ac:dyDescent="0.4">
      <c r="B1630" s="4">
        <v>1627</v>
      </c>
      <c r="C1630" s="10" t="s">
        <v>1703</v>
      </c>
      <c r="D1630" s="12" t="s">
        <v>4</v>
      </c>
      <c r="E1630" s="15">
        <v>1</v>
      </c>
      <c r="F1630" s="7" t="s">
        <v>5</v>
      </c>
    </row>
    <row r="1631" spans="2:6" x14ac:dyDescent="0.4">
      <c r="B1631" s="4">
        <v>1628</v>
      </c>
      <c r="C1631" s="10" t="s">
        <v>1704</v>
      </c>
      <c r="D1631" s="12" t="s">
        <v>4</v>
      </c>
      <c r="E1631" s="15">
        <v>1</v>
      </c>
      <c r="F1631" s="7" t="s">
        <v>5</v>
      </c>
    </row>
    <row r="1632" spans="2:6" x14ac:dyDescent="0.4">
      <c r="B1632" s="4">
        <v>1629</v>
      </c>
      <c r="C1632" s="10" t="s">
        <v>1705</v>
      </c>
      <c r="D1632" s="12" t="s">
        <v>4</v>
      </c>
      <c r="E1632" s="15">
        <v>1</v>
      </c>
      <c r="F1632" s="7" t="s">
        <v>5</v>
      </c>
    </row>
    <row r="1633" spans="2:6" x14ac:dyDescent="0.4">
      <c r="B1633" s="4">
        <v>1630</v>
      </c>
      <c r="C1633" s="10" t="s">
        <v>1706</v>
      </c>
      <c r="D1633" s="12" t="s">
        <v>4</v>
      </c>
      <c r="E1633" s="15">
        <v>1</v>
      </c>
      <c r="F1633" s="7" t="s">
        <v>5</v>
      </c>
    </row>
    <row r="1634" spans="2:6" x14ac:dyDescent="0.4">
      <c r="B1634" s="4">
        <v>1631</v>
      </c>
      <c r="C1634" s="10" t="s">
        <v>1707</v>
      </c>
      <c r="D1634" s="12" t="s">
        <v>4</v>
      </c>
      <c r="E1634" s="15">
        <v>1</v>
      </c>
      <c r="F1634" s="7" t="s">
        <v>5</v>
      </c>
    </row>
    <row r="1635" spans="2:6" x14ac:dyDescent="0.4">
      <c r="B1635" s="4">
        <v>1632</v>
      </c>
      <c r="C1635" s="10" t="s">
        <v>1708</v>
      </c>
      <c r="D1635" s="12" t="s">
        <v>4</v>
      </c>
      <c r="E1635" s="15">
        <v>1</v>
      </c>
      <c r="F1635" s="7" t="s">
        <v>5</v>
      </c>
    </row>
    <row r="1636" spans="2:6" x14ac:dyDescent="0.4">
      <c r="B1636" s="4">
        <v>1633</v>
      </c>
      <c r="C1636" s="10" t="s">
        <v>1709</v>
      </c>
      <c r="D1636" s="12" t="s">
        <v>4</v>
      </c>
      <c r="E1636" s="15">
        <v>1</v>
      </c>
      <c r="F1636" s="7" t="s">
        <v>5</v>
      </c>
    </row>
    <row r="1637" spans="2:6" x14ac:dyDescent="0.4">
      <c r="B1637" s="4">
        <v>1634</v>
      </c>
      <c r="C1637" s="10" t="s">
        <v>1710</v>
      </c>
      <c r="D1637" s="12" t="s">
        <v>4</v>
      </c>
      <c r="E1637" s="15">
        <v>1</v>
      </c>
      <c r="F1637" s="7" t="s">
        <v>5</v>
      </c>
    </row>
    <row r="1638" spans="2:6" x14ac:dyDescent="0.4">
      <c r="B1638" s="4">
        <v>1635</v>
      </c>
      <c r="C1638" s="10" t="s">
        <v>1711</v>
      </c>
      <c r="D1638" s="12" t="s">
        <v>4</v>
      </c>
      <c r="E1638" s="15">
        <v>1</v>
      </c>
      <c r="F1638" s="7" t="s">
        <v>5</v>
      </c>
    </row>
    <row r="1639" spans="2:6" x14ac:dyDescent="0.4">
      <c r="B1639" s="4">
        <v>1636</v>
      </c>
      <c r="C1639" s="10" t="s">
        <v>1712</v>
      </c>
      <c r="D1639" s="12" t="s">
        <v>4</v>
      </c>
      <c r="E1639" s="15">
        <v>1</v>
      </c>
      <c r="F1639" s="7" t="s">
        <v>5</v>
      </c>
    </row>
    <row r="1640" spans="2:6" x14ac:dyDescent="0.4">
      <c r="B1640" s="4">
        <v>1637</v>
      </c>
      <c r="C1640" s="10" t="s">
        <v>1713</v>
      </c>
      <c r="D1640" s="12" t="s">
        <v>4</v>
      </c>
      <c r="E1640" s="15">
        <v>1</v>
      </c>
      <c r="F1640" s="7" t="s">
        <v>5</v>
      </c>
    </row>
    <row r="1641" spans="2:6" x14ac:dyDescent="0.4">
      <c r="B1641" s="4">
        <v>1638</v>
      </c>
      <c r="C1641" s="10" t="s">
        <v>1714</v>
      </c>
      <c r="D1641" s="12" t="s">
        <v>4</v>
      </c>
      <c r="E1641" s="15">
        <v>1</v>
      </c>
      <c r="F1641" s="7" t="s">
        <v>115</v>
      </c>
    </row>
    <row r="1642" spans="2:6" x14ac:dyDescent="0.4">
      <c r="B1642" s="4">
        <v>1639</v>
      </c>
      <c r="C1642" s="10" t="s">
        <v>1715</v>
      </c>
      <c r="D1642" s="12" t="s">
        <v>4</v>
      </c>
      <c r="E1642" s="15">
        <v>1</v>
      </c>
      <c r="F1642" s="7" t="s">
        <v>5</v>
      </c>
    </row>
    <row r="1643" spans="2:6" x14ac:dyDescent="0.4">
      <c r="B1643" s="4">
        <v>1640</v>
      </c>
      <c r="C1643" s="10" t="s">
        <v>1716</v>
      </c>
      <c r="D1643" s="12" t="s">
        <v>4</v>
      </c>
      <c r="E1643" s="15">
        <v>1</v>
      </c>
      <c r="F1643" s="7" t="s">
        <v>188</v>
      </c>
    </row>
    <row r="1644" spans="2:6" x14ac:dyDescent="0.4">
      <c r="B1644" s="4">
        <v>1641</v>
      </c>
      <c r="C1644" s="10" t="s">
        <v>1717</v>
      </c>
      <c r="D1644" s="12" t="s">
        <v>4</v>
      </c>
      <c r="E1644" s="15">
        <v>1</v>
      </c>
      <c r="F1644" s="7" t="s">
        <v>115</v>
      </c>
    </row>
    <row r="1645" spans="2:6" x14ac:dyDescent="0.4">
      <c r="B1645" s="4">
        <v>1642</v>
      </c>
      <c r="C1645" s="10" t="s">
        <v>1718</v>
      </c>
      <c r="D1645" s="12" t="s">
        <v>4</v>
      </c>
      <c r="E1645" s="15">
        <v>1</v>
      </c>
      <c r="F1645" s="7" t="s">
        <v>5</v>
      </c>
    </row>
    <row r="1646" spans="2:6" x14ac:dyDescent="0.4">
      <c r="B1646" s="4">
        <v>1643</v>
      </c>
      <c r="C1646" s="10" t="s">
        <v>1719</v>
      </c>
      <c r="D1646" s="12" t="s">
        <v>4</v>
      </c>
      <c r="E1646" s="15">
        <v>1</v>
      </c>
      <c r="F1646" s="7" t="s">
        <v>5</v>
      </c>
    </row>
    <row r="1647" spans="2:6" x14ac:dyDescent="0.4">
      <c r="B1647" s="4">
        <v>1644</v>
      </c>
      <c r="C1647" s="10" t="s">
        <v>1720</v>
      </c>
      <c r="D1647" s="12" t="s">
        <v>8</v>
      </c>
      <c r="E1647" s="15">
        <v>1</v>
      </c>
      <c r="F1647" s="7" t="s">
        <v>5</v>
      </c>
    </row>
    <row r="1648" spans="2:6" x14ac:dyDescent="0.4">
      <c r="B1648" s="4">
        <v>1645</v>
      </c>
      <c r="C1648" s="10" t="s">
        <v>1721</v>
      </c>
      <c r="D1648" s="12" t="s">
        <v>4</v>
      </c>
      <c r="E1648" s="15">
        <v>1</v>
      </c>
      <c r="F1648" s="7" t="s">
        <v>5</v>
      </c>
    </row>
    <row r="1649" spans="2:6" x14ac:dyDescent="0.4">
      <c r="B1649" s="4">
        <v>1646</v>
      </c>
      <c r="C1649" s="10" t="s">
        <v>1722</v>
      </c>
      <c r="D1649" s="12" t="s">
        <v>4</v>
      </c>
      <c r="E1649" s="15">
        <v>1</v>
      </c>
      <c r="F1649" s="7" t="s">
        <v>5</v>
      </c>
    </row>
    <row r="1650" spans="2:6" x14ac:dyDescent="0.4">
      <c r="B1650" s="4">
        <v>1647</v>
      </c>
      <c r="C1650" s="10" t="s">
        <v>1723</v>
      </c>
      <c r="D1650" s="12" t="s">
        <v>4</v>
      </c>
      <c r="E1650" s="15">
        <v>1</v>
      </c>
      <c r="F1650" s="7" t="s">
        <v>5</v>
      </c>
    </row>
    <row r="1651" spans="2:6" x14ac:dyDescent="0.4">
      <c r="B1651" s="4">
        <v>1648</v>
      </c>
      <c r="C1651" s="10" t="s">
        <v>1724</v>
      </c>
      <c r="D1651" s="12" t="s">
        <v>4</v>
      </c>
      <c r="E1651" s="15">
        <v>1</v>
      </c>
      <c r="F1651" s="7" t="s">
        <v>5</v>
      </c>
    </row>
    <row r="1652" spans="2:6" x14ac:dyDescent="0.4">
      <c r="B1652" s="4">
        <v>1649</v>
      </c>
      <c r="C1652" s="10" t="s">
        <v>1725</v>
      </c>
      <c r="D1652" s="12" t="s">
        <v>4</v>
      </c>
      <c r="E1652" s="15">
        <v>1</v>
      </c>
      <c r="F1652" s="7" t="s">
        <v>5</v>
      </c>
    </row>
    <row r="1653" spans="2:6" x14ac:dyDescent="0.4">
      <c r="B1653" s="4">
        <v>1650</v>
      </c>
      <c r="C1653" s="10" t="s">
        <v>1726</v>
      </c>
      <c r="D1653" s="12" t="s">
        <v>4</v>
      </c>
      <c r="E1653" s="15">
        <v>1</v>
      </c>
      <c r="F1653" s="7" t="s">
        <v>5</v>
      </c>
    </row>
    <row r="1654" spans="2:6" x14ac:dyDescent="0.4">
      <c r="B1654" s="4">
        <v>1651</v>
      </c>
      <c r="C1654" s="10" t="s">
        <v>1727</v>
      </c>
      <c r="D1654" s="12" t="s">
        <v>4</v>
      </c>
      <c r="E1654" s="15">
        <v>1</v>
      </c>
      <c r="F1654" s="7" t="s">
        <v>5</v>
      </c>
    </row>
    <row r="1655" spans="2:6" x14ac:dyDescent="0.4">
      <c r="B1655" s="4">
        <v>1652</v>
      </c>
      <c r="C1655" s="10" t="s">
        <v>1728</v>
      </c>
      <c r="D1655" s="12" t="s">
        <v>4</v>
      </c>
      <c r="E1655" s="15">
        <v>1</v>
      </c>
      <c r="F1655" s="7" t="s">
        <v>5</v>
      </c>
    </row>
    <row r="1656" spans="2:6" x14ac:dyDescent="0.4">
      <c r="B1656" s="4">
        <v>1653</v>
      </c>
      <c r="C1656" s="10" t="s">
        <v>1729</v>
      </c>
      <c r="D1656" s="12" t="s">
        <v>4</v>
      </c>
      <c r="E1656" s="15">
        <v>1</v>
      </c>
      <c r="F1656" s="7" t="s">
        <v>5</v>
      </c>
    </row>
    <row r="1657" spans="2:6" x14ac:dyDescent="0.4">
      <c r="B1657" s="4">
        <v>1654</v>
      </c>
      <c r="C1657" s="10" t="s">
        <v>1730</v>
      </c>
      <c r="D1657" s="12" t="s">
        <v>4</v>
      </c>
      <c r="E1657" s="15">
        <v>1</v>
      </c>
      <c r="F1657" s="7" t="s">
        <v>5</v>
      </c>
    </row>
    <row r="1658" spans="2:6" x14ac:dyDescent="0.4">
      <c r="B1658" s="4">
        <v>1655</v>
      </c>
      <c r="C1658" s="10" t="s">
        <v>1731</v>
      </c>
      <c r="D1658" s="12" t="s">
        <v>4</v>
      </c>
      <c r="E1658" s="15">
        <v>1</v>
      </c>
      <c r="F1658" s="7" t="s">
        <v>5</v>
      </c>
    </row>
    <row r="1659" spans="2:6" x14ac:dyDescent="0.4">
      <c r="B1659" s="4">
        <v>1656</v>
      </c>
      <c r="C1659" s="10" t="s">
        <v>1732</v>
      </c>
      <c r="D1659" s="12" t="s">
        <v>4</v>
      </c>
      <c r="E1659" s="15">
        <v>1</v>
      </c>
      <c r="F1659" s="7" t="s">
        <v>5</v>
      </c>
    </row>
    <row r="1660" spans="2:6" x14ac:dyDescent="0.4">
      <c r="B1660" s="4">
        <v>1657</v>
      </c>
      <c r="C1660" s="10" t="s">
        <v>1733</v>
      </c>
      <c r="D1660" s="12" t="s">
        <v>4</v>
      </c>
      <c r="E1660" s="15">
        <v>1</v>
      </c>
      <c r="F1660" s="7" t="s">
        <v>5</v>
      </c>
    </row>
    <row r="1661" spans="2:6" x14ac:dyDescent="0.4">
      <c r="B1661" s="4">
        <v>1658</v>
      </c>
      <c r="C1661" s="10" t="s">
        <v>1734</v>
      </c>
      <c r="D1661" s="12" t="s">
        <v>4</v>
      </c>
      <c r="E1661" s="15">
        <v>1</v>
      </c>
      <c r="F1661" s="7" t="s">
        <v>5</v>
      </c>
    </row>
    <row r="1662" spans="2:6" x14ac:dyDescent="0.4">
      <c r="B1662" s="4">
        <v>1659</v>
      </c>
      <c r="C1662" s="10" t="s">
        <v>1735</v>
      </c>
      <c r="D1662" s="12" t="s">
        <v>4</v>
      </c>
      <c r="E1662" s="15">
        <v>1</v>
      </c>
      <c r="F1662" s="7" t="s">
        <v>5</v>
      </c>
    </row>
    <row r="1663" spans="2:6" x14ac:dyDescent="0.4">
      <c r="B1663" s="4">
        <v>1660</v>
      </c>
      <c r="C1663" s="10" t="s">
        <v>1736</v>
      </c>
      <c r="D1663" s="12" t="s">
        <v>4</v>
      </c>
      <c r="E1663" s="15">
        <v>1</v>
      </c>
      <c r="F1663" s="7" t="s">
        <v>5</v>
      </c>
    </row>
    <row r="1664" spans="2:6" x14ac:dyDescent="0.4">
      <c r="B1664" s="4">
        <v>1661</v>
      </c>
      <c r="C1664" s="10" t="s">
        <v>1737</v>
      </c>
      <c r="D1664" s="12" t="s">
        <v>4</v>
      </c>
      <c r="E1664" s="15">
        <v>1</v>
      </c>
      <c r="F1664" s="7" t="s">
        <v>5</v>
      </c>
    </row>
    <row r="1665" spans="2:6" x14ac:dyDescent="0.4">
      <c r="B1665" s="4">
        <v>1662</v>
      </c>
      <c r="C1665" s="10" t="s">
        <v>1738</v>
      </c>
      <c r="D1665" s="12" t="s">
        <v>4</v>
      </c>
      <c r="E1665" s="15">
        <v>1</v>
      </c>
      <c r="F1665" s="7" t="s">
        <v>5</v>
      </c>
    </row>
    <row r="1666" spans="2:6" x14ac:dyDescent="0.4">
      <c r="B1666" s="4">
        <v>1663</v>
      </c>
      <c r="C1666" s="10" t="s">
        <v>1739</v>
      </c>
      <c r="D1666" s="12" t="s">
        <v>4</v>
      </c>
      <c r="E1666" s="15">
        <v>1</v>
      </c>
      <c r="F1666" s="7" t="s">
        <v>5</v>
      </c>
    </row>
    <row r="1667" spans="2:6" x14ac:dyDescent="0.4">
      <c r="B1667" s="4">
        <v>1664</v>
      </c>
      <c r="C1667" s="10" t="s">
        <v>1740</v>
      </c>
      <c r="D1667" s="12" t="s">
        <v>4</v>
      </c>
      <c r="E1667" s="15">
        <v>1</v>
      </c>
      <c r="F1667" s="7" t="s">
        <v>5</v>
      </c>
    </row>
    <row r="1668" spans="2:6" x14ac:dyDescent="0.4">
      <c r="B1668" s="4">
        <v>1665</v>
      </c>
      <c r="C1668" s="10" t="s">
        <v>1741</v>
      </c>
      <c r="D1668" s="12" t="s">
        <v>4</v>
      </c>
      <c r="E1668" s="15">
        <v>1</v>
      </c>
      <c r="F1668" s="7" t="s">
        <v>5</v>
      </c>
    </row>
    <row r="1669" spans="2:6" x14ac:dyDescent="0.4">
      <c r="B1669" s="4">
        <v>1666</v>
      </c>
      <c r="C1669" s="10" t="s">
        <v>1742</v>
      </c>
      <c r="D1669" s="12" t="s">
        <v>4</v>
      </c>
      <c r="E1669" s="15">
        <v>1</v>
      </c>
      <c r="F1669" s="7" t="s">
        <v>5</v>
      </c>
    </row>
    <row r="1670" spans="2:6" x14ac:dyDescent="0.4">
      <c r="B1670" s="4">
        <v>1667</v>
      </c>
      <c r="C1670" s="10" t="s">
        <v>1743</v>
      </c>
      <c r="D1670" s="12" t="s">
        <v>4</v>
      </c>
      <c r="E1670" s="15">
        <v>1</v>
      </c>
      <c r="F1670" s="7" t="s">
        <v>5</v>
      </c>
    </row>
    <row r="1671" spans="2:6" x14ac:dyDescent="0.4">
      <c r="B1671" s="4">
        <v>1668</v>
      </c>
      <c r="C1671" s="10" t="s">
        <v>1744</v>
      </c>
      <c r="D1671" s="12" t="s">
        <v>4</v>
      </c>
      <c r="E1671" s="15">
        <v>1</v>
      </c>
      <c r="F1671" s="7" t="s">
        <v>5</v>
      </c>
    </row>
    <row r="1672" spans="2:6" x14ac:dyDescent="0.4">
      <c r="B1672" s="4">
        <v>1669</v>
      </c>
      <c r="C1672" s="10" t="s">
        <v>1745</v>
      </c>
      <c r="D1672" s="12" t="s">
        <v>4</v>
      </c>
      <c r="E1672" s="15">
        <v>1</v>
      </c>
      <c r="F1672" s="7" t="s">
        <v>5</v>
      </c>
    </row>
    <row r="1673" spans="2:6" x14ac:dyDescent="0.4">
      <c r="B1673" s="4">
        <v>1670</v>
      </c>
      <c r="C1673" s="10" t="s">
        <v>1746</v>
      </c>
      <c r="D1673" s="12" t="s">
        <v>4</v>
      </c>
      <c r="E1673" s="15">
        <v>1</v>
      </c>
      <c r="F1673" s="7" t="s">
        <v>5</v>
      </c>
    </row>
    <row r="1674" spans="2:6" x14ac:dyDescent="0.4">
      <c r="B1674" s="4">
        <v>1671</v>
      </c>
      <c r="C1674" s="10" t="s">
        <v>1747</v>
      </c>
      <c r="D1674" s="12" t="s">
        <v>4</v>
      </c>
      <c r="E1674" s="15">
        <v>1</v>
      </c>
      <c r="F1674" s="7" t="s">
        <v>5</v>
      </c>
    </row>
    <row r="1675" spans="2:6" x14ac:dyDescent="0.4">
      <c r="B1675" s="4">
        <v>1672</v>
      </c>
      <c r="C1675" s="10" t="s">
        <v>1748</v>
      </c>
      <c r="D1675" s="12" t="s">
        <v>4</v>
      </c>
      <c r="E1675" s="15">
        <v>1</v>
      </c>
      <c r="F1675" s="7" t="s">
        <v>5</v>
      </c>
    </row>
    <row r="1676" spans="2:6" x14ac:dyDescent="0.4">
      <c r="B1676" s="4">
        <v>1673</v>
      </c>
      <c r="C1676" s="10" t="s">
        <v>1749</v>
      </c>
      <c r="D1676" s="12" t="s">
        <v>4</v>
      </c>
      <c r="E1676" s="15">
        <v>1</v>
      </c>
      <c r="F1676" s="7" t="s">
        <v>5</v>
      </c>
    </row>
    <row r="1677" spans="2:6" x14ac:dyDescent="0.4">
      <c r="B1677" s="4">
        <v>1674</v>
      </c>
      <c r="C1677" s="10" t="s">
        <v>1750</v>
      </c>
      <c r="D1677" s="12" t="s">
        <v>4</v>
      </c>
      <c r="E1677" s="15">
        <v>1</v>
      </c>
      <c r="F1677" s="7" t="s">
        <v>5</v>
      </c>
    </row>
    <row r="1678" spans="2:6" x14ac:dyDescent="0.4">
      <c r="B1678" s="4">
        <v>1675</v>
      </c>
      <c r="C1678" s="10" t="s">
        <v>1751</v>
      </c>
      <c r="D1678" s="12" t="s">
        <v>4</v>
      </c>
      <c r="E1678" s="15">
        <v>1</v>
      </c>
      <c r="F1678" s="7" t="s">
        <v>5</v>
      </c>
    </row>
    <row r="1679" spans="2:6" x14ac:dyDescent="0.4">
      <c r="B1679" s="4">
        <v>1676</v>
      </c>
      <c r="C1679" s="10" t="s">
        <v>1752</v>
      </c>
      <c r="D1679" s="12" t="s">
        <v>4</v>
      </c>
      <c r="E1679" s="15">
        <v>1</v>
      </c>
      <c r="F1679" s="7" t="s">
        <v>5</v>
      </c>
    </row>
    <row r="1680" spans="2:6" x14ac:dyDescent="0.4">
      <c r="B1680" s="4">
        <v>1677</v>
      </c>
      <c r="C1680" s="10" t="s">
        <v>1753</v>
      </c>
      <c r="D1680" s="12" t="s">
        <v>4</v>
      </c>
      <c r="E1680" s="15">
        <v>1</v>
      </c>
      <c r="F1680" s="7" t="s">
        <v>5</v>
      </c>
    </row>
    <row r="1681" spans="2:6" x14ac:dyDescent="0.4">
      <c r="B1681" s="4">
        <v>1678</v>
      </c>
      <c r="C1681" s="10" t="s">
        <v>1754</v>
      </c>
      <c r="D1681" s="12" t="s">
        <v>4</v>
      </c>
      <c r="E1681" s="15">
        <v>1</v>
      </c>
      <c r="F1681" s="7" t="s">
        <v>5</v>
      </c>
    </row>
    <row r="1682" spans="2:6" x14ac:dyDescent="0.4">
      <c r="B1682" s="4">
        <v>1679</v>
      </c>
      <c r="C1682" s="10" t="s">
        <v>1755</v>
      </c>
      <c r="D1682" s="12" t="s">
        <v>4</v>
      </c>
      <c r="E1682" s="15">
        <v>1</v>
      </c>
      <c r="F1682" s="7" t="s">
        <v>5</v>
      </c>
    </row>
    <row r="1683" spans="2:6" x14ac:dyDescent="0.4">
      <c r="B1683" s="4">
        <v>1680</v>
      </c>
      <c r="C1683" s="10" t="s">
        <v>1756</v>
      </c>
      <c r="D1683" s="12" t="s">
        <v>4</v>
      </c>
      <c r="E1683" s="15">
        <v>1</v>
      </c>
      <c r="F1683" s="7" t="s">
        <v>5</v>
      </c>
    </row>
    <row r="1684" spans="2:6" x14ac:dyDescent="0.4">
      <c r="B1684" s="4">
        <v>1681</v>
      </c>
      <c r="C1684" s="10" t="s">
        <v>1757</v>
      </c>
      <c r="D1684" s="12" t="s">
        <v>4</v>
      </c>
      <c r="E1684" s="15">
        <v>1</v>
      </c>
      <c r="F1684" s="7" t="s">
        <v>5</v>
      </c>
    </row>
    <row r="1685" spans="2:6" x14ac:dyDescent="0.4">
      <c r="B1685" s="4">
        <v>1682</v>
      </c>
      <c r="C1685" s="10" t="s">
        <v>1758</v>
      </c>
      <c r="D1685" s="12" t="s">
        <v>4</v>
      </c>
      <c r="E1685" s="15">
        <v>1</v>
      </c>
      <c r="F1685" s="7" t="s">
        <v>5</v>
      </c>
    </row>
    <row r="1686" spans="2:6" x14ac:dyDescent="0.4">
      <c r="B1686" s="4">
        <v>1683</v>
      </c>
      <c r="C1686" s="10" t="s">
        <v>1759</v>
      </c>
      <c r="D1686" s="12" t="s">
        <v>4</v>
      </c>
      <c r="E1686" s="15">
        <v>1</v>
      </c>
      <c r="F1686" s="7" t="s">
        <v>5</v>
      </c>
    </row>
    <row r="1687" spans="2:6" x14ac:dyDescent="0.4">
      <c r="B1687" s="4">
        <v>1684</v>
      </c>
      <c r="C1687" s="10" t="s">
        <v>1760</v>
      </c>
      <c r="D1687" s="12" t="s">
        <v>4</v>
      </c>
      <c r="E1687" s="15">
        <v>1</v>
      </c>
      <c r="F1687" s="7" t="s">
        <v>5</v>
      </c>
    </row>
    <row r="1688" spans="2:6" x14ac:dyDescent="0.4">
      <c r="B1688" s="4">
        <v>1685</v>
      </c>
      <c r="C1688" s="10" t="s">
        <v>1761</v>
      </c>
      <c r="D1688" s="12" t="s">
        <v>4</v>
      </c>
      <c r="E1688" s="15">
        <v>1</v>
      </c>
      <c r="F1688" s="7" t="s">
        <v>5</v>
      </c>
    </row>
    <row r="1689" spans="2:6" x14ac:dyDescent="0.4">
      <c r="B1689" s="4">
        <v>1686</v>
      </c>
      <c r="C1689" s="10" t="s">
        <v>1762</v>
      </c>
      <c r="D1689" s="12" t="s">
        <v>4</v>
      </c>
      <c r="E1689" s="15">
        <v>1</v>
      </c>
      <c r="F1689" s="7" t="s">
        <v>5</v>
      </c>
    </row>
    <row r="1690" spans="2:6" x14ac:dyDescent="0.4">
      <c r="B1690" s="4">
        <v>1687</v>
      </c>
      <c r="C1690" s="10" t="s">
        <v>1763</v>
      </c>
      <c r="D1690" s="12" t="s">
        <v>4</v>
      </c>
      <c r="E1690" s="15">
        <v>1</v>
      </c>
      <c r="F1690" s="7" t="s">
        <v>5</v>
      </c>
    </row>
    <row r="1691" spans="2:6" x14ac:dyDescent="0.4">
      <c r="B1691" s="4">
        <v>1688</v>
      </c>
      <c r="C1691" s="10" t="s">
        <v>1764</v>
      </c>
      <c r="D1691" s="12" t="s">
        <v>4</v>
      </c>
      <c r="E1691" s="15">
        <v>1</v>
      </c>
      <c r="F1691" s="7" t="s">
        <v>5</v>
      </c>
    </row>
    <row r="1692" spans="2:6" x14ac:dyDescent="0.4">
      <c r="B1692" s="4">
        <v>1689</v>
      </c>
      <c r="C1692" s="10" t="s">
        <v>1765</v>
      </c>
      <c r="D1692" s="12" t="s">
        <v>4</v>
      </c>
      <c r="E1692" s="15">
        <v>1</v>
      </c>
      <c r="F1692" s="7" t="s">
        <v>5</v>
      </c>
    </row>
    <row r="1693" spans="2:6" x14ac:dyDescent="0.4">
      <c r="B1693" s="4">
        <v>1690</v>
      </c>
      <c r="C1693" s="10" t="s">
        <v>1766</v>
      </c>
      <c r="D1693" s="12" t="s">
        <v>4</v>
      </c>
      <c r="E1693" s="15">
        <v>1</v>
      </c>
      <c r="F1693" s="7" t="s">
        <v>5</v>
      </c>
    </row>
    <row r="1694" spans="2:6" x14ac:dyDescent="0.4">
      <c r="B1694" s="4">
        <v>1691</v>
      </c>
      <c r="C1694" s="10" t="s">
        <v>1767</v>
      </c>
      <c r="D1694" s="12" t="s">
        <v>4</v>
      </c>
      <c r="E1694" s="15">
        <v>1</v>
      </c>
      <c r="F1694" s="7" t="s">
        <v>5</v>
      </c>
    </row>
    <row r="1695" spans="2:6" x14ac:dyDescent="0.4">
      <c r="B1695" s="4">
        <v>1692</v>
      </c>
      <c r="C1695" s="10" t="s">
        <v>1768</v>
      </c>
      <c r="D1695" s="12" t="s">
        <v>4</v>
      </c>
      <c r="E1695" s="15">
        <v>1</v>
      </c>
      <c r="F1695" s="7" t="s">
        <v>5</v>
      </c>
    </row>
    <row r="1696" spans="2:6" x14ac:dyDescent="0.4">
      <c r="B1696" s="4">
        <v>1693</v>
      </c>
      <c r="C1696" s="10" t="s">
        <v>1769</v>
      </c>
      <c r="D1696" s="12" t="s">
        <v>4</v>
      </c>
      <c r="E1696" s="15">
        <v>1</v>
      </c>
      <c r="F1696" s="7" t="s">
        <v>5</v>
      </c>
    </row>
    <row r="1697" spans="2:6" x14ac:dyDescent="0.4">
      <c r="B1697" s="4">
        <v>1694</v>
      </c>
      <c r="C1697" s="10" t="s">
        <v>1770</v>
      </c>
      <c r="D1697" s="12" t="s">
        <v>4</v>
      </c>
      <c r="E1697" s="15">
        <v>1</v>
      </c>
      <c r="F1697" s="7" t="s">
        <v>5</v>
      </c>
    </row>
    <row r="1698" spans="2:6" x14ac:dyDescent="0.4">
      <c r="B1698" s="4">
        <v>1695</v>
      </c>
      <c r="C1698" s="10" t="s">
        <v>1771</v>
      </c>
      <c r="D1698" s="12" t="s">
        <v>4</v>
      </c>
      <c r="E1698" s="15">
        <v>1</v>
      </c>
      <c r="F1698" s="7" t="s">
        <v>5</v>
      </c>
    </row>
    <row r="1699" spans="2:6" x14ac:dyDescent="0.4">
      <c r="B1699" s="4">
        <v>1696</v>
      </c>
      <c r="C1699" s="10" t="s">
        <v>1772</v>
      </c>
      <c r="D1699" s="12" t="s">
        <v>4</v>
      </c>
      <c r="E1699" s="15">
        <v>1</v>
      </c>
      <c r="F1699" s="7" t="s">
        <v>5</v>
      </c>
    </row>
    <row r="1700" spans="2:6" x14ac:dyDescent="0.4">
      <c r="B1700" s="4">
        <v>1697</v>
      </c>
      <c r="C1700" s="10" t="s">
        <v>1773</v>
      </c>
      <c r="D1700" s="12" t="s">
        <v>4</v>
      </c>
      <c r="E1700" s="15">
        <v>1</v>
      </c>
      <c r="F1700" s="7" t="s">
        <v>5</v>
      </c>
    </row>
    <row r="1701" spans="2:6" x14ac:dyDescent="0.4">
      <c r="B1701" s="4">
        <v>1698</v>
      </c>
      <c r="C1701" s="10" t="s">
        <v>1774</v>
      </c>
      <c r="D1701" s="12" t="s">
        <v>4</v>
      </c>
      <c r="E1701" s="15">
        <v>1</v>
      </c>
      <c r="F1701" s="7" t="s">
        <v>5</v>
      </c>
    </row>
    <row r="1702" spans="2:6" x14ac:dyDescent="0.4">
      <c r="B1702" s="4">
        <v>1699</v>
      </c>
      <c r="C1702" s="10" t="s">
        <v>1775</v>
      </c>
      <c r="D1702" s="12" t="s">
        <v>4</v>
      </c>
      <c r="E1702" s="15">
        <v>1</v>
      </c>
      <c r="F1702" s="7" t="s">
        <v>5</v>
      </c>
    </row>
    <row r="1703" spans="2:6" x14ac:dyDescent="0.4">
      <c r="B1703" s="4">
        <v>1700</v>
      </c>
      <c r="C1703" s="10" t="s">
        <v>1776</v>
      </c>
      <c r="D1703" s="12" t="s">
        <v>8</v>
      </c>
      <c r="E1703" s="15">
        <v>1</v>
      </c>
      <c r="F1703" s="7" t="s">
        <v>5</v>
      </c>
    </row>
    <row r="1704" spans="2:6" x14ac:dyDescent="0.4">
      <c r="B1704" s="4">
        <v>1701</v>
      </c>
      <c r="C1704" s="10" t="s">
        <v>1777</v>
      </c>
      <c r="D1704" s="12" t="s">
        <v>8</v>
      </c>
      <c r="E1704" s="15">
        <v>1</v>
      </c>
      <c r="F1704" s="7" t="s">
        <v>5</v>
      </c>
    </row>
    <row r="1705" spans="2:6" x14ac:dyDescent="0.4">
      <c r="B1705" s="4">
        <v>1702</v>
      </c>
      <c r="C1705" s="10" t="s">
        <v>1778</v>
      </c>
      <c r="D1705" s="12" t="s">
        <v>4</v>
      </c>
      <c r="E1705" s="15">
        <v>1</v>
      </c>
      <c r="F1705" s="7" t="s">
        <v>5</v>
      </c>
    </row>
    <row r="1706" spans="2:6" x14ac:dyDescent="0.4">
      <c r="B1706" s="4">
        <v>1703</v>
      </c>
      <c r="C1706" s="10" t="s">
        <v>1779</v>
      </c>
      <c r="D1706" s="12" t="s">
        <v>4</v>
      </c>
      <c r="E1706" s="15">
        <v>1</v>
      </c>
      <c r="F1706" s="7" t="s">
        <v>5</v>
      </c>
    </row>
    <row r="1707" spans="2:6" x14ac:dyDescent="0.4">
      <c r="B1707" s="4">
        <v>1704</v>
      </c>
      <c r="C1707" s="10" t="s">
        <v>1780</v>
      </c>
      <c r="D1707" s="12" t="s">
        <v>4</v>
      </c>
      <c r="E1707" s="15">
        <v>1</v>
      </c>
      <c r="F1707" s="7" t="s">
        <v>5</v>
      </c>
    </row>
    <row r="1708" spans="2:6" x14ac:dyDescent="0.4">
      <c r="B1708" s="4">
        <v>1705</v>
      </c>
      <c r="C1708" s="10" t="s">
        <v>1781</v>
      </c>
      <c r="D1708" s="12" t="s">
        <v>4</v>
      </c>
      <c r="E1708" s="15">
        <v>1</v>
      </c>
      <c r="F1708" s="7" t="s">
        <v>5</v>
      </c>
    </row>
    <row r="1709" spans="2:6" x14ac:dyDescent="0.4">
      <c r="B1709" s="4">
        <v>1706</v>
      </c>
      <c r="C1709" s="10" t="s">
        <v>1782</v>
      </c>
      <c r="D1709" s="12" t="s">
        <v>4</v>
      </c>
      <c r="E1709" s="15">
        <v>1</v>
      </c>
      <c r="F1709" s="7" t="s">
        <v>5</v>
      </c>
    </row>
    <row r="1710" spans="2:6" x14ac:dyDescent="0.4">
      <c r="B1710" s="4">
        <v>1707</v>
      </c>
      <c r="C1710" s="10" t="s">
        <v>1783</v>
      </c>
      <c r="D1710" s="12" t="s">
        <v>4</v>
      </c>
      <c r="E1710" s="15">
        <v>1</v>
      </c>
      <c r="F1710" s="7" t="s">
        <v>5</v>
      </c>
    </row>
    <row r="1711" spans="2:6" x14ac:dyDescent="0.4">
      <c r="B1711" s="4">
        <v>1708</v>
      </c>
      <c r="C1711" s="10" t="s">
        <v>1784</v>
      </c>
      <c r="D1711" s="12" t="s">
        <v>4</v>
      </c>
      <c r="E1711" s="15">
        <v>1</v>
      </c>
      <c r="F1711" s="7" t="s">
        <v>5</v>
      </c>
    </row>
    <row r="1712" spans="2:6" x14ac:dyDescent="0.4">
      <c r="B1712" s="4">
        <v>1709</v>
      </c>
      <c r="C1712" s="10" t="s">
        <v>1785</v>
      </c>
      <c r="D1712" s="12" t="s">
        <v>4</v>
      </c>
      <c r="E1712" s="15">
        <v>1</v>
      </c>
      <c r="F1712" s="7" t="s">
        <v>5</v>
      </c>
    </row>
    <row r="1713" spans="2:6" x14ac:dyDescent="0.4">
      <c r="B1713" s="4">
        <v>1710</v>
      </c>
      <c r="C1713" s="10" t="s">
        <v>1786</v>
      </c>
      <c r="D1713" s="12" t="s">
        <v>4</v>
      </c>
      <c r="E1713" s="15">
        <v>1</v>
      </c>
      <c r="F1713" s="7" t="s">
        <v>5</v>
      </c>
    </row>
    <row r="1714" spans="2:6" x14ac:dyDescent="0.4">
      <c r="B1714" s="4">
        <v>1711</v>
      </c>
      <c r="C1714" s="10" t="s">
        <v>1787</v>
      </c>
      <c r="D1714" s="12" t="s">
        <v>4</v>
      </c>
      <c r="E1714" s="15">
        <v>1</v>
      </c>
      <c r="F1714" s="7" t="s">
        <v>5</v>
      </c>
    </row>
    <row r="1715" spans="2:6" x14ac:dyDescent="0.4">
      <c r="B1715" s="4">
        <v>1712</v>
      </c>
      <c r="C1715" s="10" t="s">
        <v>1788</v>
      </c>
      <c r="D1715" s="12" t="s">
        <v>4</v>
      </c>
      <c r="E1715" s="15">
        <v>1</v>
      </c>
      <c r="F1715" s="7" t="s">
        <v>5</v>
      </c>
    </row>
    <row r="1716" spans="2:6" x14ac:dyDescent="0.4">
      <c r="B1716" s="4">
        <v>1713</v>
      </c>
      <c r="C1716" s="10" t="s">
        <v>1789</v>
      </c>
      <c r="D1716" s="12" t="s">
        <v>4</v>
      </c>
      <c r="E1716" s="15">
        <v>1</v>
      </c>
      <c r="F1716" s="7" t="s">
        <v>5</v>
      </c>
    </row>
    <row r="1717" spans="2:6" x14ac:dyDescent="0.4">
      <c r="B1717" s="4">
        <v>1714</v>
      </c>
      <c r="C1717" s="10" t="s">
        <v>1790</v>
      </c>
      <c r="D1717" s="12" t="s">
        <v>4</v>
      </c>
      <c r="E1717" s="15">
        <v>1</v>
      </c>
      <c r="F1717" s="7" t="s">
        <v>5</v>
      </c>
    </row>
    <row r="1718" spans="2:6" x14ac:dyDescent="0.4">
      <c r="B1718" s="4">
        <v>1715</v>
      </c>
      <c r="C1718" s="10" t="s">
        <v>1791</v>
      </c>
      <c r="D1718" s="12" t="s">
        <v>4</v>
      </c>
      <c r="E1718" s="15">
        <v>1</v>
      </c>
      <c r="F1718" s="7" t="s">
        <v>5</v>
      </c>
    </row>
    <row r="1719" spans="2:6" x14ac:dyDescent="0.4">
      <c r="B1719" s="4">
        <v>1716</v>
      </c>
      <c r="C1719" s="10" t="s">
        <v>1792</v>
      </c>
      <c r="D1719" s="12" t="s">
        <v>4</v>
      </c>
      <c r="E1719" s="15">
        <v>1</v>
      </c>
      <c r="F1719" s="7" t="s">
        <v>5</v>
      </c>
    </row>
    <row r="1720" spans="2:6" x14ac:dyDescent="0.4">
      <c r="B1720" s="4">
        <v>1717</v>
      </c>
      <c r="C1720" s="10" t="s">
        <v>1793</v>
      </c>
      <c r="D1720" s="12" t="s">
        <v>4</v>
      </c>
      <c r="E1720" s="15">
        <v>1</v>
      </c>
      <c r="F1720" s="7" t="s">
        <v>5</v>
      </c>
    </row>
    <row r="1721" spans="2:6" x14ac:dyDescent="0.4">
      <c r="B1721" s="4">
        <v>1718</v>
      </c>
      <c r="C1721" s="10" t="s">
        <v>1794</v>
      </c>
      <c r="D1721" s="12" t="s">
        <v>4</v>
      </c>
      <c r="E1721" s="15">
        <v>1</v>
      </c>
      <c r="F1721" s="7" t="s">
        <v>5</v>
      </c>
    </row>
    <row r="1722" spans="2:6" x14ac:dyDescent="0.4">
      <c r="B1722" s="4">
        <v>1719</v>
      </c>
      <c r="C1722" s="10" t="s">
        <v>1795</v>
      </c>
      <c r="D1722" s="12" t="s">
        <v>4</v>
      </c>
      <c r="E1722" s="15">
        <v>1</v>
      </c>
      <c r="F1722" s="7" t="s">
        <v>5</v>
      </c>
    </row>
    <row r="1723" spans="2:6" x14ac:dyDescent="0.4">
      <c r="B1723" s="4">
        <v>1720</v>
      </c>
      <c r="C1723" s="10" t="s">
        <v>1796</v>
      </c>
      <c r="D1723" s="12" t="s">
        <v>4</v>
      </c>
      <c r="E1723" s="15">
        <v>1</v>
      </c>
      <c r="F1723" s="7" t="s">
        <v>5</v>
      </c>
    </row>
    <row r="1724" spans="2:6" x14ac:dyDescent="0.4">
      <c r="B1724" s="4">
        <v>1721</v>
      </c>
      <c r="C1724" s="10" t="s">
        <v>1797</v>
      </c>
      <c r="D1724" s="12" t="s">
        <v>4</v>
      </c>
      <c r="E1724" s="15">
        <v>1</v>
      </c>
      <c r="F1724" s="7" t="s">
        <v>5</v>
      </c>
    </row>
    <row r="1725" spans="2:6" x14ac:dyDescent="0.4">
      <c r="B1725" s="4">
        <v>1722</v>
      </c>
      <c r="C1725" s="10" t="s">
        <v>1798</v>
      </c>
      <c r="D1725" s="12" t="s">
        <v>4</v>
      </c>
      <c r="E1725" s="15">
        <v>1</v>
      </c>
      <c r="F1725" s="7" t="s">
        <v>5</v>
      </c>
    </row>
    <row r="1726" spans="2:6" x14ac:dyDescent="0.4">
      <c r="B1726" s="4">
        <v>1723</v>
      </c>
      <c r="C1726" s="10" t="s">
        <v>1799</v>
      </c>
      <c r="D1726" s="12" t="s">
        <v>4</v>
      </c>
      <c r="E1726" s="15">
        <v>1</v>
      </c>
      <c r="F1726" s="7" t="s">
        <v>5</v>
      </c>
    </row>
    <row r="1727" spans="2:6" x14ac:dyDescent="0.4">
      <c r="B1727" s="4">
        <v>1724</v>
      </c>
      <c r="C1727" s="10" t="s">
        <v>1800</v>
      </c>
      <c r="D1727" s="12" t="s">
        <v>4</v>
      </c>
      <c r="E1727" s="15">
        <v>1</v>
      </c>
      <c r="F1727" s="7" t="s">
        <v>5</v>
      </c>
    </row>
    <row r="1728" spans="2:6" x14ac:dyDescent="0.4">
      <c r="B1728" s="4">
        <v>1725</v>
      </c>
      <c r="C1728" s="10" t="s">
        <v>1801</v>
      </c>
      <c r="D1728" s="12" t="s">
        <v>4</v>
      </c>
      <c r="E1728" s="15">
        <v>1</v>
      </c>
      <c r="F1728" s="7" t="s">
        <v>5</v>
      </c>
    </row>
    <row r="1729" spans="2:6" x14ac:dyDescent="0.4">
      <c r="B1729" s="4">
        <v>1726</v>
      </c>
      <c r="C1729" s="10" t="s">
        <v>1802</v>
      </c>
      <c r="D1729" s="12" t="s">
        <v>4</v>
      </c>
      <c r="E1729" s="15">
        <v>1</v>
      </c>
      <c r="F1729" s="7" t="s">
        <v>5</v>
      </c>
    </row>
    <row r="1730" spans="2:6" x14ac:dyDescent="0.4">
      <c r="B1730" s="4">
        <v>1727</v>
      </c>
      <c r="C1730" s="10" t="s">
        <v>1803</v>
      </c>
      <c r="D1730" s="12" t="s">
        <v>4</v>
      </c>
      <c r="E1730" s="15">
        <v>1</v>
      </c>
      <c r="F1730" s="7" t="s">
        <v>5</v>
      </c>
    </row>
    <row r="1731" spans="2:6" x14ac:dyDescent="0.4">
      <c r="B1731" s="4">
        <v>1728</v>
      </c>
      <c r="C1731" s="10" t="s">
        <v>1804</v>
      </c>
      <c r="D1731" s="12" t="s">
        <v>4</v>
      </c>
      <c r="E1731" s="15">
        <v>1</v>
      </c>
      <c r="F1731" s="7" t="s">
        <v>5</v>
      </c>
    </row>
    <row r="1732" spans="2:6" x14ac:dyDescent="0.4">
      <c r="B1732" s="4">
        <v>1729</v>
      </c>
      <c r="C1732" s="10" t="s">
        <v>1805</v>
      </c>
      <c r="D1732" s="12" t="s">
        <v>4</v>
      </c>
      <c r="E1732" s="15">
        <v>1</v>
      </c>
      <c r="F1732" s="7" t="s">
        <v>5</v>
      </c>
    </row>
    <row r="1733" spans="2:6" x14ac:dyDescent="0.4">
      <c r="B1733" s="4">
        <v>1730</v>
      </c>
      <c r="C1733" s="10" t="s">
        <v>1806</v>
      </c>
      <c r="D1733" s="12" t="s">
        <v>4</v>
      </c>
      <c r="E1733" s="15">
        <v>1</v>
      </c>
      <c r="F1733" s="7" t="s">
        <v>5</v>
      </c>
    </row>
    <row r="1734" spans="2:6" x14ac:dyDescent="0.4">
      <c r="B1734" s="4">
        <v>1731</v>
      </c>
      <c r="C1734" s="10" t="s">
        <v>1807</v>
      </c>
      <c r="D1734" s="12" t="s">
        <v>4</v>
      </c>
      <c r="E1734" s="15">
        <v>1</v>
      </c>
      <c r="F1734" s="7" t="s">
        <v>5</v>
      </c>
    </row>
    <row r="1735" spans="2:6" x14ac:dyDescent="0.4">
      <c r="B1735" s="4">
        <v>1732</v>
      </c>
      <c r="C1735" s="10" t="s">
        <v>1808</v>
      </c>
      <c r="D1735" s="12" t="s">
        <v>4</v>
      </c>
      <c r="E1735" s="15">
        <v>1</v>
      </c>
      <c r="F1735" s="7" t="s">
        <v>5</v>
      </c>
    </row>
    <row r="1736" spans="2:6" x14ac:dyDescent="0.4">
      <c r="B1736" s="4">
        <v>1733</v>
      </c>
      <c r="C1736" s="10" t="s">
        <v>1809</v>
      </c>
      <c r="D1736" s="12" t="s">
        <v>4</v>
      </c>
      <c r="E1736" s="15">
        <v>1</v>
      </c>
      <c r="F1736" s="7" t="s">
        <v>5</v>
      </c>
    </row>
    <row r="1737" spans="2:6" x14ac:dyDescent="0.4">
      <c r="B1737" s="4">
        <v>1734</v>
      </c>
      <c r="C1737" s="10" t="s">
        <v>1810</v>
      </c>
      <c r="D1737" s="12" t="s">
        <v>4</v>
      </c>
      <c r="E1737" s="15">
        <v>1</v>
      </c>
      <c r="F1737" s="7" t="s">
        <v>5</v>
      </c>
    </row>
    <row r="1738" spans="2:6" x14ac:dyDescent="0.4">
      <c r="B1738" s="4">
        <v>1735</v>
      </c>
      <c r="C1738" s="10" t="s">
        <v>1811</v>
      </c>
      <c r="D1738" s="12" t="s">
        <v>4</v>
      </c>
      <c r="E1738" s="15">
        <v>1</v>
      </c>
      <c r="F1738" s="7" t="s">
        <v>5</v>
      </c>
    </row>
    <row r="1739" spans="2:6" x14ac:dyDescent="0.4">
      <c r="B1739" s="4">
        <v>1736</v>
      </c>
      <c r="C1739" s="10" t="s">
        <v>1812</v>
      </c>
      <c r="D1739" s="12" t="s">
        <v>4</v>
      </c>
      <c r="E1739" s="15">
        <v>1</v>
      </c>
      <c r="F1739" s="7" t="s">
        <v>5</v>
      </c>
    </row>
    <row r="1740" spans="2:6" x14ac:dyDescent="0.4">
      <c r="B1740" s="4">
        <v>1737</v>
      </c>
      <c r="C1740" s="10" t="s">
        <v>1813</v>
      </c>
      <c r="D1740" s="12" t="s">
        <v>4</v>
      </c>
      <c r="E1740" s="15">
        <v>1</v>
      </c>
      <c r="F1740" s="7" t="s">
        <v>5</v>
      </c>
    </row>
    <row r="1741" spans="2:6" x14ac:dyDescent="0.4">
      <c r="B1741" s="4">
        <v>1738</v>
      </c>
      <c r="C1741" s="10" t="s">
        <v>1814</v>
      </c>
      <c r="D1741" s="12" t="s">
        <v>4</v>
      </c>
      <c r="E1741" s="15">
        <v>1</v>
      </c>
      <c r="F1741" s="7" t="s">
        <v>5</v>
      </c>
    </row>
    <row r="1742" spans="2:6" x14ac:dyDescent="0.4">
      <c r="B1742" s="4">
        <v>1739</v>
      </c>
      <c r="C1742" s="10" t="s">
        <v>1815</v>
      </c>
      <c r="D1742" s="12" t="s">
        <v>4</v>
      </c>
      <c r="E1742" s="15">
        <v>1</v>
      </c>
      <c r="F1742" s="7" t="s">
        <v>5</v>
      </c>
    </row>
    <row r="1743" spans="2:6" x14ac:dyDescent="0.4">
      <c r="B1743" s="4">
        <v>1740</v>
      </c>
      <c r="C1743" s="10" t="s">
        <v>1816</v>
      </c>
      <c r="D1743" s="12" t="s">
        <v>4</v>
      </c>
      <c r="E1743" s="15">
        <v>1</v>
      </c>
      <c r="F1743" s="7" t="s">
        <v>5</v>
      </c>
    </row>
    <row r="1744" spans="2:6" x14ac:dyDescent="0.4">
      <c r="B1744" s="4">
        <v>1741</v>
      </c>
      <c r="C1744" s="10" t="s">
        <v>1817</v>
      </c>
      <c r="D1744" s="12" t="s">
        <v>4</v>
      </c>
      <c r="E1744" s="15">
        <v>1</v>
      </c>
      <c r="F1744" s="7" t="s">
        <v>5</v>
      </c>
    </row>
    <row r="1745" spans="2:6" x14ac:dyDescent="0.4">
      <c r="B1745" s="4">
        <v>1742</v>
      </c>
      <c r="C1745" s="10" t="s">
        <v>1818</v>
      </c>
      <c r="D1745" s="12" t="s">
        <v>4</v>
      </c>
      <c r="E1745" s="15">
        <v>1</v>
      </c>
      <c r="F1745" s="7" t="s">
        <v>5</v>
      </c>
    </row>
    <row r="1746" spans="2:6" x14ac:dyDescent="0.4">
      <c r="B1746" s="4">
        <v>1743</v>
      </c>
      <c r="C1746" s="10" t="s">
        <v>1819</v>
      </c>
      <c r="D1746" s="12" t="s">
        <v>4</v>
      </c>
      <c r="E1746" s="15">
        <v>1</v>
      </c>
      <c r="F1746" s="7" t="s">
        <v>5</v>
      </c>
    </row>
    <row r="1747" spans="2:6" x14ac:dyDescent="0.4">
      <c r="B1747" s="4">
        <v>1744</v>
      </c>
      <c r="C1747" s="10" t="s">
        <v>1820</v>
      </c>
      <c r="D1747" s="12" t="s">
        <v>4</v>
      </c>
      <c r="E1747" s="15">
        <v>1</v>
      </c>
      <c r="F1747" s="7" t="s">
        <v>5</v>
      </c>
    </row>
    <row r="1748" spans="2:6" x14ac:dyDescent="0.4">
      <c r="B1748" s="4">
        <v>1745</v>
      </c>
      <c r="C1748" s="10" t="s">
        <v>1821</v>
      </c>
      <c r="D1748" s="12" t="s">
        <v>4</v>
      </c>
      <c r="E1748" s="15">
        <v>1</v>
      </c>
      <c r="F1748" s="7" t="s">
        <v>5</v>
      </c>
    </row>
    <row r="1749" spans="2:6" x14ac:dyDescent="0.4">
      <c r="B1749" s="4">
        <v>1746</v>
      </c>
      <c r="C1749" s="10" t="s">
        <v>1822</v>
      </c>
      <c r="D1749" s="12" t="s">
        <v>4</v>
      </c>
      <c r="E1749" s="15">
        <v>1</v>
      </c>
      <c r="F1749" s="7" t="s">
        <v>5</v>
      </c>
    </row>
    <row r="1750" spans="2:6" x14ac:dyDescent="0.4">
      <c r="B1750" s="4">
        <v>1747</v>
      </c>
      <c r="C1750" s="10" t="s">
        <v>1823</v>
      </c>
      <c r="D1750" s="12" t="s">
        <v>4</v>
      </c>
      <c r="E1750" s="15">
        <v>1</v>
      </c>
      <c r="F1750" s="7" t="s">
        <v>5</v>
      </c>
    </row>
    <row r="1751" spans="2:6" x14ac:dyDescent="0.4">
      <c r="B1751" s="4">
        <v>1748</v>
      </c>
      <c r="C1751" s="10" t="s">
        <v>1824</v>
      </c>
      <c r="D1751" s="12" t="s">
        <v>4</v>
      </c>
      <c r="E1751" s="15">
        <v>1</v>
      </c>
      <c r="F1751" s="7" t="s">
        <v>5</v>
      </c>
    </row>
    <row r="1752" spans="2:6" x14ac:dyDescent="0.4">
      <c r="B1752" s="4">
        <v>1749</v>
      </c>
      <c r="C1752" s="10" t="s">
        <v>1825</v>
      </c>
      <c r="D1752" s="12" t="s">
        <v>4</v>
      </c>
      <c r="E1752" s="15">
        <v>1</v>
      </c>
      <c r="F1752" s="7" t="s">
        <v>5</v>
      </c>
    </row>
    <row r="1753" spans="2:6" x14ac:dyDescent="0.4">
      <c r="B1753" s="4">
        <v>1750</v>
      </c>
      <c r="C1753" s="10" t="s">
        <v>1826</v>
      </c>
      <c r="D1753" s="12" t="s">
        <v>4</v>
      </c>
      <c r="E1753" s="15">
        <v>1</v>
      </c>
      <c r="F1753" s="7" t="s">
        <v>5</v>
      </c>
    </row>
    <row r="1754" spans="2:6" x14ac:dyDescent="0.4">
      <c r="B1754" s="4">
        <v>1751</v>
      </c>
      <c r="C1754" s="10" t="s">
        <v>1827</v>
      </c>
      <c r="D1754" s="12" t="s">
        <v>4</v>
      </c>
      <c r="E1754" s="15">
        <v>1</v>
      </c>
      <c r="F1754" s="7" t="s">
        <v>5</v>
      </c>
    </row>
    <row r="1755" spans="2:6" x14ac:dyDescent="0.4">
      <c r="B1755" s="4">
        <v>1752</v>
      </c>
      <c r="C1755" s="10" t="s">
        <v>1828</v>
      </c>
      <c r="D1755" s="12" t="s">
        <v>4</v>
      </c>
      <c r="E1755" s="15">
        <v>1</v>
      </c>
      <c r="F1755" s="7" t="s">
        <v>5</v>
      </c>
    </row>
    <row r="1756" spans="2:6" x14ac:dyDescent="0.4">
      <c r="B1756" s="4">
        <v>1753</v>
      </c>
      <c r="C1756" s="10" t="s">
        <v>1829</v>
      </c>
      <c r="D1756" s="12" t="s">
        <v>4</v>
      </c>
      <c r="E1756" s="15">
        <v>1</v>
      </c>
      <c r="F1756" s="7" t="s">
        <v>5</v>
      </c>
    </row>
    <row r="1757" spans="2:6" x14ac:dyDescent="0.4">
      <c r="B1757" s="4">
        <v>1754</v>
      </c>
      <c r="C1757" s="10" t="s">
        <v>1830</v>
      </c>
      <c r="D1757" s="12" t="s">
        <v>4</v>
      </c>
      <c r="E1757" s="15">
        <v>1</v>
      </c>
      <c r="F1757" s="7" t="s">
        <v>5</v>
      </c>
    </row>
    <row r="1758" spans="2:6" x14ac:dyDescent="0.4">
      <c r="B1758" s="4">
        <v>1755</v>
      </c>
      <c r="C1758" s="10" t="s">
        <v>1831</v>
      </c>
      <c r="D1758" s="12" t="s">
        <v>4</v>
      </c>
      <c r="E1758" s="15">
        <v>1</v>
      </c>
      <c r="F1758" s="7" t="s">
        <v>5</v>
      </c>
    </row>
    <row r="1759" spans="2:6" x14ac:dyDescent="0.4">
      <c r="B1759" s="4">
        <v>1756</v>
      </c>
      <c r="C1759" s="10" t="s">
        <v>1832</v>
      </c>
      <c r="D1759" s="12" t="s">
        <v>4</v>
      </c>
      <c r="E1759" s="15">
        <v>1</v>
      </c>
      <c r="F1759" s="7" t="s">
        <v>5</v>
      </c>
    </row>
    <row r="1760" spans="2:6" x14ac:dyDescent="0.4">
      <c r="B1760" s="4">
        <v>1757</v>
      </c>
      <c r="C1760" s="10" t="s">
        <v>1833</v>
      </c>
      <c r="D1760" s="12" t="s">
        <v>4</v>
      </c>
      <c r="E1760" s="15">
        <v>1</v>
      </c>
      <c r="F1760" s="7" t="s">
        <v>5</v>
      </c>
    </row>
    <row r="1761" spans="2:6" x14ac:dyDescent="0.4">
      <c r="B1761" s="4">
        <v>1758</v>
      </c>
      <c r="C1761" s="10" t="s">
        <v>1834</v>
      </c>
      <c r="D1761" s="12" t="s">
        <v>4</v>
      </c>
      <c r="E1761" s="15">
        <v>1</v>
      </c>
      <c r="F1761" s="7" t="s">
        <v>5</v>
      </c>
    </row>
    <row r="1762" spans="2:6" x14ac:dyDescent="0.4">
      <c r="B1762" s="4">
        <v>1759</v>
      </c>
      <c r="C1762" s="10" t="s">
        <v>1835</v>
      </c>
      <c r="D1762" s="12" t="s">
        <v>4</v>
      </c>
      <c r="E1762" s="15">
        <v>1</v>
      </c>
      <c r="F1762" s="7" t="s">
        <v>5</v>
      </c>
    </row>
    <row r="1763" spans="2:6" x14ac:dyDescent="0.4">
      <c r="B1763" s="4">
        <v>1760</v>
      </c>
      <c r="C1763" s="10" t="s">
        <v>1836</v>
      </c>
      <c r="D1763" s="12" t="s">
        <v>4</v>
      </c>
      <c r="E1763" s="15">
        <v>1</v>
      </c>
      <c r="F1763" s="7" t="s">
        <v>5</v>
      </c>
    </row>
    <row r="1764" spans="2:6" x14ac:dyDescent="0.4">
      <c r="B1764" s="4">
        <v>1761</v>
      </c>
      <c r="C1764" s="10" t="s">
        <v>1837</v>
      </c>
      <c r="D1764" s="12" t="s">
        <v>4</v>
      </c>
      <c r="E1764" s="15">
        <v>1</v>
      </c>
      <c r="F1764" s="7" t="s">
        <v>5</v>
      </c>
    </row>
    <row r="1765" spans="2:6" x14ac:dyDescent="0.4">
      <c r="B1765" s="4">
        <v>1762</v>
      </c>
      <c r="C1765" s="10" t="s">
        <v>1838</v>
      </c>
      <c r="D1765" s="12" t="s">
        <v>4</v>
      </c>
      <c r="E1765" s="15">
        <v>1</v>
      </c>
      <c r="F1765" s="7" t="s">
        <v>5</v>
      </c>
    </row>
    <row r="1766" spans="2:6" x14ac:dyDescent="0.4">
      <c r="B1766" s="4">
        <v>1763</v>
      </c>
      <c r="C1766" s="10" t="s">
        <v>1839</v>
      </c>
      <c r="D1766" s="12" t="s">
        <v>4</v>
      </c>
      <c r="E1766" s="15">
        <v>1</v>
      </c>
      <c r="F1766" s="7" t="s">
        <v>5</v>
      </c>
    </row>
    <row r="1767" spans="2:6" x14ac:dyDescent="0.4">
      <c r="B1767" s="4">
        <v>1764</v>
      </c>
      <c r="C1767" s="10" t="s">
        <v>1840</v>
      </c>
      <c r="D1767" s="12" t="s">
        <v>4</v>
      </c>
      <c r="E1767" s="15">
        <v>1</v>
      </c>
      <c r="F1767" s="7" t="s">
        <v>5</v>
      </c>
    </row>
    <row r="1768" spans="2:6" x14ac:dyDescent="0.4">
      <c r="B1768" s="4">
        <v>1765</v>
      </c>
      <c r="C1768" s="10" t="s">
        <v>1841</v>
      </c>
      <c r="D1768" s="12" t="s">
        <v>4</v>
      </c>
      <c r="E1768" s="15">
        <v>1</v>
      </c>
      <c r="F1768" s="7" t="s">
        <v>5</v>
      </c>
    </row>
    <row r="1769" spans="2:6" x14ac:dyDescent="0.4">
      <c r="B1769" s="4">
        <v>1766</v>
      </c>
      <c r="C1769" s="10" t="s">
        <v>1842</v>
      </c>
      <c r="D1769" s="12" t="s">
        <v>4</v>
      </c>
      <c r="E1769" s="15">
        <v>1</v>
      </c>
      <c r="F1769" s="7" t="s">
        <v>5</v>
      </c>
    </row>
    <row r="1770" spans="2:6" x14ac:dyDescent="0.4">
      <c r="B1770" s="4">
        <v>1767</v>
      </c>
      <c r="C1770" s="10" t="s">
        <v>1843</v>
      </c>
      <c r="D1770" s="12" t="s">
        <v>4</v>
      </c>
      <c r="E1770" s="15">
        <v>1</v>
      </c>
      <c r="F1770" s="7" t="s">
        <v>5</v>
      </c>
    </row>
    <row r="1771" spans="2:6" x14ac:dyDescent="0.4">
      <c r="B1771" s="4">
        <v>1768</v>
      </c>
      <c r="C1771" s="10" t="s">
        <v>1844</v>
      </c>
      <c r="D1771" s="12" t="s">
        <v>4</v>
      </c>
      <c r="E1771" s="15">
        <v>1</v>
      </c>
      <c r="F1771" s="7" t="s">
        <v>5</v>
      </c>
    </row>
    <row r="1772" spans="2:6" x14ac:dyDescent="0.4">
      <c r="B1772" s="4">
        <v>1769</v>
      </c>
      <c r="C1772" s="10" t="s">
        <v>1845</v>
      </c>
      <c r="D1772" s="12" t="s">
        <v>4</v>
      </c>
      <c r="E1772" s="15">
        <v>1</v>
      </c>
      <c r="F1772" s="7" t="s">
        <v>5</v>
      </c>
    </row>
    <row r="1773" spans="2:6" x14ac:dyDescent="0.4">
      <c r="B1773" s="4">
        <v>1770</v>
      </c>
      <c r="C1773" s="10" t="s">
        <v>1846</v>
      </c>
      <c r="D1773" s="12" t="s">
        <v>4</v>
      </c>
      <c r="E1773" s="15">
        <v>1</v>
      </c>
      <c r="F1773" s="7" t="s">
        <v>5</v>
      </c>
    </row>
    <row r="1774" spans="2:6" x14ac:dyDescent="0.4">
      <c r="B1774" s="4">
        <v>1771</v>
      </c>
      <c r="C1774" s="10" t="s">
        <v>1847</v>
      </c>
      <c r="D1774" s="12" t="s">
        <v>4</v>
      </c>
      <c r="E1774" s="15">
        <v>1</v>
      </c>
      <c r="F1774" s="7" t="s">
        <v>5</v>
      </c>
    </row>
    <row r="1775" spans="2:6" x14ac:dyDescent="0.4">
      <c r="B1775" s="4">
        <v>1772</v>
      </c>
      <c r="C1775" s="10" t="s">
        <v>1848</v>
      </c>
      <c r="D1775" s="12" t="s">
        <v>4</v>
      </c>
      <c r="E1775" s="15">
        <v>1</v>
      </c>
      <c r="F1775" s="7" t="s">
        <v>5</v>
      </c>
    </row>
    <row r="1776" spans="2:6" x14ac:dyDescent="0.4">
      <c r="B1776" s="4">
        <v>1773</v>
      </c>
      <c r="C1776" s="10" t="s">
        <v>1849</v>
      </c>
      <c r="D1776" s="12" t="s">
        <v>4</v>
      </c>
      <c r="E1776" s="15">
        <v>1</v>
      </c>
      <c r="F1776" s="7" t="s">
        <v>5</v>
      </c>
    </row>
    <row r="1777" spans="2:6" x14ac:dyDescent="0.4">
      <c r="B1777" s="4">
        <v>1774</v>
      </c>
      <c r="C1777" s="10" t="s">
        <v>1850</v>
      </c>
      <c r="D1777" s="12" t="s">
        <v>4</v>
      </c>
      <c r="E1777" s="15">
        <v>1</v>
      </c>
      <c r="F1777" s="7" t="s">
        <v>5</v>
      </c>
    </row>
    <row r="1778" spans="2:6" x14ac:dyDescent="0.4">
      <c r="B1778" s="4">
        <v>1775</v>
      </c>
      <c r="C1778" s="10" t="s">
        <v>1851</v>
      </c>
      <c r="D1778" s="12" t="s">
        <v>4</v>
      </c>
      <c r="E1778" s="15">
        <v>1</v>
      </c>
      <c r="F1778" s="7" t="s">
        <v>5</v>
      </c>
    </row>
    <row r="1779" spans="2:6" x14ac:dyDescent="0.4">
      <c r="B1779" s="4">
        <v>1776</v>
      </c>
      <c r="C1779" s="10" t="s">
        <v>1852</v>
      </c>
      <c r="D1779" s="12" t="s">
        <v>4</v>
      </c>
      <c r="E1779" s="15">
        <v>1</v>
      </c>
      <c r="F1779" s="7" t="s">
        <v>5</v>
      </c>
    </row>
    <row r="1780" spans="2:6" x14ac:dyDescent="0.4">
      <c r="B1780" s="4">
        <v>1777</v>
      </c>
      <c r="C1780" s="10" t="s">
        <v>1853</v>
      </c>
      <c r="D1780" s="12" t="s">
        <v>4</v>
      </c>
      <c r="E1780" s="15">
        <v>1</v>
      </c>
      <c r="F1780" s="7" t="s">
        <v>5</v>
      </c>
    </row>
    <row r="1781" spans="2:6" x14ac:dyDescent="0.4">
      <c r="B1781" s="4">
        <v>1778</v>
      </c>
      <c r="C1781" s="10" t="s">
        <v>1854</v>
      </c>
      <c r="D1781" s="12" t="s">
        <v>4</v>
      </c>
      <c r="E1781" s="15">
        <v>1</v>
      </c>
      <c r="F1781" s="7" t="s">
        <v>5</v>
      </c>
    </row>
    <row r="1782" spans="2:6" x14ac:dyDescent="0.4">
      <c r="B1782" s="4">
        <v>1779</v>
      </c>
      <c r="C1782" s="10" t="s">
        <v>1855</v>
      </c>
      <c r="D1782" s="12" t="s">
        <v>4</v>
      </c>
      <c r="E1782" s="15">
        <v>1</v>
      </c>
      <c r="F1782" s="7" t="s">
        <v>5</v>
      </c>
    </row>
    <row r="1783" spans="2:6" x14ac:dyDescent="0.4">
      <c r="B1783" s="4">
        <v>1780</v>
      </c>
      <c r="C1783" s="10" t="s">
        <v>1856</v>
      </c>
      <c r="D1783" s="12" t="s">
        <v>4</v>
      </c>
      <c r="E1783" s="15">
        <v>1</v>
      </c>
      <c r="F1783" s="7" t="s">
        <v>5</v>
      </c>
    </row>
    <row r="1784" spans="2:6" x14ac:dyDescent="0.4">
      <c r="B1784" s="4">
        <v>1781</v>
      </c>
      <c r="C1784" s="10" t="s">
        <v>1857</v>
      </c>
      <c r="D1784" s="12" t="s">
        <v>4</v>
      </c>
      <c r="E1784" s="15">
        <v>1</v>
      </c>
      <c r="F1784" s="7" t="s">
        <v>5</v>
      </c>
    </row>
    <row r="1785" spans="2:6" x14ac:dyDescent="0.4">
      <c r="B1785" s="4">
        <v>1782</v>
      </c>
      <c r="C1785" s="10" t="s">
        <v>1858</v>
      </c>
      <c r="D1785" s="12" t="s">
        <v>4</v>
      </c>
      <c r="E1785" s="15">
        <v>1</v>
      </c>
      <c r="F1785" s="7" t="s">
        <v>5</v>
      </c>
    </row>
    <row r="1786" spans="2:6" x14ac:dyDescent="0.4">
      <c r="B1786" s="4">
        <v>1783</v>
      </c>
      <c r="C1786" s="10" t="s">
        <v>1859</v>
      </c>
      <c r="D1786" s="12" t="s">
        <v>4</v>
      </c>
      <c r="E1786" s="15">
        <v>1</v>
      </c>
      <c r="F1786" s="7" t="s">
        <v>5</v>
      </c>
    </row>
    <row r="1787" spans="2:6" x14ac:dyDescent="0.4">
      <c r="B1787" s="4">
        <v>1784</v>
      </c>
      <c r="C1787" s="10" t="s">
        <v>1860</v>
      </c>
      <c r="D1787" s="12" t="s">
        <v>4</v>
      </c>
      <c r="E1787" s="15">
        <v>1</v>
      </c>
      <c r="F1787" s="7" t="s">
        <v>5</v>
      </c>
    </row>
    <row r="1788" spans="2:6" x14ac:dyDescent="0.4">
      <c r="B1788" s="4">
        <v>1785</v>
      </c>
      <c r="C1788" s="10" t="s">
        <v>1861</v>
      </c>
      <c r="D1788" s="12" t="s">
        <v>4</v>
      </c>
      <c r="E1788" s="15">
        <v>1</v>
      </c>
      <c r="F1788" s="7" t="s">
        <v>5</v>
      </c>
    </row>
    <row r="1789" spans="2:6" x14ac:dyDescent="0.4">
      <c r="B1789" s="4">
        <v>1786</v>
      </c>
      <c r="C1789" s="10" t="s">
        <v>1862</v>
      </c>
      <c r="D1789" s="12" t="s">
        <v>4</v>
      </c>
      <c r="E1789" s="15">
        <v>1</v>
      </c>
      <c r="F1789" s="7" t="s">
        <v>5</v>
      </c>
    </row>
    <row r="1790" spans="2:6" x14ac:dyDescent="0.4">
      <c r="B1790" s="4">
        <v>1787</v>
      </c>
      <c r="C1790" s="10" t="s">
        <v>1863</v>
      </c>
      <c r="D1790" s="12" t="s">
        <v>4</v>
      </c>
      <c r="E1790" s="15">
        <v>1</v>
      </c>
      <c r="F1790" s="7" t="s">
        <v>5</v>
      </c>
    </row>
    <row r="1791" spans="2:6" x14ac:dyDescent="0.4">
      <c r="B1791" s="4">
        <v>1788</v>
      </c>
      <c r="C1791" s="10" t="s">
        <v>1864</v>
      </c>
      <c r="D1791" s="12" t="s">
        <v>4</v>
      </c>
      <c r="E1791" s="15">
        <v>1</v>
      </c>
      <c r="F1791" s="7" t="s">
        <v>5</v>
      </c>
    </row>
    <row r="1792" spans="2:6" x14ac:dyDescent="0.4">
      <c r="B1792" s="4">
        <v>1789</v>
      </c>
      <c r="C1792" s="10" t="s">
        <v>1865</v>
      </c>
      <c r="D1792" s="12" t="s">
        <v>4</v>
      </c>
      <c r="E1792" s="15">
        <v>1</v>
      </c>
      <c r="F1792" s="7" t="s">
        <v>5</v>
      </c>
    </row>
    <row r="1793" spans="2:6" x14ac:dyDescent="0.4">
      <c r="B1793" s="4">
        <v>1790</v>
      </c>
      <c r="C1793" s="10" t="s">
        <v>1866</v>
      </c>
      <c r="D1793" s="12" t="s">
        <v>4</v>
      </c>
      <c r="E1793" s="15">
        <v>1</v>
      </c>
      <c r="F1793" s="7" t="s">
        <v>5</v>
      </c>
    </row>
    <row r="1794" spans="2:6" x14ac:dyDescent="0.4">
      <c r="B1794" s="4">
        <v>1791</v>
      </c>
      <c r="C1794" s="10" t="s">
        <v>1867</v>
      </c>
      <c r="D1794" s="12" t="s">
        <v>4</v>
      </c>
      <c r="E1794" s="15">
        <v>1</v>
      </c>
      <c r="F1794" s="7" t="s">
        <v>5</v>
      </c>
    </row>
    <row r="1795" spans="2:6" x14ac:dyDescent="0.4">
      <c r="B1795" s="4">
        <v>1792</v>
      </c>
      <c r="C1795" s="10" t="s">
        <v>1868</v>
      </c>
      <c r="D1795" s="12" t="s">
        <v>4</v>
      </c>
      <c r="E1795" s="15">
        <v>1</v>
      </c>
      <c r="F1795" s="7" t="s">
        <v>188</v>
      </c>
    </row>
    <row r="1796" spans="2:6" x14ac:dyDescent="0.4">
      <c r="B1796" s="4">
        <v>1793</v>
      </c>
      <c r="C1796" s="10" t="s">
        <v>1869</v>
      </c>
      <c r="D1796" s="12" t="s">
        <v>4</v>
      </c>
      <c r="E1796" s="15">
        <v>1</v>
      </c>
      <c r="F1796" s="7" t="s">
        <v>188</v>
      </c>
    </row>
    <row r="1797" spans="2:6" x14ac:dyDescent="0.4">
      <c r="B1797" s="4">
        <v>1794</v>
      </c>
      <c r="C1797" s="10" t="s">
        <v>1870</v>
      </c>
      <c r="D1797" s="12" t="s">
        <v>4</v>
      </c>
      <c r="E1797" s="15">
        <v>1</v>
      </c>
      <c r="F1797" s="7" t="s">
        <v>188</v>
      </c>
    </row>
    <row r="1798" spans="2:6" x14ac:dyDescent="0.4">
      <c r="B1798" s="4">
        <v>1795</v>
      </c>
      <c r="C1798" s="10" t="s">
        <v>1871</v>
      </c>
      <c r="D1798" s="12" t="s">
        <v>4</v>
      </c>
      <c r="E1798" s="15">
        <v>1</v>
      </c>
      <c r="F1798" s="7" t="s">
        <v>5</v>
      </c>
    </row>
    <row r="1799" spans="2:6" x14ac:dyDescent="0.4">
      <c r="B1799" s="4">
        <v>1796</v>
      </c>
      <c r="C1799" s="10" t="s">
        <v>1872</v>
      </c>
      <c r="D1799" s="12" t="s">
        <v>4</v>
      </c>
      <c r="E1799" s="15">
        <v>1</v>
      </c>
      <c r="F1799" s="7" t="s">
        <v>5</v>
      </c>
    </row>
    <row r="1800" spans="2:6" x14ac:dyDescent="0.4">
      <c r="B1800" s="4">
        <v>1797</v>
      </c>
      <c r="C1800" s="10" t="s">
        <v>1873</v>
      </c>
      <c r="D1800" s="12" t="s">
        <v>4</v>
      </c>
      <c r="E1800" s="15">
        <v>1</v>
      </c>
      <c r="F1800" s="7" t="s">
        <v>5</v>
      </c>
    </row>
    <row r="1801" spans="2:6" x14ac:dyDescent="0.4">
      <c r="B1801" s="4">
        <v>1798</v>
      </c>
      <c r="C1801" s="10" t="s">
        <v>1874</v>
      </c>
      <c r="D1801" s="12" t="s">
        <v>4</v>
      </c>
      <c r="E1801" s="15">
        <v>1</v>
      </c>
      <c r="F1801" s="7" t="s">
        <v>5</v>
      </c>
    </row>
    <row r="1802" spans="2:6" x14ac:dyDescent="0.4">
      <c r="B1802" s="4">
        <v>1799</v>
      </c>
      <c r="C1802" s="10" t="s">
        <v>1875</v>
      </c>
      <c r="D1802" s="12" t="s">
        <v>4</v>
      </c>
      <c r="E1802" s="15">
        <v>1</v>
      </c>
      <c r="F1802" s="7" t="s">
        <v>5</v>
      </c>
    </row>
    <row r="1803" spans="2:6" x14ac:dyDescent="0.4">
      <c r="B1803" s="4">
        <v>1800</v>
      </c>
      <c r="C1803" s="10" t="s">
        <v>1876</v>
      </c>
      <c r="D1803" s="12" t="s">
        <v>4</v>
      </c>
      <c r="E1803" s="15">
        <v>1</v>
      </c>
      <c r="F1803" s="7" t="s">
        <v>5</v>
      </c>
    </row>
    <row r="1804" spans="2:6" x14ac:dyDescent="0.4">
      <c r="B1804" s="4">
        <v>1801</v>
      </c>
      <c r="C1804" s="10" t="s">
        <v>1877</v>
      </c>
      <c r="D1804" s="12" t="s">
        <v>4</v>
      </c>
      <c r="E1804" s="15">
        <v>1</v>
      </c>
      <c r="F1804" s="7" t="s">
        <v>5</v>
      </c>
    </row>
    <row r="1805" spans="2:6" x14ac:dyDescent="0.4">
      <c r="B1805" s="4">
        <v>1802</v>
      </c>
      <c r="C1805" s="10" t="s">
        <v>1878</v>
      </c>
      <c r="D1805" s="12" t="s">
        <v>4</v>
      </c>
      <c r="E1805" s="15">
        <v>1</v>
      </c>
      <c r="F1805" s="7" t="s">
        <v>5</v>
      </c>
    </row>
    <row r="1806" spans="2:6" x14ac:dyDescent="0.4">
      <c r="B1806" s="4">
        <v>1803</v>
      </c>
      <c r="C1806" s="10" t="s">
        <v>1879</v>
      </c>
      <c r="D1806" s="12" t="s">
        <v>4</v>
      </c>
      <c r="E1806" s="15">
        <v>1</v>
      </c>
      <c r="F1806" s="7" t="s">
        <v>5</v>
      </c>
    </row>
    <row r="1807" spans="2:6" x14ac:dyDescent="0.4">
      <c r="B1807" s="4">
        <v>1804</v>
      </c>
      <c r="C1807" s="10" t="s">
        <v>1880</v>
      </c>
      <c r="D1807" s="12" t="s">
        <v>4</v>
      </c>
      <c r="E1807" s="15">
        <v>1</v>
      </c>
      <c r="F1807" s="7" t="s">
        <v>5</v>
      </c>
    </row>
    <row r="1808" spans="2:6" x14ac:dyDescent="0.4">
      <c r="B1808" s="4">
        <v>1805</v>
      </c>
      <c r="C1808" s="10" t="s">
        <v>1881</v>
      </c>
      <c r="D1808" s="12" t="s">
        <v>4</v>
      </c>
      <c r="E1808" s="15">
        <v>1</v>
      </c>
      <c r="F1808" s="7" t="s">
        <v>5</v>
      </c>
    </row>
    <row r="1809" spans="2:6" x14ac:dyDescent="0.4">
      <c r="B1809" s="4">
        <v>1806</v>
      </c>
      <c r="C1809" s="10" t="s">
        <v>1882</v>
      </c>
      <c r="D1809" s="12" t="s">
        <v>4</v>
      </c>
      <c r="E1809" s="15">
        <v>1</v>
      </c>
      <c r="F1809" s="7" t="s">
        <v>5</v>
      </c>
    </row>
    <row r="1810" spans="2:6" x14ac:dyDescent="0.4">
      <c r="B1810" s="4">
        <v>1807</v>
      </c>
      <c r="C1810" s="10" t="s">
        <v>1883</v>
      </c>
      <c r="D1810" s="12" t="s">
        <v>4</v>
      </c>
      <c r="E1810" s="15">
        <v>1</v>
      </c>
      <c r="F1810" s="7" t="s">
        <v>5</v>
      </c>
    </row>
    <row r="1811" spans="2:6" x14ac:dyDescent="0.4">
      <c r="B1811" s="4">
        <v>1808</v>
      </c>
      <c r="C1811" s="10" t="s">
        <v>1884</v>
      </c>
      <c r="D1811" s="12" t="s">
        <v>4</v>
      </c>
      <c r="E1811" s="15">
        <v>1</v>
      </c>
      <c r="F1811" s="7" t="s">
        <v>5</v>
      </c>
    </row>
    <row r="1812" spans="2:6" x14ac:dyDescent="0.4">
      <c r="B1812" s="4">
        <v>1809</v>
      </c>
      <c r="C1812" s="10" t="s">
        <v>1885</v>
      </c>
      <c r="D1812" s="12" t="s">
        <v>4</v>
      </c>
      <c r="E1812" s="15">
        <v>1</v>
      </c>
      <c r="F1812" s="7" t="s">
        <v>5</v>
      </c>
    </row>
    <row r="1813" spans="2:6" x14ac:dyDescent="0.4">
      <c r="B1813" s="4">
        <v>1810</v>
      </c>
      <c r="C1813" s="10" t="s">
        <v>1886</v>
      </c>
      <c r="D1813" s="12" t="s">
        <v>4</v>
      </c>
      <c r="E1813" s="15">
        <v>1</v>
      </c>
      <c r="F1813" s="7" t="s">
        <v>5</v>
      </c>
    </row>
    <row r="1814" spans="2:6" x14ac:dyDescent="0.4">
      <c r="B1814" s="4">
        <v>1811</v>
      </c>
      <c r="C1814" s="10" t="s">
        <v>1887</v>
      </c>
      <c r="D1814" s="12" t="s">
        <v>4</v>
      </c>
      <c r="E1814" s="15">
        <v>1</v>
      </c>
      <c r="F1814" s="7" t="s">
        <v>5</v>
      </c>
    </row>
    <row r="1815" spans="2:6" x14ac:dyDescent="0.4">
      <c r="B1815" s="4">
        <v>1812</v>
      </c>
      <c r="C1815" s="10" t="s">
        <v>1888</v>
      </c>
      <c r="D1815" s="12" t="s">
        <v>4</v>
      </c>
      <c r="E1815" s="15">
        <v>1</v>
      </c>
      <c r="F1815" s="7" t="s">
        <v>5</v>
      </c>
    </row>
    <row r="1816" spans="2:6" x14ac:dyDescent="0.4">
      <c r="B1816" s="4">
        <v>1813</v>
      </c>
      <c r="C1816" s="10" t="s">
        <v>1889</v>
      </c>
      <c r="D1816" s="12" t="s">
        <v>4</v>
      </c>
      <c r="E1816" s="15">
        <v>1</v>
      </c>
      <c r="F1816" s="7" t="s">
        <v>5</v>
      </c>
    </row>
    <row r="1817" spans="2:6" x14ac:dyDescent="0.4">
      <c r="B1817" s="4">
        <v>1814</v>
      </c>
      <c r="C1817" s="10" t="s">
        <v>1890</v>
      </c>
      <c r="D1817" s="12" t="s">
        <v>4</v>
      </c>
      <c r="E1817" s="15">
        <v>1</v>
      </c>
      <c r="F1817" s="7" t="s">
        <v>5</v>
      </c>
    </row>
    <row r="1818" spans="2:6" x14ac:dyDescent="0.4">
      <c r="B1818" s="4">
        <v>1815</v>
      </c>
      <c r="C1818" s="10" t="s">
        <v>1891</v>
      </c>
      <c r="D1818" s="12" t="s">
        <v>4</v>
      </c>
      <c r="E1818" s="15">
        <v>1</v>
      </c>
      <c r="F1818" s="7" t="s">
        <v>5</v>
      </c>
    </row>
    <row r="1819" spans="2:6" x14ac:dyDescent="0.4">
      <c r="B1819" s="4">
        <v>1816</v>
      </c>
      <c r="C1819" s="10" t="s">
        <v>1892</v>
      </c>
      <c r="D1819" s="12" t="s">
        <v>4</v>
      </c>
      <c r="E1819" s="15">
        <v>1</v>
      </c>
      <c r="F1819" s="7" t="s">
        <v>5</v>
      </c>
    </row>
    <row r="1820" spans="2:6" x14ac:dyDescent="0.4">
      <c r="B1820" s="4">
        <v>1817</v>
      </c>
      <c r="C1820" s="10" t="s">
        <v>1893</v>
      </c>
      <c r="D1820" s="12" t="s">
        <v>4</v>
      </c>
      <c r="E1820" s="15">
        <v>1</v>
      </c>
      <c r="F1820" s="7" t="s">
        <v>5</v>
      </c>
    </row>
    <row r="1821" spans="2:6" x14ac:dyDescent="0.4">
      <c r="B1821" s="4">
        <v>1818</v>
      </c>
      <c r="C1821" s="10" t="s">
        <v>1894</v>
      </c>
      <c r="D1821" s="12" t="s">
        <v>4</v>
      </c>
      <c r="E1821" s="15">
        <v>1</v>
      </c>
      <c r="F1821" s="7" t="s">
        <v>5</v>
      </c>
    </row>
    <row r="1822" spans="2:6" x14ac:dyDescent="0.4">
      <c r="B1822" s="4">
        <v>1819</v>
      </c>
      <c r="C1822" s="10" t="s">
        <v>1895</v>
      </c>
      <c r="D1822" s="12" t="s">
        <v>4</v>
      </c>
      <c r="E1822" s="15">
        <v>1</v>
      </c>
      <c r="F1822" s="7" t="s">
        <v>5</v>
      </c>
    </row>
    <row r="1823" spans="2:6" x14ac:dyDescent="0.4">
      <c r="B1823" s="4">
        <v>1820</v>
      </c>
      <c r="C1823" s="10" t="s">
        <v>1896</v>
      </c>
      <c r="D1823" s="12" t="s">
        <v>4</v>
      </c>
      <c r="E1823" s="15">
        <v>1</v>
      </c>
      <c r="F1823" s="7" t="s">
        <v>5</v>
      </c>
    </row>
    <row r="1824" spans="2:6" x14ac:dyDescent="0.4">
      <c r="B1824" s="4">
        <v>1821</v>
      </c>
      <c r="C1824" s="10" t="s">
        <v>1897</v>
      </c>
      <c r="D1824" s="12" t="s">
        <v>4</v>
      </c>
      <c r="E1824" s="15">
        <v>1</v>
      </c>
      <c r="F1824" s="7" t="s">
        <v>5</v>
      </c>
    </row>
    <row r="1825" spans="2:6" x14ac:dyDescent="0.4">
      <c r="B1825" s="4">
        <v>1822</v>
      </c>
      <c r="C1825" s="10" t="s">
        <v>1898</v>
      </c>
      <c r="D1825" s="12" t="s">
        <v>4</v>
      </c>
      <c r="E1825" s="15">
        <v>1</v>
      </c>
      <c r="F1825" s="7" t="s">
        <v>5</v>
      </c>
    </row>
    <row r="1826" spans="2:6" x14ac:dyDescent="0.4">
      <c r="B1826" s="4">
        <v>1823</v>
      </c>
      <c r="C1826" s="10" t="s">
        <v>1899</v>
      </c>
      <c r="D1826" s="12" t="s">
        <v>4</v>
      </c>
      <c r="E1826" s="15">
        <v>1</v>
      </c>
      <c r="F1826" s="7" t="s">
        <v>5</v>
      </c>
    </row>
    <row r="1827" spans="2:6" x14ac:dyDescent="0.4">
      <c r="B1827" s="4">
        <v>1824</v>
      </c>
      <c r="C1827" s="10" t="s">
        <v>1900</v>
      </c>
      <c r="D1827" s="12" t="s">
        <v>4</v>
      </c>
      <c r="E1827" s="15">
        <v>1</v>
      </c>
      <c r="F1827" s="7" t="s">
        <v>5</v>
      </c>
    </row>
    <row r="1828" spans="2:6" x14ac:dyDescent="0.4">
      <c r="B1828" s="4">
        <v>1825</v>
      </c>
      <c r="C1828" s="10" t="s">
        <v>1901</v>
      </c>
      <c r="D1828" s="12" t="s">
        <v>4</v>
      </c>
      <c r="E1828" s="15">
        <v>1</v>
      </c>
      <c r="F1828" s="7" t="s">
        <v>5</v>
      </c>
    </row>
    <row r="1829" spans="2:6" x14ac:dyDescent="0.4">
      <c r="B1829" s="4">
        <v>1826</v>
      </c>
      <c r="C1829" s="10" t="s">
        <v>1902</v>
      </c>
      <c r="D1829" s="12" t="s">
        <v>4</v>
      </c>
      <c r="E1829" s="15">
        <v>1</v>
      </c>
      <c r="F1829" s="7" t="s">
        <v>5</v>
      </c>
    </row>
    <row r="1830" spans="2:6" x14ac:dyDescent="0.4">
      <c r="B1830" s="4">
        <v>1827</v>
      </c>
      <c r="C1830" s="10" t="s">
        <v>1903</v>
      </c>
      <c r="D1830" s="12" t="s">
        <v>4</v>
      </c>
      <c r="E1830" s="15">
        <v>1</v>
      </c>
      <c r="F1830" s="7" t="s">
        <v>5</v>
      </c>
    </row>
    <row r="1831" spans="2:6" x14ac:dyDescent="0.4">
      <c r="B1831" s="4">
        <v>1828</v>
      </c>
      <c r="C1831" s="10" t="s">
        <v>1904</v>
      </c>
      <c r="D1831" s="12" t="s">
        <v>4</v>
      </c>
      <c r="E1831" s="15">
        <v>1</v>
      </c>
      <c r="F1831" s="7" t="s">
        <v>5</v>
      </c>
    </row>
    <row r="1832" spans="2:6" x14ac:dyDescent="0.4">
      <c r="B1832" s="4">
        <v>1829</v>
      </c>
      <c r="C1832" s="10" t="s">
        <v>1905</v>
      </c>
      <c r="D1832" s="12" t="s">
        <v>4</v>
      </c>
      <c r="E1832" s="15">
        <v>1</v>
      </c>
      <c r="F1832" s="7" t="s">
        <v>5</v>
      </c>
    </row>
    <row r="1833" spans="2:6" x14ac:dyDescent="0.4">
      <c r="B1833" s="4">
        <v>1830</v>
      </c>
      <c r="C1833" s="10" t="s">
        <v>1906</v>
      </c>
      <c r="D1833" s="12" t="s">
        <v>4</v>
      </c>
      <c r="E1833" s="15">
        <v>1</v>
      </c>
      <c r="F1833" s="7" t="s">
        <v>5</v>
      </c>
    </row>
    <row r="1834" spans="2:6" x14ac:dyDescent="0.4">
      <c r="B1834" s="4">
        <v>1831</v>
      </c>
      <c r="C1834" s="10" t="s">
        <v>1907</v>
      </c>
      <c r="D1834" s="12" t="s">
        <v>4</v>
      </c>
      <c r="E1834" s="15">
        <v>1</v>
      </c>
      <c r="F1834" s="7" t="s">
        <v>5</v>
      </c>
    </row>
    <row r="1835" spans="2:6" x14ac:dyDescent="0.4">
      <c r="B1835" s="4">
        <v>1832</v>
      </c>
      <c r="C1835" s="10" t="s">
        <v>1908</v>
      </c>
      <c r="D1835" s="12" t="s">
        <v>4</v>
      </c>
      <c r="E1835" s="15">
        <v>1</v>
      </c>
      <c r="F1835" s="7" t="s">
        <v>5</v>
      </c>
    </row>
    <row r="1836" spans="2:6" x14ac:dyDescent="0.4">
      <c r="B1836" s="4">
        <v>1833</v>
      </c>
      <c r="C1836" s="10" t="s">
        <v>1909</v>
      </c>
      <c r="D1836" s="12" t="s">
        <v>4</v>
      </c>
      <c r="E1836" s="15">
        <v>1</v>
      </c>
      <c r="F1836" s="7" t="s">
        <v>5</v>
      </c>
    </row>
    <row r="1837" spans="2:6" x14ac:dyDescent="0.4">
      <c r="B1837" s="4">
        <v>1834</v>
      </c>
      <c r="C1837" s="10" t="s">
        <v>1910</v>
      </c>
      <c r="D1837" s="12" t="s">
        <v>4</v>
      </c>
      <c r="E1837" s="15">
        <v>1</v>
      </c>
      <c r="F1837" s="7" t="s">
        <v>5</v>
      </c>
    </row>
    <row r="1838" spans="2:6" x14ac:dyDescent="0.4">
      <c r="B1838" s="4">
        <v>1835</v>
      </c>
      <c r="C1838" s="10" t="s">
        <v>1911</v>
      </c>
      <c r="D1838" s="12" t="s">
        <v>4</v>
      </c>
      <c r="E1838" s="15">
        <v>1</v>
      </c>
      <c r="F1838" s="7" t="s">
        <v>5</v>
      </c>
    </row>
    <row r="1839" spans="2:6" x14ac:dyDescent="0.4">
      <c r="B1839" s="4">
        <v>1836</v>
      </c>
      <c r="C1839" s="10" t="s">
        <v>1912</v>
      </c>
      <c r="D1839" s="12" t="s">
        <v>4</v>
      </c>
      <c r="E1839" s="15">
        <v>1</v>
      </c>
      <c r="F1839" s="7" t="s">
        <v>5</v>
      </c>
    </row>
    <row r="1840" spans="2:6" x14ac:dyDescent="0.4">
      <c r="B1840" s="4">
        <v>1837</v>
      </c>
      <c r="C1840" s="10" t="s">
        <v>1913</v>
      </c>
      <c r="D1840" s="12" t="s">
        <v>4</v>
      </c>
      <c r="E1840" s="15">
        <v>1</v>
      </c>
      <c r="F1840" s="7" t="s">
        <v>5</v>
      </c>
    </row>
    <row r="1841" spans="2:6" x14ac:dyDescent="0.4">
      <c r="B1841" s="4">
        <v>1838</v>
      </c>
      <c r="C1841" s="10" t="s">
        <v>1914</v>
      </c>
      <c r="D1841" s="12" t="s">
        <v>4</v>
      </c>
      <c r="E1841" s="15">
        <v>1</v>
      </c>
      <c r="F1841" s="7" t="s">
        <v>5</v>
      </c>
    </row>
    <row r="1842" spans="2:6" x14ac:dyDescent="0.4">
      <c r="B1842" s="4">
        <v>1839</v>
      </c>
      <c r="C1842" s="10" t="s">
        <v>1915</v>
      </c>
      <c r="D1842" s="12" t="s">
        <v>4</v>
      </c>
      <c r="E1842" s="15">
        <v>1</v>
      </c>
      <c r="F1842" s="7" t="s">
        <v>5</v>
      </c>
    </row>
    <row r="1843" spans="2:6" x14ac:dyDescent="0.4">
      <c r="B1843" s="4">
        <v>1840</v>
      </c>
      <c r="C1843" s="10" t="s">
        <v>1916</v>
      </c>
      <c r="D1843" s="12" t="s">
        <v>4</v>
      </c>
      <c r="E1843" s="15">
        <v>1</v>
      </c>
      <c r="F1843" s="7" t="s">
        <v>5</v>
      </c>
    </row>
    <row r="1844" spans="2:6" x14ac:dyDescent="0.4">
      <c r="B1844" s="4">
        <v>1841</v>
      </c>
      <c r="C1844" s="10" t="s">
        <v>1917</v>
      </c>
      <c r="D1844" s="12" t="s">
        <v>4</v>
      </c>
      <c r="E1844" s="15">
        <v>1</v>
      </c>
      <c r="F1844" s="7" t="s">
        <v>5</v>
      </c>
    </row>
    <row r="1845" spans="2:6" x14ac:dyDescent="0.4">
      <c r="B1845" s="4">
        <v>1842</v>
      </c>
      <c r="C1845" s="10" t="s">
        <v>1918</v>
      </c>
      <c r="D1845" s="12" t="s">
        <v>4</v>
      </c>
      <c r="E1845" s="15">
        <v>1</v>
      </c>
      <c r="F1845" s="7" t="s">
        <v>5</v>
      </c>
    </row>
    <row r="1846" spans="2:6" x14ac:dyDescent="0.4">
      <c r="B1846" s="4">
        <v>1843</v>
      </c>
      <c r="C1846" s="10" t="s">
        <v>1919</v>
      </c>
      <c r="D1846" s="12" t="s">
        <v>4</v>
      </c>
      <c r="E1846" s="15">
        <v>1</v>
      </c>
      <c r="F1846" s="7" t="s">
        <v>5</v>
      </c>
    </row>
    <row r="1847" spans="2:6" x14ac:dyDescent="0.4">
      <c r="B1847" s="4">
        <v>1844</v>
      </c>
      <c r="C1847" s="10" t="s">
        <v>1920</v>
      </c>
      <c r="D1847" s="12" t="s">
        <v>8</v>
      </c>
      <c r="E1847" s="15">
        <v>1</v>
      </c>
      <c r="F1847" s="7" t="s">
        <v>5</v>
      </c>
    </row>
    <row r="1848" spans="2:6" x14ac:dyDescent="0.4">
      <c r="B1848" s="4">
        <v>1845</v>
      </c>
      <c r="C1848" s="10" t="s">
        <v>1921</v>
      </c>
      <c r="D1848" s="12" t="s">
        <v>4</v>
      </c>
      <c r="E1848" s="15">
        <v>1</v>
      </c>
      <c r="F1848" s="7" t="s">
        <v>188</v>
      </c>
    </row>
    <row r="1849" spans="2:6" x14ac:dyDescent="0.4">
      <c r="B1849" s="4">
        <v>1846</v>
      </c>
      <c r="C1849" s="10" t="s">
        <v>1922</v>
      </c>
      <c r="D1849" s="12" t="s">
        <v>4</v>
      </c>
      <c r="E1849" s="15">
        <v>1</v>
      </c>
      <c r="F1849" s="7" t="s">
        <v>5</v>
      </c>
    </row>
    <row r="1850" spans="2:6" x14ac:dyDescent="0.4">
      <c r="B1850" s="4">
        <v>1847</v>
      </c>
      <c r="C1850" s="10" t="s">
        <v>1923</v>
      </c>
      <c r="D1850" s="12" t="s">
        <v>8</v>
      </c>
      <c r="E1850" s="15">
        <v>1</v>
      </c>
      <c r="F1850" s="7" t="s">
        <v>5</v>
      </c>
    </row>
    <row r="1851" spans="2:6" x14ac:dyDescent="0.4">
      <c r="B1851" s="4">
        <v>1848</v>
      </c>
      <c r="C1851" s="10" t="s">
        <v>1924</v>
      </c>
      <c r="D1851" s="12" t="s">
        <v>4</v>
      </c>
      <c r="E1851" s="15">
        <v>1</v>
      </c>
      <c r="F1851" s="7" t="s">
        <v>5</v>
      </c>
    </row>
    <row r="1852" spans="2:6" x14ac:dyDescent="0.4">
      <c r="B1852" s="4">
        <v>1849</v>
      </c>
      <c r="C1852" s="10" t="s">
        <v>1925</v>
      </c>
      <c r="D1852" s="12" t="s">
        <v>4</v>
      </c>
      <c r="E1852" s="15">
        <v>1</v>
      </c>
      <c r="F1852" s="7" t="s">
        <v>5</v>
      </c>
    </row>
    <row r="1853" spans="2:6" x14ac:dyDescent="0.4">
      <c r="B1853" s="4">
        <v>1850</v>
      </c>
      <c r="C1853" s="10" t="s">
        <v>1926</v>
      </c>
      <c r="D1853" s="12" t="s">
        <v>4</v>
      </c>
      <c r="E1853" s="15">
        <v>1</v>
      </c>
      <c r="F1853" s="7" t="s">
        <v>5</v>
      </c>
    </row>
    <row r="1854" spans="2:6" x14ac:dyDescent="0.4">
      <c r="B1854" s="4">
        <v>1851</v>
      </c>
      <c r="C1854" s="10" t="s">
        <v>1927</v>
      </c>
      <c r="D1854" s="12" t="s">
        <v>4</v>
      </c>
      <c r="E1854" s="15">
        <v>1</v>
      </c>
      <c r="F1854" s="7" t="s">
        <v>115</v>
      </c>
    </row>
    <row r="1855" spans="2:6" x14ac:dyDescent="0.4">
      <c r="B1855" s="4">
        <v>1852</v>
      </c>
      <c r="C1855" s="10" t="s">
        <v>1928</v>
      </c>
      <c r="D1855" s="12" t="s">
        <v>4</v>
      </c>
      <c r="E1855" s="15">
        <v>1</v>
      </c>
      <c r="F1855" s="7" t="s">
        <v>5</v>
      </c>
    </row>
    <row r="1856" spans="2:6" x14ac:dyDescent="0.4">
      <c r="B1856" s="4">
        <v>1853</v>
      </c>
      <c r="C1856" s="10" t="s">
        <v>1929</v>
      </c>
      <c r="D1856" s="12" t="s">
        <v>4</v>
      </c>
      <c r="E1856" s="15">
        <v>1</v>
      </c>
      <c r="F1856" s="7" t="s">
        <v>5</v>
      </c>
    </row>
    <row r="1857" spans="2:6" x14ac:dyDescent="0.4">
      <c r="B1857" s="4">
        <v>1854</v>
      </c>
      <c r="C1857" s="10" t="s">
        <v>1930</v>
      </c>
      <c r="D1857" s="12" t="s">
        <v>4</v>
      </c>
      <c r="E1857" s="15">
        <v>1</v>
      </c>
      <c r="F1857" s="7" t="s">
        <v>5</v>
      </c>
    </row>
    <row r="1858" spans="2:6" x14ac:dyDescent="0.4">
      <c r="B1858" s="4">
        <v>1855</v>
      </c>
      <c r="C1858" s="10" t="s">
        <v>1931</v>
      </c>
      <c r="D1858" s="12" t="s">
        <v>4</v>
      </c>
      <c r="E1858" s="15">
        <v>1</v>
      </c>
      <c r="F1858" s="7" t="s">
        <v>5</v>
      </c>
    </row>
    <row r="1859" spans="2:6" x14ac:dyDescent="0.4">
      <c r="B1859" s="4">
        <v>1856</v>
      </c>
      <c r="C1859" s="10" t="s">
        <v>1932</v>
      </c>
      <c r="D1859" s="12" t="s">
        <v>4</v>
      </c>
      <c r="E1859" s="15">
        <v>1</v>
      </c>
      <c r="F1859" s="7" t="s">
        <v>5</v>
      </c>
    </row>
    <row r="1860" spans="2:6" x14ac:dyDescent="0.4">
      <c r="B1860" s="4">
        <v>1857</v>
      </c>
      <c r="C1860" s="10" t="s">
        <v>1933</v>
      </c>
      <c r="D1860" s="12" t="s">
        <v>4</v>
      </c>
      <c r="E1860" s="15">
        <v>1</v>
      </c>
      <c r="F1860" s="7" t="s">
        <v>5</v>
      </c>
    </row>
    <row r="1861" spans="2:6" x14ac:dyDescent="0.4">
      <c r="B1861" s="4">
        <v>1858</v>
      </c>
      <c r="C1861" s="10" t="s">
        <v>1934</v>
      </c>
      <c r="D1861" s="12" t="s">
        <v>4</v>
      </c>
      <c r="E1861" s="15">
        <v>1</v>
      </c>
      <c r="F1861" s="7" t="s">
        <v>5</v>
      </c>
    </row>
    <row r="1862" spans="2:6" x14ac:dyDescent="0.4">
      <c r="B1862" s="4">
        <v>1859</v>
      </c>
      <c r="C1862" s="10" t="s">
        <v>1935</v>
      </c>
      <c r="D1862" s="12" t="s">
        <v>4</v>
      </c>
      <c r="E1862" s="15">
        <v>1</v>
      </c>
      <c r="F1862" s="7" t="s">
        <v>5</v>
      </c>
    </row>
    <row r="1863" spans="2:6" x14ac:dyDescent="0.4">
      <c r="B1863" s="4">
        <v>1860</v>
      </c>
      <c r="C1863" s="10" t="s">
        <v>1936</v>
      </c>
      <c r="D1863" s="12" t="s">
        <v>4</v>
      </c>
      <c r="E1863" s="15">
        <v>1</v>
      </c>
      <c r="F1863" s="7" t="s">
        <v>5</v>
      </c>
    </row>
    <row r="1864" spans="2:6" x14ac:dyDescent="0.4">
      <c r="B1864" s="4">
        <v>1861</v>
      </c>
      <c r="C1864" s="10" t="s">
        <v>1937</v>
      </c>
      <c r="D1864" s="12" t="s">
        <v>4</v>
      </c>
      <c r="E1864" s="15">
        <v>1</v>
      </c>
      <c r="F1864" s="7" t="s">
        <v>115</v>
      </c>
    </row>
    <row r="1865" spans="2:6" x14ac:dyDescent="0.4">
      <c r="B1865" s="4">
        <v>1862</v>
      </c>
      <c r="C1865" s="10" t="s">
        <v>1938</v>
      </c>
      <c r="D1865" s="12" t="s">
        <v>4</v>
      </c>
      <c r="E1865" s="15">
        <v>1</v>
      </c>
      <c r="F1865" s="7" t="s">
        <v>5</v>
      </c>
    </row>
    <row r="1866" spans="2:6" x14ac:dyDescent="0.4">
      <c r="B1866" s="4">
        <v>1863</v>
      </c>
      <c r="C1866" s="10" t="s">
        <v>1939</v>
      </c>
      <c r="D1866" s="12" t="s">
        <v>4</v>
      </c>
      <c r="E1866" s="15">
        <v>1</v>
      </c>
      <c r="F1866" s="7" t="s">
        <v>5</v>
      </c>
    </row>
    <row r="1867" spans="2:6" x14ac:dyDescent="0.4">
      <c r="B1867" s="4">
        <v>1864</v>
      </c>
      <c r="C1867" s="10" t="s">
        <v>1940</v>
      </c>
      <c r="D1867" s="12" t="s">
        <v>4</v>
      </c>
      <c r="E1867" s="15">
        <v>1</v>
      </c>
      <c r="F1867" s="7" t="s">
        <v>5</v>
      </c>
    </row>
    <row r="1868" spans="2:6" x14ac:dyDescent="0.4">
      <c r="B1868" s="4">
        <v>1865</v>
      </c>
      <c r="C1868" s="10" t="s">
        <v>1941</v>
      </c>
      <c r="D1868" s="12" t="s">
        <v>4</v>
      </c>
      <c r="E1868" s="15">
        <v>1</v>
      </c>
      <c r="F1868" s="7" t="s">
        <v>5</v>
      </c>
    </row>
    <row r="1869" spans="2:6" x14ac:dyDescent="0.4">
      <c r="B1869" s="4">
        <v>1866</v>
      </c>
      <c r="C1869" s="10" t="s">
        <v>1942</v>
      </c>
      <c r="D1869" s="12" t="s">
        <v>4</v>
      </c>
      <c r="E1869" s="15">
        <v>1</v>
      </c>
      <c r="F1869" s="7" t="s">
        <v>5</v>
      </c>
    </row>
    <row r="1870" spans="2:6" x14ac:dyDescent="0.4">
      <c r="B1870" s="4">
        <v>1867</v>
      </c>
      <c r="C1870" s="10" t="s">
        <v>1943</v>
      </c>
      <c r="D1870" s="12" t="s">
        <v>4</v>
      </c>
      <c r="E1870" s="15">
        <v>1</v>
      </c>
      <c r="F1870" s="7" t="s">
        <v>5</v>
      </c>
    </row>
    <row r="1871" spans="2:6" x14ac:dyDescent="0.4">
      <c r="B1871" s="4">
        <v>1868</v>
      </c>
      <c r="C1871" s="10" t="s">
        <v>1944</v>
      </c>
      <c r="D1871" s="12" t="s">
        <v>4</v>
      </c>
      <c r="E1871" s="15">
        <v>1</v>
      </c>
      <c r="F1871" s="7" t="s">
        <v>5</v>
      </c>
    </row>
    <row r="1872" spans="2:6" x14ac:dyDescent="0.4">
      <c r="B1872" s="4">
        <v>1869</v>
      </c>
      <c r="C1872" s="10" t="s">
        <v>1945</v>
      </c>
      <c r="D1872" s="12" t="s">
        <v>4</v>
      </c>
      <c r="E1872" s="15">
        <v>1</v>
      </c>
      <c r="F1872" s="7" t="s">
        <v>5</v>
      </c>
    </row>
    <row r="1873" spans="2:6" x14ac:dyDescent="0.4">
      <c r="B1873" s="4">
        <v>1870</v>
      </c>
      <c r="C1873" s="10" t="s">
        <v>1946</v>
      </c>
      <c r="D1873" s="12" t="s">
        <v>4</v>
      </c>
      <c r="E1873" s="15">
        <v>1</v>
      </c>
      <c r="F1873" s="7" t="s">
        <v>5</v>
      </c>
    </row>
    <row r="1874" spans="2:6" x14ac:dyDescent="0.4">
      <c r="B1874" s="4">
        <v>1871</v>
      </c>
      <c r="C1874" s="10" t="s">
        <v>1947</v>
      </c>
      <c r="D1874" s="12" t="s">
        <v>4</v>
      </c>
      <c r="E1874" s="15">
        <v>1</v>
      </c>
      <c r="F1874" s="7" t="s">
        <v>5</v>
      </c>
    </row>
    <row r="1875" spans="2:6" x14ac:dyDescent="0.4">
      <c r="B1875" s="4">
        <v>1872</v>
      </c>
      <c r="C1875" s="10" t="s">
        <v>1948</v>
      </c>
      <c r="D1875" s="12" t="s">
        <v>4</v>
      </c>
      <c r="E1875" s="15">
        <v>1</v>
      </c>
      <c r="F1875" s="7" t="s">
        <v>5</v>
      </c>
    </row>
    <row r="1876" spans="2:6" x14ac:dyDescent="0.4">
      <c r="B1876" s="4">
        <v>1873</v>
      </c>
      <c r="C1876" s="10" t="s">
        <v>1949</v>
      </c>
      <c r="D1876" s="12" t="s">
        <v>4</v>
      </c>
      <c r="E1876" s="15">
        <v>1</v>
      </c>
      <c r="F1876" s="7" t="s">
        <v>5</v>
      </c>
    </row>
    <row r="1877" spans="2:6" x14ac:dyDescent="0.4">
      <c r="B1877" s="4">
        <v>1874</v>
      </c>
      <c r="C1877" s="10" t="s">
        <v>1950</v>
      </c>
      <c r="D1877" s="12" t="s">
        <v>4</v>
      </c>
      <c r="E1877" s="15">
        <v>1</v>
      </c>
      <c r="F1877" s="7" t="s">
        <v>5</v>
      </c>
    </row>
    <row r="1878" spans="2:6" x14ac:dyDescent="0.4">
      <c r="B1878" s="4">
        <v>1875</v>
      </c>
      <c r="C1878" s="10" t="s">
        <v>1951</v>
      </c>
      <c r="D1878" s="12" t="s">
        <v>4</v>
      </c>
      <c r="E1878" s="15">
        <v>1</v>
      </c>
      <c r="F1878" s="7" t="s">
        <v>5</v>
      </c>
    </row>
    <row r="1879" spans="2:6" x14ac:dyDescent="0.4">
      <c r="B1879" s="4">
        <v>1876</v>
      </c>
      <c r="C1879" s="10" t="s">
        <v>1952</v>
      </c>
      <c r="D1879" s="12" t="s">
        <v>4</v>
      </c>
      <c r="E1879" s="15">
        <v>1</v>
      </c>
      <c r="F1879" s="7" t="s">
        <v>5</v>
      </c>
    </row>
    <row r="1880" spans="2:6" x14ac:dyDescent="0.4">
      <c r="B1880" s="4">
        <v>1877</v>
      </c>
      <c r="C1880" s="10" t="s">
        <v>1953</v>
      </c>
      <c r="D1880" s="12" t="s">
        <v>4</v>
      </c>
      <c r="E1880" s="15">
        <v>1</v>
      </c>
      <c r="F1880" s="7" t="s">
        <v>5</v>
      </c>
    </row>
    <row r="1881" spans="2:6" x14ac:dyDescent="0.4">
      <c r="B1881" s="4">
        <v>1878</v>
      </c>
      <c r="C1881" s="10" t="s">
        <v>1954</v>
      </c>
      <c r="D1881" s="12" t="s">
        <v>4</v>
      </c>
      <c r="E1881" s="15">
        <v>1</v>
      </c>
      <c r="F1881" s="7" t="s">
        <v>5</v>
      </c>
    </row>
    <row r="1882" spans="2:6" x14ac:dyDescent="0.4">
      <c r="B1882" s="4">
        <v>1879</v>
      </c>
      <c r="C1882" s="10" t="s">
        <v>1955</v>
      </c>
      <c r="D1882" s="12" t="s">
        <v>4</v>
      </c>
      <c r="E1882" s="15">
        <v>1</v>
      </c>
      <c r="F1882" s="7" t="s">
        <v>5</v>
      </c>
    </row>
    <row r="1883" spans="2:6" x14ac:dyDescent="0.4">
      <c r="B1883" s="4">
        <v>1880</v>
      </c>
      <c r="C1883" s="10" t="s">
        <v>1956</v>
      </c>
      <c r="D1883" s="12" t="s">
        <v>4</v>
      </c>
      <c r="E1883" s="15">
        <v>1</v>
      </c>
      <c r="F1883" s="7" t="s">
        <v>5</v>
      </c>
    </row>
    <row r="1884" spans="2:6" x14ac:dyDescent="0.4">
      <c r="B1884" s="4">
        <v>1881</v>
      </c>
      <c r="C1884" s="10" t="s">
        <v>1957</v>
      </c>
      <c r="D1884" s="12" t="s">
        <v>4</v>
      </c>
      <c r="E1884" s="15">
        <v>1</v>
      </c>
      <c r="F1884" s="7" t="s">
        <v>5</v>
      </c>
    </row>
    <row r="1885" spans="2:6" x14ac:dyDescent="0.4">
      <c r="B1885" s="4">
        <v>1882</v>
      </c>
      <c r="C1885" s="10" t="s">
        <v>1958</v>
      </c>
      <c r="D1885" s="12" t="s">
        <v>4</v>
      </c>
      <c r="E1885" s="15">
        <v>1</v>
      </c>
      <c r="F1885" s="7" t="s">
        <v>5</v>
      </c>
    </row>
    <row r="1886" spans="2:6" x14ac:dyDescent="0.4">
      <c r="B1886" s="4">
        <v>1883</v>
      </c>
      <c r="C1886" s="10" t="s">
        <v>1959</v>
      </c>
      <c r="D1886" s="12" t="s">
        <v>4</v>
      </c>
      <c r="E1886" s="15">
        <v>1</v>
      </c>
      <c r="F1886" s="7" t="s">
        <v>5</v>
      </c>
    </row>
    <row r="1887" spans="2:6" x14ac:dyDescent="0.4">
      <c r="B1887" s="4">
        <v>1884</v>
      </c>
      <c r="C1887" s="10" t="s">
        <v>1960</v>
      </c>
      <c r="D1887" s="12" t="s">
        <v>4</v>
      </c>
      <c r="E1887" s="15">
        <v>1</v>
      </c>
      <c r="F1887" s="7" t="s">
        <v>5</v>
      </c>
    </row>
    <row r="1888" spans="2:6" x14ac:dyDescent="0.4">
      <c r="B1888" s="4">
        <v>1885</v>
      </c>
      <c r="C1888" s="10" t="s">
        <v>1961</v>
      </c>
      <c r="D1888" s="12" t="s">
        <v>4</v>
      </c>
      <c r="E1888" s="15">
        <v>1</v>
      </c>
      <c r="F1888" s="7" t="s">
        <v>5</v>
      </c>
    </row>
    <row r="1889" spans="2:6" x14ac:dyDescent="0.4">
      <c r="B1889" s="4">
        <v>1886</v>
      </c>
      <c r="C1889" s="10" t="s">
        <v>1962</v>
      </c>
      <c r="D1889" s="12" t="s">
        <v>4</v>
      </c>
      <c r="E1889" s="15">
        <v>1</v>
      </c>
      <c r="F1889" s="7" t="s">
        <v>5</v>
      </c>
    </row>
    <row r="1890" spans="2:6" x14ac:dyDescent="0.4">
      <c r="B1890" s="4">
        <v>1887</v>
      </c>
      <c r="C1890" s="10" t="s">
        <v>1963</v>
      </c>
      <c r="D1890" s="12" t="s">
        <v>4</v>
      </c>
      <c r="E1890" s="15">
        <v>1</v>
      </c>
      <c r="F1890" s="7" t="s">
        <v>5</v>
      </c>
    </row>
    <row r="1891" spans="2:6" x14ac:dyDescent="0.4">
      <c r="B1891" s="4">
        <v>1888</v>
      </c>
      <c r="C1891" s="10" t="s">
        <v>1964</v>
      </c>
      <c r="D1891" s="12" t="s">
        <v>4</v>
      </c>
      <c r="E1891" s="15">
        <v>1</v>
      </c>
      <c r="F1891" s="7" t="s">
        <v>5</v>
      </c>
    </row>
    <row r="1892" spans="2:6" x14ac:dyDescent="0.4">
      <c r="B1892" s="4">
        <v>1889</v>
      </c>
      <c r="C1892" s="10" t="s">
        <v>1965</v>
      </c>
      <c r="D1892" s="12" t="s">
        <v>4</v>
      </c>
      <c r="E1892" s="15">
        <v>1</v>
      </c>
      <c r="F1892" s="7" t="s">
        <v>5</v>
      </c>
    </row>
    <row r="1893" spans="2:6" x14ac:dyDescent="0.4">
      <c r="B1893" s="4">
        <v>1890</v>
      </c>
      <c r="C1893" s="10" t="s">
        <v>1966</v>
      </c>
      <c r="D1893" s="12" t="s">
        <v>4</v>
      </c>
      <c r="E1893" s="15">
        <v>1</v>
      </c>
      <c r="F1893" s="7" t="s">
        <v>5</v>
      </c>
    </row>
    <row r="1894" spans="2:6" x14ac:dyDescent="0.4">
      <c r="B1894" s="4">
        <v>1891</v>
      </c>
      <c r="C1894" s="10" t="s">
        <v>1967</v>
      </c>
      <c r="D1894" s="12" t="s">
        <v>4</v>
      </c>
      <c r="E1894" s="15">
        <v>1</v>
      </c>
      <c r="F1894" s="7" t="s">
        <v>5</v>
      </c>
    </row>
    <row r="1895" spans="2:6" x14ac:dyDescent="0.4">
      <c r="B1895" s="4">
        <v>1892</v>
      </c>
      <c r="C1895" s="10" t="s">
        <v>1968</v>
      </c>
      <c r="D1895" s="12" t="s">
        <v>4</v>
      </c>
      <c r="E1895" s="15">
        <v>1</v>
      </c>
      <c r="F1895" s="7" t="s">
        <v>5</v>
      </c>
    </row>
    <row r="1896" spans="2:6" x14ac:dyDescent="0.4">
      <c r="B1896" s="4">
        <v>1893</v>
      </c>
      <c r="C1896" s="10" t="s">
        <v>1969</v>
      </c>
      <c r="D1896" s="12" t="s">
        <v>4</v>
      </c>
      <c r="E1896" s="15">
        <v>1</v>
      </c>
      <c r="F1896" s="7" t="s">
        <v>5</v>
      </c>
    </row>
    <row r="1897" spans="2:6" x14ac:dyDescent="0.4">
      <c r="B1897" s="4">
        <v>1894</v>
      </c>
      <c r="C1897" s="10" t="s">
        <v>1970</v>
      </c>
      <c r="D1897" s="12" t="s">
        <v>4</v>
      </c>
      <c r="E1897" s="15">
        <v>1</v>
      </c>
      <c r="F1897" s="7" t="s">
        <v>5</v>
      </c>
    </row>
    <row r="1898" spans="2:6" x14ac:dyDescent="0.4">
      <c r="B1898" s="4">
        <v>1895</v>
      </c>
      <c r="C1898" s="10" t="s">
        <v>1971</v>
      </c>
      <c r="D1898" s="12" t="s">
        <v>4</v>
      </c>
      <c r="E1898" s="15">
        <v>1</v>
      </c>
      <c r="F1898" s="7" t="s">
        <v>5</v>
      </c>
    </row>
    <row r="1899" spans="2:6" x14ac:dyDescent="0.4">
      <c r="B1899" s="4">
        <v>1896</v>
      </c>
      <c r="C1899" s="10" t="s">
        <v>1972</v>
      </c>
      <c r="D1899" s="12" t="s">
        <v>4</v>
      </c>
      <c r="E1899" s="15">
        <v>1</v>
      </c>
      <c r="F1899" s="7" t="s">
        <v>5</v>
      </c>
    </row>
    <row r="1900" spans="2:6" x14ac:dyDescent="0.4">
      <c r="B1900" s="4">
        <v>1897</v>
      </c>
      <c r="C1900" s="10" t="s">
        <v>1973</v>
      </c>
      <c r="D1900" s="12" t="s">
        <v>4</v>
      </c>
      <c r="E1900" s="15">
        <v>1</v>
      </c>
      <c r="F1900" s="7" t="s">
        <v>5</v>
      </c>
    </row>
    <row r="1901" spans="2:6" x14ac:dyDescent="0.4">
      <c r="B1901" s="4">
        <v>1898</v>
      </c>
      <c r="C1901" s="10" t="s">
        <v>1974</v>
      </c>
      <c r="D1901" s="12" t="s">
        <v>4</v>
      </c>
      <c r="E1901" s="15">
        <v>1</v>
      </c>
      <c r="F1901" s="7" t="s">
        <v>5</v>
      </c>
    </row>
    <row r="1902" spans="2:6" x14ac:dyDescent="0.4">
      <c r="B1902" s="4">
        <v>1899</v>
      </c>
      <c r="C1902" s="10" t="s">
        <v>1975</v>
      </c>
      <c r="D1902" s="12" t="s">
        <v>4</v>
      </c>
      <c r="E1902" s="15">
        <v>1</v>
      </c>
      <c r="F1902" s="7" t="s">
        <v>5</v>
      </c>
    </row>
    <row r="1903" spans="2:6" x14ac:dyDescent="0.4">
      <c r="B1903" s="4">
        <v>1900</v>
      </c>
      <c r="C1903" s="10" t="s">
        <v>1976</v>
      </c>
      <c r="D1903" s="12" t="s">
        <v>4</v>
      </c>
      <c r="E1903" s="15">
        <v>1</v>
      </c>
      <c r="F1903" s="7" t="s">
        <v>5</v>
      </c>
    </row>
    <row r="1904" spans="2:6" x14ac:dyDescent="0.4">
      <c r="B1904" s="4">
        <v>1901</v>
      </c>
      <c r="C1904" s="10" t="s">
        <v>1977</v>
      </c>
      <c r="D1904" s="12" t="s">
        <v>4</v>
      </c>
      <c r="E1904" s="15">
        <v>1</v>
      </c>
      <c r="F1904" s="7" t="s">
        <v>5</v>
      </c>
    </row>
    <row r="1905" spans="2:6" x14ac:dyDescent="0.4">
      <c r="B1905" s="4">
        <v>1902</v>
      </c>
      <c r="C1905" s="10" t="s">
        <v>1978</v>
      </c>
      <c r="D1905" s="12" t="s">
        <v>4</v>
      </c>
      <c r="E1905" s="15">
        <v>1</v>
      </c>
      <c r="F1905" s="7" t="s">
        <v>5</v>
      </c>
    </row>
    <row r="1906" spans="2:6" x14ac:dyDescent="0.4">
      <c r="B1906" s="4">
        <v>1903</v>
      </c>
      <c r="C1906" s="10" t="s">
        <v>1979</v>
      </c>
      <c r="D1906" s="12" t="s">
        <v>4</v>
      </c>
      <c r="E1906" s="15">
        <v>1</v>
      </c>
      <c r="F1906" s="7" t="s">
        <v>5</v>
      </c>
    </row>
    <row r="1907" spans="2:6" x14ac:dyDescent="0.4">
      <c r="B1907" s="4">
        <v>1904</v>
      </c>
      <c r="C1907" s="10" t="s">
        <v>1980</v>
      </c>
      <c r="D1907" s="12" t="s">
        <v>4</v>
      </c>
      <c r="E1907" s="15">
        <v>1</v>
      </c>
      <c r="F1907" s="7" t="s">
        <v>5</v>
      </c>
    </row>
    <row r="1908" spans="2:6" x14ac:dyDescent="0.4">
      <c r="B1908" s="4">
        <v>1905</v>
      </c>
      <c r="C1908" s="10" t="s">
        <v>1981</v>
      </c>
      <c r="D1908" s="12" t="s">
        <v>4</v>
      </c>
      <c r="E1908" s="15">
        <v>1</v>
      </c>
      <c r="F1908" s="7" t="s">
        <v>5</v>
      </c>
    </row>
    <row r="1909" spans="2:6" x14ac:dyDescent="0.4">
      <c r="B1909" s="4">
        <v>1906</v>
      </c>
      <c r="C1909" s="10" t="s">
        <v>1982</v>
      </c>
      <c r="D1909" s="12" t="s">
        <v>4</v>
      </c>
      <c r="E1909" s="15">
        <v>1</v>
      </c>
      <c r="F1909" s="7" t="s">
        <v>5</v>
      </c>
    </row>
    <row r="1910" spans="2:6" x14ac:dyDescent="0.4">
      <c r="B1910" s="4">
        <v>1907</v>
      </c>
      <c r="C1910" s="10" t="s">
        <v>1983</v>
      </c>
      <c r="D1910" s="12" t="s">
        <v>4</v>
      </c>
      <c r="E1910" s="15">
        <v>1</v>
      </c>
      <c r="F1910" s="7" t="s">
        <v>5</v>
      </c>
    </row>
    <row r="1911" spans="2:6" x14ac:dyDescent="0.4">
      <c r="B1911" s="4">
        <v>1908</v>
      </c>
      <c r="C1911" s="10" t="s">
        <v>1984</v>
      </c>
      <c r="D1911" s="12" t="s">
        <v>4</v>
      </c>
      <c r="E1911" s="15">
        <v>1</v>
      </c>
      <c r="F1911" s="7" t="s">
        <v>5</v>
      </c>
    </row>
    <row r="1912" spans="2:6" x14ac:dyDescent="0.4">
      <c r="B1912" s="4">
        <v>1909</v>
      </c>
      <c r="C1912" s="10" t="s">
        <v>1985</v>
      </c>
      <c r="D1912" s="12" t="s">
        <v>4</v>
      </c>
      <c r="E1912" s="15">
        <v>1</v>
      </c>
      <c r="F1912" s="7" t="s">
        <v>5</v>
      </c>
    </row>
    <row r="1913" spans="2:6" x14ac:dyDescent="0.4">
      <c r="B1913" s="4">
        <v>1910</v>
      </c>
      <c r="C1913" s="10" t="s">
        <v>1986</v>
      </c>
      <c r="D1913" s="12" t="s">
        <v>4</v>
      </c>
      <c r="E1913" s="15">
        <v>1</v>
      </c>
      <c r="F1913" s="7" t="s">
        <v>5</v>
      </c>
    </row>
    <row r="1914" spans="2:6" x14ac:dyDescent="0.4">
      <c r="B1914" s="4">
        <v>1911</v>
      </c>
      <c r="C1914" s="10" t="s">
        <v>1987</v>
      </c>
      <c r="D1914" s="12" t="s">
        <v>4</v>
      </c>
      <c r="E1914" s="15">
        <v>1</v>
      </c>
      <c r="F1914" s="7" t="s">
        <v>5</v>
      </c>
    </row>
    <row r="1915" spans="2:6" x14ac:dyDescent="0.4">
      <c r="B1915" s="4">
        <v>1912</v>
      </c>
      <c r="C1915" s="10" t="s">
        <v>1988</v>
      </c>
      <c r="D1915" s="12" t="s">
        <v>4</v>
      </c>
      <c r="E1915" s="15">
        <v>1</v>
      </c>
      <c r="F1915" s="7" t="s">
        <v>5</v>
      </c>
    </row>
    <row r="1916" spans="2:6" x14ac:dyDescent="0.4">
      <c r="B1916" s="4">
        <v>1913</v>
      </c>
      <c r="C1916" s="10" t="s">
        <v>1989</v>
      </c>
      <c r="D1916" s="12" t="s">
        <v>4</v>
      </c>
      <c r="E1916" s="15">
        <v>1</v>
      </c>
      <c r="F1916" s="7" t="s">
        <v>5</v>
      </c>
    </row>
    <row r="1917" spans="2:6" x14ac:dyDescent="0.4">
      <c r="B1917" s="4">
        <v>1914</v>
      </c>
      <c r="C1917" s="10" t="s">
        <v>1990</v>
      </c>
      <c r="D1917" s="12" t="s">
        <v>4</v>
      </c>
      <c r="E1917" s="15">
        <v>1</v>
      </c>
      <c r="F1917" s="7" t="s">
        <v>5</v>
      </c>
    </row>
    <row r="1918" spans="2:6" x14ac:dyDescent="0.4">
      <c r="B1918" s="4">
        <v>1915</v>
      </c>
      <c r="C1918" s="10" t="s">
        <v>1991</v>
      </c>
      <c r="D1918" s="12" t="s">
        <v>4</v>
      </c>
      <c r="E1918" s="15">
        <v>1</v>
      </c>
      <c r="F1918" s="7" t="s">
        <v>5</v>
      </c>
    </row>
    <row r="1919" spans="2:6" x14ac:dyDescent="0.4">
      <c r="B1919" s="4">
        <v>1916</v>
      </c>
      <c r="C1919" s="10" t="s">
        <v>1992</v>
      </c>
      <c r="D1919" s="12" t="s">
        <v>4</v>
      </c>
      <c r="E1919" s="15">
        <v>1</v>
      </c>
      <c r="F1919" s="7" t="s">
        <v>5</v>
      </c>
    </row>
    <row r="1920" spans="2:6" x14ac:dyDescent="0.4">
      <c r="B1920" s="4">
        <v>1917</v>
      </c>
      <c r="C1920" s="10" t="s">
        <v>1993</v>
      </c>
      <c r="D1920" s="12" t="s">
        <v>4</v>
      </c>
      <c r="E1920" s="15">
        <v>1</v>
      </c>
      <c r="F1920" s="7" t="s">
        <v>5</v>
      </c>
    </row>
    <row r="1921" spans="2:6" x14ac:dyDescent="0.4">
      <c r="B1921" s="4">
        <v>1918</v>
      </c>
      <c r="C1921" s="10" t="s">
        <v>1994</v>
      </c>
      <c r="D1921" s="12" t="s">
        <v>4</v>
      </c>
      <c r="E1921" s="15">
        <v>1</v>
      </c>
      <c r="F1921" s="7" t="s">
        <v>5</v>
      </c>
    </row>
    <row r="1922" spans="2:6" x14ac:dyDescent="0.4">
      <c r="B1922" s="4">
        <v>1919</v>
      </c>
      <c r="C1922" s="10" t="s">
        <v>1995</v>
      </c>
      <c r="D1922" s="12" t="s">
        <v>4</v>
      </c>
      <c r="E1922" s="15">
        <v>1</v>
      </c>
      <c r="F1922" s="7" t="s">
        <v>5</v>
      </c>
    </row>
    <row r="1923" spans="2:6" x14ac:dyDescent="0.4">
      <c r="B1923" s="4">
        <v>1920</v>
      </c>
      <c r="C1923" s="10" t="s">
        <v>1996</v>
      </c>
      <c r="D1923" s="12" t="s">
        <v>4</v>
      </c>
      <c r="E1923" s="15">
        <v>1</v>
      </c>
      <c r="F1923" s="7" t="s">
        <v>5</v>
      </c>
    </row>
    <row r="1924" spans="2:6" x14ac:dyDescent="0.4">
      <c r="B1924" s="4">
        <v>1921</v>
      </c>
      <c r="C1924" s="10" t="s">
        <v>1997</v>
      </c>
      <c r="D1924" s="12" t="s">
        <v>4</v>
      </c>
      <c r="E1924" s="15">
        <v>1</v>
      </c>
      <c r="F1924" s="7" t="s">
        <v>5</v>
      </c>
    </row>
    <row r="1925" spans="2:6" x14ac:dyDescent="0.4">
      <c r="B1925" s="4">
        <v>1922</v>
      </c>
      <c r="C1925" s="10" t="s">
        <v>1998</v>
      </c>
      <c r="D1925" s="12" t="s">
        <v>4</v>
      </c>
      <c r="E1925" s="15">
        <v>1</v>
      </c>
      <c r="F1925" s="7" t="s">
        <v>115</v>
      </c>
    </row>
    <row r="1926" spans="2:6" x14ac:dyDescent="0.4">
      <c r="B1926" s="4">
        <v>1923</v>
      </c>
      <c r="C1926" s="10" t="s">
        <v>1999</v>
      </c>
      <c r="D1926" s="12" t="s">
        <v>4</v>
      </c>
      <c r="E1926" s="15">
        <v>1</v>
      </c>
      <c r="F1926" s="7" t="s">
        <v>5</v>
      </c>
    </row>
    <row r="1927" spans="2:6" x14ac:dyDescent="0.4">
      <c r="B1927" s="4">
        <v>1924</v>
      </c>
      <c r="C1927" s="10" t="s">
        <v>2000</v>
      </c>
      <c r="D1927" s="12" t="s">
        <v>4</v>
      </c>
      <c r="E1927" s="15">
        <v>1</v>
      </c>
      <c r="F1927" s="7" t="s">
        <v>5</v>
      </c>
    </row>
    <row r="1928" spans="2:6" x14ac:dyDescent="0.4">
      <c r="B1928" s="4">
        <v>1925</v>
      </c>
      <c r="C1928" s="10" t="s">
        <v>2001</v>
      </c>
      <c r="D1928" s="12" t="s">
        <v>4</v>
      </c>
      <c r="E1928" s="15">
        <v>1</v>
      </c>
      <c r="F1928" s="7" t="s">
        <v>5</v>
      </c>
    </row>
    <row r="1929" spans="2:6" x14ac:dyDescent="0.4">
      <c r="B1929" s="4">
        <v>1926</v>
      </c>
      <c r="C1929" s="10" t="s">
        <v>2002</v>
      </c>
      <c r="D1929" s="12" t="s">
        <v>4</v>
      </c>
      <c r="E1929" s="15">
        <v>1</v>
      </c>
      <c r="F1929" s="7" t="s">
        <v>115</v>
      </c>
    </row>
    <row r="1930" spans="2:6" x14ac:dyDescent="0.4">
      <c r="B1930" s="4">
        <v>1927</v>
      </c>
      <c r="C1930" s="10" t="s">
        <v>2003</v>
      </c>
      <c r="D1930" s="12" t="s">
        <v>4</v>
      </c>
      <c r="E1930" s="15">
        <v>1</v>
      </c>
      <c r="F1930" s="7" t="s">
        <v>5</v>
      </c>
    </row>
    <row r="1931" spans="2:6" x14ac:dyDescent="0.4">
      <c r="B1931" s="4">
        <v>1928</v>
      </c>
      <c r="C1931" s="10" t="s">
        <v>2004</v>
      </c>
      <c r="D1931" s="12" t="s">
        <v>4</v>
      </c>
      <c r="E1931" s="15">
        <v>1</v>
      </c>
      <c r="F1931" s="7" t="s">
        <v>5</v>
      </c>
    </row>
    <row r="1932" spans="2:6" x14ac:dyDescent="0.4">
      <c r="B1932" s="4">
        <v>1929</v>
      </c>
      <c r="C1932" s="10" t="s">
        <v>2005</v>
      </c>
      <c r="D1932" s="12" t="s">
        <v>4</v>
      </c>
      <c r="E1932" s="15">
        <v>1</v>
      </c>
      <c r="F1932" s="7" t="s">
        <v>115</v>
      </c>
    </row>
    <row r="1933" spans="2:6" x14ac:dyDescent="0.4">
      <c r="B1933" s="4">
        <v>1930</v>
      </c>
      <c r="C1933" s="10" t="s">
        <v>2006</v>
      </c>
      <c r="D1933" s="12" t="s">
        <v>4</v>
      </c>
      <c r="E1933" s="15">
        <v>1</v>
      </c>
      <c r="F1933" s="7" t="s">
        <v>115</v>
      </c>
    </row>
    <row r="1934" spans="2:6" x14ac:dyDescent="0.4">
      <c r="B1934" s="4">
        <v>1931</v>
      </c>
      <c r="C1934" s="10" t="s">
        <v>2007</v>
      </c>
      <c r="D1934" s="12" t="s">
        <v>4</v>
      </c>
      <c r="E1934" s="15">
        <v>1</v>
      </c>
      <c r="F1934" s="7" t="s">
        <v>115</v>
      </c>
    </row>
    <row r="1935" spans="2:6" x14ac:dyDescent="0.4">
      <c r="B1935" s="4">
        <v>1932</v>
      </c>
      <c r="C1935" s="10" t="s">
        <v>2008</v>
      </c>
      <c r="D1935" s="12" t="s">
        <v>4</v>
      </c>
      <c r="E1935" s="15">
        <v>1</v>
      </c>
      <c r="F1935" s="7" t="s">
        <v>115</v>
      </c>
    </row>
    <row r="1936" spans="2:6" x14ac:dyDescent="0.4">
      <c r="B1936" s="4">
        <v>1933</v>
      </c>
      <c r="C1936" s="10" t="s">
        <v>2009</v>
      </c>
      <c r="D1936" s="12" t="s">
        <v>4</v>
      </c>
      <c r="E1936" s="15">
        <v>1</v>
      </c>
      <c r="F1936" s="7" t="s">
        <v>115</v>
      </c>
    </row>
    <row r="1937" spans="2:6" x14ac:dyDescent="0.4">
      <c r="B1937" s="4">
        <v>1934</v>
      </c>
      <c r="C1937" s="10" t="s">
        <v>2010</v>
      </c>
      <c r="D1937" s="12" t="s">
        <v>4</v>
      </c>
      <c r="E1937" s="15">
        <v>1</v>
      </c>
      <c r="F1937" s="7" t="s">
        <v>115</v>
      </c>
    </row>
    <row r="1938" spans="2:6" x14ac:dyDescent="0.4">
      <c r="B1938" s="4">
        <v>1935</v>
      </c>
      <c r="C1938" s="10" t="s">
        <v>2011</v>
      </c>
      <c r="D1938" s="12" t="s">
        <v>4</v>
      </c>
      <c r="E1938" s="15">
        <v>1</v>
      </c>
      <c r="F1938" s="7" t="s">
        <v>115</v>
      </c>
    </row>
    <row r="1939" spans="2:6" x14ac:dyDescent="0.4">
      <c r="B1939" s="4">
        <v>1936</v>
      </c>
      <c r="C1939" s="10" t="s">
        <v>2012</v>
      </c>
      <c r="D1939" s="12" t="s">
        <v>4</v>
      </c>
      <c r="E1939" s="15">
        <v>1</v>
      </c>
      <c r="F1939" s="7" t="s">
        <v>115</v>
      </c>
    </row>
    <row r="1940" spans="2:6" x14ac:dyDescent="0.4">
      <c r="B1940" s="4">
        <v>1937</v>
      </c>
      <c r="C1940" s="10" t="s">
        <v>2013</v>
      </c>
      <c r="D1940" s="12" t="s">
        <v>4</v>
      </c>
      <c r="E1940" s="15">
        <v>1</v>
      </c>
      <c r="F1940" s="7" t="s">
        <v>115</v>
      </c>
    </row>
    <row r="1941" spans="2:6" x14ac:dyDescent="0.4">
      <c r="B1941" s="4">
        <v>1938</v>
      </c>
      <c r="C1941" s="10" t="s">
        <v>2014</v>
      </c>
      <c r="D1941" s="12" t="s">
        <v>4</v>
      </c>
      <c r="E1941" s="15">
        <v>1</v>
      </c>
      <c r="F1941" s="7" t="s">
        <v>115</v>
      </c>
    </row>
    <row r="1942" spans="2:6" x14ac:dyDescent="0.4">
      <c r="B1942" s="4">
        <v>1939</v>
      </c>
      <c r="C1942" s="10" t="s">
        <v>2015</v>
      </c>
      <c r="D1942" s="12" t="s">
        <v>4</v>
      </c>
      <c r="E1942" s="15">
        <v>1</v>
      </c>
      <c r="F1942" s="7" t="s">
        <v>5</v>
      </c>
    </row>
    <row r="1943" spans="2:6" x14ac:dyDescent="0.4">
      <c r="B1943" s="4">
        <v>1940</v>
      </c>
      <c r="C1943" s="10" t="s">
        <v>2016</v>
      </c>
      <c r="D1943" s="12" t="s">
        <v>4</v>
      </c>
      <c r="E1943" s="15">
        <v>1</v>
      </c>
      <c r="F1943" s="7" t="s">
        <v>5</v>
      </c>
    </row>
    <row r="1944" spans="2:6" x14ac:dyDescent="0.4">
      <c r="B1944" s="4">
        <v>1941</v>
      </c>
      <c r="C1944" s="10" t="s">
        <v>2017</v>
      </c>
      <c r="D1944" s="12" t="s">
        <v>4</v>
      </c>
      <c r="E1944" s="15">
        <v>1</v>
      </c>
      <c r="F1944" s="7" t="s">
        <v>5</v>
      </c>
    </row>
    <row r="1945" spans="2:6" x14ac:dyDescent="0.4">
      <c r="B1945" s="4">
        <v>1942</v>
      </c>
      <c r="C1945" s="10" t="s">
        <v>2018</v>
      </c>
      <c r="D1945" s="12" t="s">
        <v>4</v>
      </c>
      <c r="E1945" s="15">
        <v>1</v>
      </c>
      <c r="F1945" s="7" t="s">
        <v>5</v>
      </c>
    </row>
    <row r="1946" spans="2:6" x14ac:dyDescent="0.4">
      <c r="B1946" s="4">
        <v>1943</v>
      </c>
      <c r="C1946" s="10" t="s">
        <v>2019</v>
      </c>
      <c r="D1946" s="12" t="s">
        <v>4</v>
      </c>
      <c r="E1946" s="15">
        <v>1</v>
      </c>
      <c r="F1946" s="7" t="s">
        <v>5</v>
      </c>
    </row>
    <row r="1947" spans="2:6" x14ac:dyDescent="0.4">
      <c r="B1947" s="4">
        <v>1944</v>
      </c>
      <c r="C1947" s="10" t="s">
        <v>2020</v>
      </c>
      <c r="D1947" s="12" t="s">
        <v>4</v>
      </c>
      <c r="E1947" s="15">
        <v>1</v>
      </c>
      <c r="F1947" s="7" t="s">
        <v>5</v>
      </c>
    </row>
    <row r="1948" spans="2:6" x14ac:dyDescent="0.4">
      <c r="B1948" s="4">
        <v>1945</v>
      </c>
      <c r="C1948" s="10" t="s">
        <v>2021</v>
      </c>
      <c r="D1948" s="12" t="s">
        <v>4</v>
      </c>
      <c r="E1948" s="15">
        <v>1</v>
      </c>
      <c r="F1948" s="7" t="s">
        <v>5</v>
      </c>
    </row>
    <row r="1949" spans="2:6" x14ac:dyDescent="0.4">
      <c r="B1949" s="4">
        <v>1946</v>
      </c>
      <c r="C1949" s="10" t="s">
        <v>2022</v>
      </c>
      <c r="D1949" s="12" t="s">
        <v>4</v>
      </c>
      <c r="E1949" s="15">
        <v>1</v>
      </c>
      <c r="F1949" s="7" t="s">
        <v>5</v>
      </c>
    </row>
    <row r="1950" spans="2:6" x14ac:dyDescent="0.4">
      <c r="B1950" s="4">
        <v>1947</v>
      </c>
      <c r="C1950" s="10" t="s">
        <v>2023</v>
      </c>
      <c r="D1950" s="12" t="s">
        <v>4</v>
      </c>
      <c r="E1950" s="15">
        <v>1</v>
      </c>
      <c r="F1950" s="7" t="s">
        <v>5</v>
      </c>
    </row>
    <row r="1951" spans="2:6" x14ac:dyDescent="0.4">
      <c r="B1951" s="4">
        <v>1948</v>
      </c>
      <c r="C1951" s="10" t="s">
        <v>2024</v>
      </c>
      <c r="D1951" s="12" t="s">
        <v>4</v>
      </c>
      <c r="E1951" s="15">
        <v>1</v>
      </c>
      <c r="F1951" s="7" t="s">
        <v>5</v>
      </c>
    </row>
    <row r="1952" spans="2:6" x14ac:dyDescent="0.4">
      <c r="B1952" s="4">
        <v>1949</v>
      </c>
      <c r="C1952" s="10" t="s">
        <v>2025</v>
      </c>
      <c r="D1952" s="12" t="s">
        <v>4</v>
      </c>
      <c r="E1952" s="15">
        <v>1</v>
      </c>
      <c r="F1952" s="7" t="s">
        <v>5</v>
      </c>
    </row>
    <row r="1953" spans="2:6" x14ac:dyDescent="0.4">
      <c r="B1953" s="4">
        <v>1950</v>
      </c>
      <c r="C1953" s="10" t="s">
        <v>2026</v>
      </c>
      <c r="D1953" s="12" t="s">
        <v>4</v>
      </c>
      <c r="E1953" s="15">
        <v>1</v>
      </c>
      <c r="F1953" s="7" t="s">
        <v>5</v>
      </c>
    </row>
    <row r="1954" spans="2:6" x14ac:dyDescent="0.4">
      <c r="B1954" s="4">
        <v>1951</v>
      </c>
      <c r="C1954" s="10" t="s">
        <v>2027</v>
      </c>
      <c r="D1954" s="12" t="s">
        <v>4</v>
      </c>
      <c r="E1954" s="15">
        <v>1</v>
      </c>
      <c r="F1954" s="7" t="s">
        <v>5</v>
      </c>
    </row>
    <row r="1955" spans="2:6" x14ac:dyDescent="0.4">
      <c r="B1955" s="4">
        <v>1952</v>
      </c>
      <c r="C1955" s="10" t="s">
        <v>2028</v>
      </c>
      <c r="D1955" s="12" t="s">
        <v>4</v>
      </c>
      <c r="E1955" s="15">
        <v>1</v>
      </c>
      <c r="F1955" s="7" t="s">
        <v>5</v>
      </c>
    </row>
    <row r="1956" spans="2:6" x14ac:dyDescent="0.4">
      <c r="B1956" s="4">
        <v>1953</v>
      </c>
      <c r="C1956" s="10" t="s">
        <v>2029</v>
      </c>
      <c r="D1956" s="12" t="s">
        <v>4</v>
      </c>
      <c r="E1956" s="15">
        <v>1</v>
      </c>
      <c r="F1956" s="7" t="s">
        <v>115</v>
      </c>
    </row>
    <row r="1957" spans="2:6" x14ac:dyDescent="0.4">
      <c r="B1957" s="4">
        <v>1954</v>
      </c>
      <c r="C1957" s="10" t="s">
        <v>2030</v>
      </c>
      <c r="D1957" s="12" t="s">
        <v>4</v>
      </c>
      <c r="E1957" s="15">
        <v>1</v>
      </c>
      <c r="F1957" s="7" t="s">
        <v>115</v>
      </c>
    </row>
    <row r="1958" spans="2:6" x14ac:dyDescent="0.4">
      <c r="B1958" s="4">
        <v>1955</v>
      </c>
      <c r="C1958" s="10" t="s">
        <v>2031</v>
      </c>
      <c r="D1958" s="12" t="s">
        <v>4</v>
      </c>
      <c r="E1958" s="15">
        <v>1</v>
      </c>
      <c r="F1958" s="7" t="s">
        <v>115</v>
      </c>
    </row>
    <row r="1959" spans="2:6" x14ac:dyDescent="0.4">
      <c r="B1959" s="4">
        <v>1956</v>
      </c>
      <c r="C1959" s="10" t="s">
        <v>2032</v>
      </c>
      <c r="D1959" s="12" t="s">
        <v>4</v>
      </c>
      <c r="E1959" s="15">
        <v>1</v>
      </c>
      <c r="F1959" s="7" t="s">
        <v>115</v>
      </c>
    </row>
    <row r="1960" spans="2:6" x14ac:dyDescent="0.4">
      <c r="B1960" s="4">
        <v>1957</v>
      </c>
      <c r="C1960" s="10" t="s">
        <v>2033</v>
      </c>
      <c r="D1960" s="12" t="s">
        <v>4</v>
      </c>
      <c r="E1960" s="15">
        <v>1</v>
      </c>
      <c r="F1960" s="7" t="s">
        <v>5</v>
      </c>
    </row>
    <row r="1961" spans="2:6" x14ac:dyDescent="0.4">
      <c r="B1961" s="4">
        <v>1958</v>
      </c>
      <c r="C1961" s="10" t="s">
        <v>2034</v>
      </c>
      <c r="D1961" s="12" t="s">
        <v>4</v>
      </c>
      <c r="E1961" s="15">
        <v>1</v>
      </c>
      <c r="F1961" s="7" t="s">
        <v>115</v>
      </c>
    </row>
    <row r="1962" spans="2:6" x14ac:dyDescent="0.4">
      <c r="B1962" s="4">
        <v>1959</v>
      </c>
      <c r="C1962" s="10" t="s">
        <v>2035</v>
      </c>
      <c r="D1962" s="12" t="s">
        <v>4</v>
      </c>
      <c r="E1962" s="15">
        <v>1</v>
      </c>
      <c r="F1962" s="7" t="s">
        <v>5</v>
      </c>
    </row>
    <row r="1963" spans="2:6" x14ac:dyDescent="0.4">
      <c r="B1963" s="4">
        <v>1960</v>
      </c>
      <c r="C1963" s="10" t="s">
        <v>2036</v>
      </c>
      <c r="D1963" s="12" t="s">
        <v>4</v>
      </c>
      <c r="E1963" s="15">
        <v>1</v>
      </c>
      <c r="F1963" s="7" t="s">
        <v>5</v>
      </c>
    </row>
    <row r="1964" spans="2:6" x14ac:dyDescent="0.4">
      <c r="B1964" s="4">
        <v>1961</v>
      </c>
      <c r="C1964" s="10" t="s">
        <v>2037</v>
      </c>
      <c r="D1964" s="12" t="s">
        <v>4</v>
      </c>
      <c r="E1964" s="15">
        <v>1</v>
      </c>
      <c r="F1964" s="7" t="s">
        <v>5</v>
      </c>
    </row>
    <row r="1965" spans="2:6" x14ac:dyDescent="0.4">
      <c r="B1965" s="4">
        <v>1962</v>
      </c>
      <c r="C1965" s="10" t="s">
        <v>2038</v>
      </c>
      <c r="D1965" s="12" t="s">
        <v>4</v>
      </c>
      <c r="E1965" s="15">
        <v>1</v>
      </c>
      <c r="F1965" s="7" t="s">
        <v>5</v>
      </c>
    </row>
    <row r="1966" spans="2:6" x14ac:dyDescent="0.4">
      <c r="B1966" s="4">
        <v>1963</v>
      </c>
      <c r="C1966" s="10" t="s">
        <v>2039</v>
      </c>
      <c r="D1966" s="12" t="s">
        <v>4</v>
      </c>
      <c r="E1966" s="15">
        <v>1</v>
      </c>
      <c r="F1966" s="7" t="s">
        <v>5</v>
      </c>
    </row>
    <row r="1967" spans="2:6" x14ac:dyDescent="0.4">
      <c r="B1967" s="4">
        <v>1964</v>
      </c>
      <c r="C1967" s="10" t="s">
        <v>2040</v>
      </c>
      <c r="D1967" s="12" t="s">
        <v>4</v>
      </c>
      <c r="E1967" s="15">
        <v>1</v>
      </c>
      <c r="F1967" s="7" t="s">
        <v>5</v>
      </c>
    </row>
    <row r="1968" spans="2:6" x14ac:dyDescent="0.4">
      <c r="B1968" s="4">
        <v>1965</v>
      </c>
      <c r="C1968" s="10" t="s">
        <v>2041</v>
      </c>
      <c r="D1968" s="12" t="s">
        <v>4</v>
      </c>
      <c r="E1968" s="15">
        <v>1</v>
      </c>
      <c r="F1968" s="7" t="s">
        <v>5</v>
      </c>
    </row>
    <row r="1969" spans="2:6" x14ac:dyDescent="0.4">
      <c r="B1969" s="4">
        <v>1966</v>
      </c>
      <c r="C1969" s="10" t="s">
        <v>2042</v>
      </c>
      <c r="D1969" s="12" t="s">
        <v>4</v>
      </c>
      <c r="E1969" s="15">
        <v>1</v>
      </c>
      <c r="F1969" s="7" t="s">
        <v>5</v>
      </c>
    </row>
    <row r="1970" spans="2:6" x14ac:dyDescent="0.4">
      <c r="B1970" s="4">
        <v>1967</v>
      </c>
      <c r="C1970" s="10" t="s">
        <v>2043</v>
      </c>
      <c r="D1970" s="12" t="s">
        <v>4</v>
      </c>
      <c r="E1970" s="15">
        <v>1</v>
      </c>
      <c r="F1970" s="7" t="s">
        <v>5</v>
      </c>
    </row>
    <row r="1971" spans="2:6" x14ac:dyDescent="0.4">
      <c r="B1971" s="4">
        <v>1968</v>
      </c>
      <c r="C1971" s="10" t="s">
        <v>2044</v>
      </c>
      <c r="D1971" s="12" t="s">
        <v>4</v>
      </c>
      <c r="E1971" s="15">
        <v>1</v>
      </c>
      <c r="F1971" s="7" t="s">
        <v>5</v>
      </c>
    </row>
    <row r="1972" spans="2:6" x14ac:dyDescent="0.4">
      <c r="B1972" s="4">
        <v>1969</v>
      </c>
      <c r="C1972" s="10" t="s">
        <v>2045</v>
      </c>
      <c r="D1972" s="12" t="s">
        <v>4</v>
      </c>
      <c r="E1972" s="15">
        <v>1</v>
      </c>
      <c r="F1972" s="7" t="s">
        <v>5</v>
      </c>
    </row>
    <row r="1973" spans="2:6" x14ac:dyDescent="0.4">
      <c r="B1973" s="4">
        <v>1970</v>
      </c>
      <c r="C1973" s="10" t="s">
        <v>2046</v>
      </c>
      <c r="D1973" s="12" t="s">
        <v>4</v>
      </c>
      <c r="E1973" s="15">
        <v>1</v>
      </c>
      <c r="F1973" s="7" t="s">
        <v>5</v>
      </c>
    </row>
    <row r="1974" spans="2:6" x14ac:dyDescent="0.4">
      <c r="B1974" s="4">
        <v>1971</v>
      </c>
      <c r="C1974" s="10" t="s">
        <v>2047</v>
      </c>
      <c r="D1974" s="12" t="s">
        <v>4</v>
      </c>
      <c r="E1974" s="15">
        <v>1</v>
      </c>
      <c r="F1974" s="7" t="s">
        <v>5</v>
      </c>
    </row>
    <row r="1975" spans="2:6" x14ac:dyDescent="0.4">
      <c r="B1975" s="4">
        <v>1972</v>
      </c>
      <c r="C1975" s="10" t="s">
        <v>2048</v>
      </c>
      <c r="D1975" s="12" t="s">
        <v>4</v>
      </c>
      <c r="E1975" s="15">
        <v>1</v>
      </c>
      <c r="F1975" s="7" t="s">
        <v>115</v>
      </c>
    </row>
    <row r="1976" spans="2:6" x14ac:dyDescent="0.4">
      <c r="B1976" s="4">
        <v>1973</v>
      </c>
      <c r="C1976" s="10" t="s">
        <v>2049</v>
      </c>
      <c r="D1976" s="12" t="s">
        <v>4</v>
      </c>
      <c r="E1976" s="15">
        <v>1</v>
      </c>
      <c r="F1976" s="7" t="s">
        <v>5</v>
      </c>
    </row>
    <row r="1977" spans="2:6" x14ac:dyDescent="0.4">
      <c r="B1977" s="4">
        <v>1974</v>
      </c>
      <c r="C1977" s="10" t="s">
        <v>2050</v>
      </c>
      <c r="D1977" s="12" t="s">
        <v>4</v>
      </c>
      <c r="E1977" s="15">
        <v>1</v>
      </c>
      <c r="F1977" s="7" t="s">
        <v>5</v>
      </c>
    </row>
    <row r="1978" spans="2:6" x14ac:dyDescent="0.4">
      <c r="B1978" s="4">
        <v>1975</v>
      </c>
      <c r="C1978" s="10" t="s">
        <v>2051</v>
      </c>
      <c r="D1978" s="12" t="s">
        <v>4</v>
      </c>
      <c r="E1978" s="15">
        <v>1</v>
      </c>
      <c r="F1978" s="7" t="s">
        <v>5</v>
      </c>
    </row>
    <row r="1979" spans="2:6" x14ac:dyDescent="0.4">
      <c r="B1979" s="4">
        <v>1976</v>
      </c>
      <c r="C1979" s="10" t="s">
        <v>2052</v>
      </c>
      <c r="D1979" s="12" t="s">
        <v>4</v>
      </c>
      <c r="E1979" s="15">
        <v>1</v>
      </c>
      <c r="F1979" s="7" t="s">
        <v>5</v>
      </c>
    </row>
    <row r="1980" spans="2:6" x14ac:dyDescent="0.4">
      <c r="B1980" s="4">
        <v>1977</v>
      </c>
      <c r="C1980" s="10" t="s">
        <v>2053</v>
      </c>
      <c r="D1980" s="12" t="s">
        <v>4</v>
      </c>
      <c r="E1980" s="15">
        <v>1</v>
      </c>
      <c r="F1980" s="7" t="s">
        <v>5</v>
      </c>
    </row>
    <row r="1981" spans="2:6" x14ac:dyDescent="0.4">
      <c r="B1981" s="4">
        <v>1978</v>
      </c>
      <c r="C1981" s="10" t="s">
        <v>2054</v>
      </c>
      <c r="D1981" s="12" t="s">
        <v>4</v>
      </c>
      <c r="E1981" s="15">
        <v>1</v>
      </c>
      <c r="F1981" s="7" t="s">
        <v>5</v>
      </c>
    </row>
    <row r="1982" spans="2:6" x14ac:dyDescent="0.4">
      <c r="B1982" s="4">
        <v>1979</v>
      </c>
      <c r="C1982" s="10" t="s">
        <v>2055</v>
      </c>
      <c r="D1982" s="12" t="s">
        <v>4</v>
      </c>
      <c r="E1982" s="15">
        <v>1</v>
      </c>
      <c r="F1982" s="7" t="s">
        <v>5</v>
      </c>
    </row>
    <row r="1983" spans="2:6" x14ac:dyDescent="0.4">
      <c r="B1983" s="4">
        <v>1980</v>
      </c>
      <c r="C1983" s="10" t="s">
        <v>2056</v>
      </c>
      <c r="D1983" s="12" t="s">
        <v>4</v>
      </c>
      <c r="E1983" s="15">
        <v>1</v>
      </c>
      <c r="F1983" s="7" t="s">
        <v>5</v>
      </c>
    </row>
    <row r="1984" spans="2:6" x14ac:dyDescent="0.4">
      <c r="B1984" s="4">
        <v>1981</v>
      </c>
      <c r="C1984" s="10" t="s">
        <v>2057</v>
      </c>
      <c r="D1984" s="12" t="s">
        <v>4</v>
      </c>
      <c r="E1984" s="15">
        <v>1</v>
      </c>
      <c r="F1984" s="7" t="s">
        <v>5</v>
      </c>
    </row>
    <row r="1985" spans="2:6" x14ac:dyDescent="0.4">
      <c r="B1985" s="4">
        <v>1982</v>
      </c>
      <c r="C1985" s="10" t="s">
        <v>2058</v>
      </c>
      <c r="D1985" s="12" t="s">
        <v>4</v>
      </c>
      <c r="E1985" s="15">
        <v>1</v>
      </c>
      <c r="F1985" s="7" t="s">
        <v>115</v>
      </c>
    </row>
    <row r="1986" spans="2:6" x14ac:dyDescent="0.4">
      <c r="B1986" s="4">
        <v>1983</v>
      </c>
      <c r="C1986" s="10" t="s">
        <v>2059</v>
      </c>
      <c r="D1986" s="12" t="s">
        <v>4</v>
      </c>
      <c r="E1986" s="15">
        <v>1</v>
      </c>
      <c r="F1986" s="7" t="s">
        <v>115</v>
      </c>
    </row>
    <row r="1987" spans="2:6" x14ac:dyDescent="0.4">
      <c r="B1987" s="4">
        <v>1984</v>
      </c>
      <c r="C1987" s="10" t="s">
        <v>2060</v>
      </c>
      <c r="D1987" s="12" t="s">
        <v>4</v>
      </c>
      <c r="E1987" s="15">
        <v>1</v>
      </c>
      <c r="F1987" s="7" t="s">
        <v>744</v>
      </c>
    </row>
    <row r="1988" spans="2:6" x14ac:dyDescent="0.4">
      <c r="B1988" s="4">
        <v>1985</v>
      </c>
      <c r="C1988" s="10" t="s">
        <v>2061</v>
      </c>
      <c r="D1988" s="12" t="s">
        <v>4</v>
      </c>
      <c r="E1988" s="15">
        <v>1</v>
      </c>
      <c r="F1988" s="7" t="s">
        <v>110</v>
      </c>
    </row>
    <row r="1989" spans="2:6" x14ac:dyDescent="0.4">
      <c r="B1989" s="4">
        <v>1986</v>
      </c>
      <c r="C1989" s="10" t="s">
        <v>2062</v>
      </c>
      <c r="D1989" s="12" t="s">
        <v>4</v>
      </c>
      <c r="E1989" s="15">
        <v>1</v>
      </c>
      <c r="F1989" s="7" t="s">
        <v>744</v>
      </c>
    </row>
    <row r="1990" spans="2:6" x14ac:dyDescent="0.4">
      <c r="B1990" s="4">
        <v>1987</v>
      </c>
      <c r="C1990" s="10" t="s">
        <v>2063</v>
      </c>
      <c r="D1990" s="12" t="s">
        <v>4</v>
      </c>
      <c r="E1990" s="15">
        <v>1</v>
      </c>
      <c r="F1990" s="7" t="s">
        <v>744</v>
      </c>
    </row>
    <row r="1991" spans="2:6" x14ac:dyDescent="0.4">
      <c r="B1991" s="4">
        <v>1988</v>
      </c>
      <c r="C1991" s="10" t="s">
        <v>2064</v>
      </c>
      <c r="D1991" s="12" t="s">
        <v>4</v>
      </c>
      <c r="E1991" s="15">
        <v>1</v>
      </c>
      <c r="F1991" s="7" t="s">
        <v>115</v>
      </c>
    </row>
    <row r="1992" spans="2:6" x14ac:dyDescent="0.4">
      <c r="B1992" s="4">
        <v>1989</v>
      </c>
      <c r="C1992" s="10" t="s">
        <v>2065</v>
      </c>
      <c r="D1992" s="12" t="s">
        <v>4</v>
      </c>
      <c r="E1992" s="15">
        <v>1</v>
      </c>
      <c r="F1992" s="7" t="s">
        <v>115</v>
      </c>
    </row>
    <row r="1993" spans="2:6" x14ac:dyDescent="0.4">
      <c r="B1993" s="4">
        <v>1990</v>
      </c>
      <c r="C1993" s="10" t="s">
        <v>2066</v>
      </c>
      <c r="D1993" s="12" t="s">
        <v>4</v>
      </c>
      <c r="E1993" s="15">
        <v>1</v>
      </c>
      <c r="F1993" s="7" t="s">
        <v>115</v>
      </c>
    </row>
    <row r="1994" spans="2:6" x14ac:dyDescent="0.4">
      <c r="B1994" s="4">
        <v>1991</v>
      </c>
      <c r="C1994" s="10" t="s">
        <v>2067</v>
      </c>
      <c r="D1994" s="12" t="s">
        <v>4</v>
      </c>
      <c r="E1994" s="15">
        <v>1</v>
      </c>
      <c r="F1994" s="7" t="s">
        <v>115</v>
      </c>
    </row>
    <row r="1995" spans="2:6" x14ac:dyDescent="0.4">
      <c r="B1995" s="4">
        <v>1992</v>
      </c>
      <c r="C1995" s="10" t="s">
        <v>2068</v>
      </c>
      <c r="D1995" s="12" t="s">
        <v>4</v>
      </c>
      <c r="E1995" s="15">
        <v>1</v>
      </c>
      <c r="F1995" s="7" t="s">
        <v>115</v>
      </c>
    </row>
    <row r="1996" spans="2:6" x14ac:dyDescent="0.4">
      <c r="B1996" s="4">
        <v>1993</v>
      </c>
      <c r="C1996" s="10" t="s">
        <v>2069</v>
      </c>
      <c r="D1996" s="12" t="s">
        <v>4</v>
      </c>
      <c r="E1996" s="15">
        <v>1</v>
      </c>
      <c r="F1996" s="7" t="s">
        <v>115</v>
      </c>
    </row>
    <row r="1997" spans="2:6" x14ac:dyDescent="0.4">
      <c r="B1997" s="4">
        <v>1994</v>
      </c>
      <c r="C1997" s="10" t="s">
        <v>2070</v>
      </c>
      <c r="D1997" s="12" t="s">
        <v>4</v>
      </c>
      <c r="E1997" s="15">
        <v>1</v>
      </c>
      <c r="F1997" s="7" t="s">
        <v>115</v>
      </c>
    </row>
    <row r="1998" spans="2:6" x14ac:dyDescent="0.4">
      <c r="B1998" s="4">
        <v>1995</v>
      </c>
      <c r="C1998" s="10" t="s">
        <v>2071</v>
      </c>
      <c r="D1998" s="12" t="s">
        <v>4</v>
      </c>
      <c r="E1998" s="15">
        <v>1</v>
      </c>
      <c r="F1998" s="7" t="s">
        <v>115</v>
      </c>
    </row>
    <row r="1999" spans="2:6" x14ac:dyDescent="0.4">
      <c r="B1999" s="4">
        <v>1996</v>
      </c>
      <c r="C1999" s="10" t="s">
        <v>2072</v>
      </c>
      <c r="D1999" s="12" t="s">
        <v>4</v>
      </c>
      <c r="E1999" s="15">
        <v>1</v>
      </c>
      <c r="F1999" s="7" t="s">
        <v>5</v>
      </c>
    </row>
    <row r="2000" spans="2:6" x14ac:dyDescent="0.4">
      <c r="B2000" s="4">
        <v>1997</v>
      </c>
      <c r="C2000" s="10" t="s">
        <v>2073</v>
      </c>
      <c r="D2000" s="12" t="s">
        <v>4</v>
      </c>
      <c r="E2000" s="15">
        <v>1</v>
      </c>
      <c r="F2000" s="7" t="s">
        <v>5</v>
      </c>
    </row>
    <row r="2001" spans="2:6" x14ac:dyDescent="0.4">
      <c r="B2001" s="4">
        <v>1998</v>
      </c>
      <c r="C2001" s="10" t="s">
        <v>2074</v>
      </c>
      <c r="D2001" s="12" t="s">
        <v>4</v>
      </c>
      <c r="E2001" s="15">
        <v>1</v>
      </c>
      <c r="F2001" s="7" t="s">
        <v>115</v>
      </c>
    </row>
    <row r="2002" spans="2:6" x14ac:dyDescent="0.4">
      <c r="B2002" s="4">
        <v>1999</v>
      </c>
      <c r="C2002" s="10" t="s">
        <v>2075</v>
      </c>
      <c r="D2002" s="12" t="s">
        <v>4</v>
      </c>
      <c r="E2002" s="15">
        <v>1</v>
      </c>
      <c r="F2002" s="7" t="s">
        <v>166</v>
      </c>
    </row>
    <row r="2003" spans="2:6" x14ac:dyDescent="0.4">
      <c r="B2003" s="4">
        <v>2000</v>
      </c>
      <c r="C2003" s="10" t="s">
        <v>2076</v>
      </c>
      <c r="D2003" s="12" t="s">
        <v>4</v>
      </c>
      <c r="E2003" s="15">
        <v>1</v>
      </c>
      <c r="F2003" s="7" t="s">
        <v>166</v>
      </c>
    </row>
    <row r="2004" spans="2:6" x14ac:dyDescent="0.4">
      <c r="B2004" s="4">
        <v>2001</v>
      </c>
      <c r="C2004" s="10" t="s">
        <v>2077</v>
      </c>
      <c r="D2004" s="12" t="s">
        <v>4</v>
      </c>
      <c r="E2004" s="15">
        <v>1</v>
      </c>
      <c r="F2004" s="7" t="s">
        <v>115</v>
      </c>
    </row>
    <row r="2005" spans="2:6" x14ac:dyDescent="0.4">
      <c r="B2005" s="4">
        <v>2002</v>
      </c>
      <c r="C2005" s="10" t="s">
        <v>2078</v>
      </c>
      <c r="D2005" s="12" t="s">
        <v>4</v>
      </c>
      <c r="E2005" s="15">
        <v>1</v>
      </c>
      <c r="F2005" s="7" t="s">
        <v>186</v>
      </c>
    </row>
    <row r="2006" spans="2:6" x14ac:dyDescent="0.4">
      <c r="B2006" s="4">
        <v>2003</v>
      </c>
      <c r="C2006" s="10" t="s">
        <v>2079</v>
      </c>
      <c r="D2006" s="12" t="s">
        <v>4</v>
      </c>
      <c r="E2006" s="15">
        <v>1</v>
      </c>
      <c r="F2006" s="7" t="s">
        <v>5</v>
      </c>
    </row>
    <row r="2007" spans="2:6" x14ac:dyDescent="0.4">
      <c r="B2007" s="4">
        <v>2004</v>
      </c>
      <c r="C2007" s="10" t="s">
        <v>2080</v>
      </c>
      <c r="D2007" s="12" t="s">
        <v>4</v>
      </c>
      <c r="E2007" s="15">
        <v>1</v>
      </c>
      <c r="F2007" s="7" t="s">
        <v>188</v>
      </c>
    </row>
    <row r="2008" spans="2:6" x14ac:dyDescent="0.4">
      <c r="B2008" s="4">
        <v>2005</v>
      </c>
      <c r="C2008" s="10" t="s">
        <v>2081</v>
      </c>
      <c r="D2008" s="12" t="s">
        <v>4</v>
      </c>
      <c r="E2008" s="15">
        <v>1</v>
      </c>
      <c r="F2008" s="7" t="s">
        <v>186</v>
      </c>
    </row>
    <row r="2009" spans="2:6" x14ac:dyDescent="0.4">
      <c r="B2009" s="4">
        <v>2006</v>
      </c>
      <c r="C2009" s="10" t="s">
        <v>2082</v>
      </c>
      <c r="D2009" s="12" t="s">
        <v>4</v>
      </c>
      <c r="E2009" s="15">
        <v>1</v>
      </c>
      <c r="F2009" s="7" t="s">
        <v>188</v>
      </c>
    </row>
    <row r="2010" spans="2:6" x14ac:dyDescent="0.4">
      <c r="B2010" s="4">
        <v>2007</v>
      </c>
      <c r="C2010" s="10" t="s">
        <v>2083</v>
      </c>
      <c r="D2010" s="12" t="s">
        <v>4</v>
      </c>
      <c r="E2010" s="15">
        <v>1</v>
      </c>
      <c r="F2010" s="7" t="s">
        <v>186</v>
      </c>
    </row>
    <row r="2011" spans="2:6" x14ac:dyDescent="0.4">
      <c r="B2011" s="4">
        <v>2008</v>
      </c>
      <c r="C2011" s="10" t="s">
        <v>2084</v>
      </c>
      <c r="D2011" s="12" t="s">
        <v>4</v>
      </c>
      <c r="E2011" s="15">
        <v>1</v>
      </c>
      <c r="F2011" s="7" t="s">
        <v>188</v>
      </c>
    </row>
    <row r="2012" spans="2:6" x14ac:dyDescent="0.4">
      <c r="B2012" s="4">
        <v>2009</v>
      </c>
      <c r="C2012" s="10" t="s">
        <v>2085</v>
      </c>
      <c r="D2012" s="12" t="s">
        <v>4</v>
      </c>
      <c r="E2012" s="15">
        <v>1</v>
      </c>
      <c r="F2012" s="7" t="s">
        <v>186</v>
      </c>
    </row>
    <row r="2013" spans="2:6" x14ac:dyDescent="0.4">
      <c r="B2013" s="4">
        <v>2010</v>
      </c>
      <c r="C2013" s="10" t="s">
        <v>2086</v>
      </c>
      <c r="D2013" s="12" t="s">
        <v>4</v>
      </c>
      <c r="E2013" s="15">
        <v>1</v>
      </c>
      <c r="F2013" s="7" t="s">
        <v>188</v>
      </c>
    </row>
    <row r="2014" spans="2:6" x14ac:dyDescent="0.4">
      <c r="B2014" s="4">
        <v>2011</v>
      </c>
      <c r="C2014" s="10" t="s">
        <v>2087</v>
      </c>
      <c r="D2014" s="12" t="s">
        <v>4</v>
      </c>
      <c r="E2014" s="15">
        <v>1</v>
      </c>
      <c r="F2014" s="7" t="s">
        <v>188</v>
      </c>
    </row>
    <row r="2015" spans="2:6" x14ac:dyDescent="0.4">
      <c r="B2015" s="4">
        <v>2012</v>
      </c>
      <c r="C2015" s="10" t="s">
        <v>2088</v>
      </c>
      <c r="D2015" s="12" t="s">
        <v>4</v>
      </c>
      <c r="E2015" s="15">
        <v>1</v>
      </c>
      <c r="F2015" s="7" t="s">
        <v>186</v>
      </c>
    </row>
    <row r="2016" spans="2:6" x14ac:dyDescent="0.4">
      <c r="B2016" s="4">
        <v>2013</v>
      </c>
      <c r="C2016" s="10" t="s">
        <v>2089</v>
      </c>
      <c r="D2016" s="12" t="s">
        <v>4</v>
      </c>
      <c r="E2016" s="15">
        <v>1</v>
      </c>
      <c r="F2016" s="7" t="s">
        <v>188</v>
      </c>
    </row>
    <row r="2017" spans="2:6" x14ac:dyDescent="0.4">
      <c r="B2017" s="4">
        <v>2014</v>
      </c>
      <c r="C2017" s="10" t="s">
        <v>2090</v>
      </c>
      <c r="D2017" s="12" t="s">
        <v>4</v>
      </c>
      <c r="E2017" s="15">
        <v>1</v>
      </c>
      <c r="F2017" s="7" t="s">
        <v>188</v>
      </c>
    </row>
    <row r="2018" spans="2:6" x14ac:dyDescent="0.4">
      <c r="B2018" s="4">
        <v>2015</v>
      </c>
      <c r="C2018" s="10" t="s">
        <v>2091</v>
      </c>
      <c r="D2018" s="12" t="s">
        <v>4</v>
      </c>
      <c r="E2018" s="15">
        <v>1</v>
      </c>
      <c r="F2018" s="7" t="s">
        <v>188</v>
      </c>
    </row>
    <row r="2019" spans="2:6" x14ac:dyDescent="0.4">
      <c r="B2019" s="4">
        <v>2016</v>
      </c>
      <c r="C2019" s="10" t="s">
        <v>2092</v>
      </c>
      <c r="D2019" s="12" t="s">
        <v>4</v>
      </c>
      <c r="E2019" s="15">
        <v>1</v>
      </c>
      <c r="F2019" s="7" t="s">
        <v>186</v>
      </c>
    </row>
    <row r="2020" spans="2:6" x14ac:dyDescent="0.4">
      <c r="B2020" s="4">
        <v>2017</v>
      </c>
      <c r="C2020" s="10" t="s">
        <v>2093</v>
      </c>
      <c r="D2020" s="12" t="s">
        <v>4</v>
      </c>
      <c r="E2020" s="15">
        <v>1</v>
      </c>
      <c r="F2020" s="7" t="s">
        <v>5</v>
      </c>
    </row>
    <row r="2021" spans="2:6" x14ac:dyDescent="0.4">
      <c r="B2021" s="4">
        <v>2018</v>
      </c>
      <c r="C2021" s="10" t="s">
        <v>2094</v>
      </c>
      <c r="D2021" s="12" t="s">
        <v>4</v>
      </c>
      <c r="E2021" s="15">
        <v>1</v>
      </c>
      <c r="F2021" s="7" t="s">
        <v>188</v>
      </c>
    </row>
    <row r="2022" spans="2:6" x14ac:dyDescent="0.4">
      <c r="B2022" s="4">
        <v>2019</v>
      </c>
      <c r="C2022" s="10" t="s">
        <v>2095</v>
      </c>
      <c r="D2022" s="12" t="s">
        <v>4</v>
      </c>
      <c r="E2022" s="15">
        <v>1</v>
      </c>
      <c r="F2022" s="7" t="s">
        <v>186</v>
      </c>
    </row>
    <row r="2023" spans="2:6" x14ac:dyDescent="0.4">
      <c r="B2023" s="4">
        <v>2020</v>
      </c>
      <c r="C2023" s="10" t="s">
        <v>2096</v>
      </c>
      <c r="D2023" s="12" t="s">
        <v>4</v>
      </c>
      <c r="E2023" s="15">
        <v>1</v>
      </c>
      <c r="F2023" s="7" t="s">
        <v>188</v>
      </c>
    </row>
    <row r="2024" spans="2:6" x14ac:dyDescent="0.4">
      <c r="B2024" s="4">
        <v>2021</v>
      </c>
      <c r="C2024" s="10" t="s">
        <v>2097</v>
      </c>
      <c r="D2024" s="12" t="s">
        <v>4</v>
      </c>
      <c r="E2024" s="15">
        <v>1</v>
      </c>
      <c r="F2024" s="7" t="s">
        <v>186</v>
      </c>
    </row>
    <row r="2025" spans="2:6" x14ac:dyDescent="0.4">
      <c r="B2025" s="4">
        <v>2022</v>
      </c>
      <c r="C2025" s="10" t="s">
        <v>2098</v>
      </c>
      <c r="D2025" s="12" t="s">
        <v>4</v>
      </c>
      <c r="E2025" s="15">
        <v>1</v>
      </c>
      <c r="F2025" s="7" t="s">
        <v>188</v>
      </c>
    </row>
    <row r="2026" spans="2:6" x14ac:dyDescent="0.4">
      <c r="B2026" s="4">
        <v>2023</v>
      </c>
      <c r="C2026" s="10" t="s">
        <v>2099</v>
      </c>
      <c r="D2026" s="12" t="s">
        <v>4</v>
      </c>
      <c r="E2026" s="15">
        <v>1</v>
      </c>
      <c r="F2026" s="7" t="s">
        <v>186</v>
      </c>
    </row>
    <row r="2027" spans="2:6" x14ac:dyDescent="0.4">
      <c r="B2027" s="4">
        <v>2024</v>
      </c>
      <c r="C2027" s="10" t="s">
        <v>2100</v>
      </c>
      <c r="D2027" s="12" t="s">
        <v>4</v>
      </c>
      <c r="E2027" s="15">
        <v>1</v>
      </c>
      <c r="F2027" s="7" t="s">
        <v>186</v>
      </c>
    </row>
    <row r="2028" spans="2:6" x14ac:dyDescent="0.4">
      <c r="B2028" s="4">
        <v>2025</v>
      </c>
      <c r="C2028" s="10" t="s">
        <v>2101</v>
      </c>
      <c r="D2028" s="12" t="s">
        <v>4</v>
      </c>
      <c r="E2028" s="15">
        <v>1</v>
      </c>
      <c r="F2028" s="7" t="s">
        <v>5</v>
      </c>
    </row>
    <row r="2029" spans="2:6" x14ac:dyDescent="0.4">
      <c r="B2029" s="4">
        <v>2026</v>
      </c>
      <c r="C2029" s="10" t="s">
        <v>2102</v>
      </c>
      <c r="D2029" s="12" t="s">
        <v>4</v>
      </c>
      <c r="E2029" s="15">
        <v>1</v>
      </c>
      <c r="F2029" s="7" t="s">
        <v>5</v>
      </c>
    </row>
    <row r="2030" spans="2:6" x14ac:dyDescent="0.4">
      <c r="B2030" s="4">
        <v>2027</v>
      </c>
      <c r="C2030" s="10" t="s">
        <v>2103</v>
      </c>
      <c r="D2030" s="12" t="s">
        <v>4</v>
      </c>
      <c r="E2030" s="15">
        <v>1</v>
      </c>
      <c r="F2030" s="7" t="s">
        <v>5</v>
      </c>
    </row>
    <row r="2031" spans="2:6" x14ac:dyDescent="0.4">
      <c r="B2031" s="4">
        <v>2028</v>
      </c>
      <c r="C2031" s="10" t="s">
        <v>2104</v>
      </c>
      <c r="D2031" s="12" t="s">
        <v>4</v>
      </c>
      <c r="E2031" s="15">
        <v>1</v>
      </c>
      <c r="F2031" s="7" t="s">
        <v>5</v>
      </c>
    </row>
    <row r="2032" spans="2:6" x14ac:dyDescent="0.4">
      <c r="B2032" s="4">
        <v>2029</v>
      </c>
      <c r="C2032" s="10" t="s">
        <v>2105</v>
      </c>
      <c r="D2032" s="12" t="s">
        <v>4</v>
      </c>
      <c r="E2032" s="15">
        <v>1</v>
      </c>
      <c r="F2032" s="7" t="s">
        <v>5</v>
      </c>
    </row>
    <row r="2033" spans="2:6" x14ac:dyDescent="0.4">
      <c r="B2033" s="4">
        <v>2030</v>
      </c>
      <c r="C2033" s="10" t="s">
        <v>2106</v>
      </c>
      <c r="D2033" s="12" t="s">
        <v>4</v>
      </c>
      <c r="E2033" s="15">
        <v>1</v>
      </c>
      <c r="F2033" s="7" t="s">
        <v>188</v>
      </c>
    </row>
    <row r="2034" spans="2:6" x14ac:dyDescent="0.4">
      <c r="B2034" s="4">
        <v>2031</v>
      </c>
      <c r="C2034" s="10" t="s">
        <v>2107</v>
      </c>
      <c r="D2034" s="12" t="s">
        <v>4</v>
      </c>
      <c r="E2034" s="15">
        <v>1</v>
      </c>
      <c r="F2034" s="7" t="s">
        <v>188</v>
      </c>
    </row>
    <row r="2035" spans="2:6" x14ac:dyDescent="0.4">
      <c r="B2035" s="4">
        <v>2032</v>
      </c>
      <c r="C2035" s="10" t="s">
        <v>2108</v>
      </c>
      <c r="D2035" s="12" t="s">
        <v>4</v>
      </c>
      <c r="E2035" s="15">
        <v>1</v>
      </c>
      <c r="F2035" s="7" t="s">
        <v>186</v>
      </c>
    </row>
    <row r="2036" spans="2:6" x14ac:dyDescent="0.4">
      <c r="B2036" s="4">
        <v>2033</v>
      </c>
      <c r="C2036" s="10" t="s">
        <v>2109</v>
      </c>
      <c r="D2036" s="12" t="s">
        <v>4</v>
      </c>
      <c r="E2036" s="15">
        <v>1</v>
      </c>
      <c r="F2036" s="7" t="s">
        <v>188</v>
      </c>
    </row>
    <row r="2037" spans="2:6" x14ac:dyDescent="0.4">
      <c r="B2037" s="4">
        <v>2034</v>
      </c>
      <c r="C2037" s="10" t="s">
        <v>2110</v>
      </c>
      <c r="D2037" s="12" t="s">
        <v>4</v>
      </c>
      <c r="E2037" s="15">
        <v>1</v>
      </c>
      <c r="F2037" s="7" t="s">
        <v>166</v>
      </c>
    </row>
    <row r="2038" spans="2:6" x14ac:dyDescent="0.4">
      <c r="B2038" s="4">
        <v>2035</v>
      </c>
      <c r="C2038" s="10" t="s">
        <v>2111</v>
      </c>
      <c r="D2038" s="12" t="s">
        <v>4</v>
      </c>
      <c r="E2038" s="15">
        <v>1</v>
      </c>
      <c r="F2038" s="7" t="s">
        <v>5</v>
      </c>
    </row>
    <row r="2039" spans="2:6" x14ac:dyDescent="0.4">
      <c r="B2039" s="4">
        <v>2036</v>
      </c>
      <c r="C2039" s="10" t="s">
        <v>2112</v>
      </c>
      <c r="D2039" s="12" t="s">
        <v>4</v>
      </c>
      <c r="E2039" s="15">
        <v>1</v>
      </c>
      <c r="F2039" s="7" t="s">
        <v>188</v>
      </c>
    </row>
    <row r="2040" spans="2:6" x14ac:dyDescent="0.4">
      <c r="B2040" s="4">
        <v>2037</v>
      </c>
      <c r="C2040" s="10" t="s">
        <v>2113</v>
      </c>
      <c r="D2040" s="12" t="s">
        <v>4</v>
      </c>
      <c r="E2040" s="15">
        <v>1</v>
      </c>
      <c r="F2040" s="7" t="s">
        <v>188</v>
      </c>
    </row>
    <row r="2041" spans="2:6" x14ac:dyDescent="0.4">
      <c r="B2041" s="4">
        <v>2038</v>
      </c>
      <c r="C2041" s="10" t="s">
        <v>2114</v>
      </c>
      <c r="D2041" s="12" t="s">
        <v>8</v>
      </c>
      <c r="E2041" s="15">
        <v>1</v>
      </c>
      <c r="F2041" s="7" t="s">
        <v>166</v>
      </c>
    </row>
    <row r="2042" spans="2:6" x14ac:dyDescent="0.4">
      <c r="B2042" s="4">
        <v>2039</v>
      </c>
      <c r="C2042" s="10" t="s">
        <v>2115</v>
      </c>
      <c r="D2042" s="12" t="s">
        <v>4</v>
      </c>
      <c r="E2042" s="15">
        <v>1</v>
      </c>
      <c r="F2042" s="7" t="s">
        <v>186</v>
      </c>
    </row>
    <row r="2043" spans="2:6" x14ac:dyDescent="0.4">
      <c r="B2043" s="4">
        <v>2040</v>
      </c>
      <c r="C2043" s="10" t="s">
        <v>2116</v>
      </c>
      <c r="D2043" s="12" t="s">
        <v>4</v>
      </c>
      <c r="E2043" s="15">
        <v>1</v>
      </c>
      <c r="F2043" s="7" t="s">
        <v>186</v>
      </c>
    </row>
    <row r="2044" spans="2:6" x14ac:dyDescent="0.4">
      <c r="B2044" s="4">
        <v>2041</v>
      </c>
      <c r="C2044" s="10" t="s">
        <v>2117</v>
      </c>
      <c r="D2044" s="12" t="s">
        <v>4</v>
      </c>
      <c r="E2044" s="15">
        <v>1</v>
      </c>
      <c r="F2044" s="7" t="s">
        <v>5</v>
      </c>
    </row>
    <row r="2045" spans="2:6" x14ac:dyDescent="0.4">
      <c r="B2045" s="4">
        <v>2042</v>
      </c>
      <c r="C2045" s="10" t="s">
        <v>2118</v>
      </c>
      <c r="D2045" s="12" t="s">
        <v>4</v>
      </c>
      <c r="E2045" s="15">
        <v>1</v>
      </c>
      <c r="F2045" s="7" t="s">
        <v>5</v>
      </c>
    </row>
    <row r="2046" spans="2:6" x14ac:dyDescent="0.4">
      <c r="B2046" s="4">
        <v>2043</v>
      </c>
      <c r="C2046" s="10" t="s">
        <v>2119</v>
      </c>
      <c r="D2046" s="12" t="s">
        <v>4</v>
      </c>
      <c r="E2046" s="15">
        <v>1</v>
      </c>
      <c r="F2046" s="7" t="s">
        <v>115</v>
      </c>
    </row>
    <row r="2047" spans="2:6" x14ac:dyDescent="0.4">
      <c r="B2047" s="4">
        <v>2044</v>
      </c>
      <c r="C2047" s="10" t="s">
        <v>2120</v>
      </c>
      <c r="D2047" s="12" t="s">
        <v>4</v>
      </c>
      <c r="E2047" s="15">
        <v>1</v>
      </c>
      <c r="F2047" s="7" t="s">
        <v>5</v>
      </c>
    </row>
    <row r="2048" spans="2:6" x14ac:dyDescent="0.4">
      <c r="B2048" s="4">
        <v>2045</v>
      </c>
      <c r="C2048" s="10" t="s">
        <v>2121</v>
      </c>
      <c r="D2048" s="12" t="s">
        <v>4</v>
      </c>
      <c r="E2048" s="15">
        <v>1</v>
      </c>
      <c r="F2048" s="7" t="s">
        <v>5</v>
      </c>
    </row>
    <row r="2049" spans="2:6" x14ac:dyDescent="0.4">
      <c r="B2049" s="4">
        <v>2046</v>
      </c>
      <c r="C2049" s="10" t="s">
        <v>2122</v>
      </c>
      <c r="D2049" s="12" t="s">
        <v>4</v>
      </c>
      <c r="E2049" s="15">
        <v>1</v>
      </c>
      <c r="F2049" s="7" t="s">
        <v>188</v>
      </c>
    </row>
    <row r="2050" spans="2:6" x14ac:dyDescent="0.4">
      <c r="B2050" s="4">
        <v>2047</v>
      </c>
      <c r="C2050" s="10" t="s">
        <v>2123</v>
      </c>
      <c r="D2050" s="12" t="s">
        <v>4</v>
      </c>
      <c r="E2050" s="15">
        <v>1</v>
      </c>
      <c r="F2050" s="7" t="s">
        <v>188</v>
      </c>
    </row>
    <row r="2051" spans="2:6" x14ac:dyDescent="0.4">
      <c r="B2051" s="4">
        <v>2048</v>
      </c>
      <c r="C2051" s="10" t="s">
        <v>2124</v>
      </c>
      <c r="D2051" s="12" t="s">
        <v>4</v>
      </c>
      <c r="E2051" s="15">
        <v>1</v>
      </c>
      <c r="F2051" s="7" t="s">
        <v>166</v>
      </c>
    </row>
    <row r="2052" spans="2:6" x14ac:dyDescent="0.4">
      <c r="B2052" s="4">
        <v>2049</v>
      </c>
      <c r="C2052" s="10" t="s">
        <v>2125</v>
      </c>
      <c r="D2052" s="12" t="s">
        <v>4</v>
      </c>
      <c r="E2052" s="15">
        <v>1</v>
      </c>
      <c r="F2052" s="7" t="s">
        <v>188</v>
      </c>
    </row>
    <row r="2053" spans="2:6" x14ac:dyDescent="0.4">
      <c r="B2053" s="4">
        <v>2050</v>
      </c>
      <c r="C2053" s="10" t="s">
        <v>2126</v>
      </c>
      <c r="D2053" s="12" t="s">
        <v>4</v>
      </c>
      <c r="E2053" s="15">
        <v>1</v>
      </c>
      <c r="F2053" s="7" t="s">
        <v>188</v>
      </c>
    </row>
    <row r="2054" spans="2:6" x14ac:dyDescent="0.4">
      <c r="B2054" s="4">
        <v>2051</v>
      </c>
      <c r="C2054" s="10" t="s">
        <v>2127</v>
      </c>
      <c r="D2054" s="12" t="s">
        <v>4</v>
      </c>
      <c r="E2054" s="15">
        <v>1</v>
      </c>
      <c r="F2054" s="7" t="s">
        <v>188</v>
      </c>
    </row>
    <row r="2055" spans="2:6" x14ac:dyDescent="0.4">
      <c r="B2055" s="4">
        <v>2052</v>
      </c>
      <c r="C2055" s="10" t="s">
        <v>2128</v>
      </c>
      <c r="D2055" s="12" t="s">
        <v>4</v>
      </c>
      <c r="E2055" s="15">
        <v>1</v>
      </c>
      <c r="F2055" s="7" t="s">
        <v>188</v>
      </c>
    </row>
    <row r="2056" spans="2:6" x14ac:dyDescent="0.4">
      <c r="B2056" s="4">
        <v>2053</v>
      </c>
      <c r="C2056" s="10" t="s">
        <v>2129</v>
      </c>
      <c r="D2056" s="12" t="s">
        <v>8</v>
      </c>
      <c r="E2056" s="15">
        <v>1</v>
      </c>
      <c r="F2056" s="7" t="s">
        <v>166</v>
      </c>
    </row>
    <row r="2057" spans="2:6" x14ac:dyDescent="0.4">
      <c r="B2057" s="4">
        <v>2054</v>
      </c>
      <c r="C2057" s="10" t="s">
        <v>2130</v>
      </c>
      <c r="D2057" s="12" t="s">
        <v>4</v>
      </c>
      <c r="E2057" s="15">
        <v>1</v>
      </c>
      <c r="F2057" s="7" t="s">
        <v>5</v>
      </c>
    </row>
    <row r="2058" spans="2:6" x14ac:dyDescent="0.4">
      <c r="B2058" s="4">
        <v>2055</v>
      </c>
      <c r="C2058" s="10" t="s">
        <v>2131</v>
      </c>
      <c r="D2058" s="12" t="s">
        <v>4</v>
      </c>
      <c r="E2058" s="15">
        <v>1</v>
      </c>
      <c r="F2058" s="7" t="s">
        <v>188</v>
      </c>
    </row>
    <row r="2059" spans="2:6" x14ac:dyDescent="0.4">
      <c r="B2059" s="4">
        <v>2056</v>
      </c>
      <c r="C2059" s="10" t="s">
        <v>2132</v>
      </c>
      <c r="D2059" s="12" t="s">
        <v>4</v>
      </c>
      <c r="E2059" s="15">
        <v>1</v>
      </c>
      <c r="F2059" s="7" t="s">
        <v>5</v>
      </c>
    </row>
    <row r="2060" spans="2:6" x14ac:dyDescent="0.4">
      <c r="B2060" s="4">
        <v>2057</v>
      </c>
      <c r="C2060" s="10" t="s">
        <v>2133</v>
      </c>
      <c r="D2060" s="12" t="s">
        <v>4</v>
      </c>
      <c r="E2060" s="15">
        <v>1</v>
      </c>
      <c r="F2060" s="7" t="s">
        <v>115</v>
      </c>
    </row>
    <row r="2061" spans="2:6" x14ac:dyDescent="0.4">
      <c r="B2061" s="4">
        <v>2058</v>
      </c>
      <c r="C2061" s="10" t="s">
        <v>2134</v>
      </c>
      <c r="D2061" s="12" t="s">
        <v>4</v>
      </c>
      <c r="E2061" s="15">
        <v>1</v>
      </c>
      <c r="F2061" s="7" t="s">
        <v>115</v>
      </c>
    </row>
    <row r="2062" spans="2:6" x14ac:dyDescent="0.4">
      <c r="B2062" s="4">
        <v>2059</v>
      </c>
      <c r="C2062" s="10" t="s">
        <v>2135</v>
      </c>
      <c r="D2062" s="12" t="s">
        <v>4</v>
      </c>
      <c r="E2062" s="15">
        <v>1</v>
      </c>
      <c r="F2062" s="7" t="s">
        <v>5</v>
      </c>
    </row>
    <row r="2063" spans="2:6" x14ac:dyDescent="0.4">
      <c r="B2063" s="4">
        <v>2060</v>
      </c>
      <c r="C2063" s="10" t="s">
        <v>2136</v>
      </c>
      <c r="D2063" s="12" t="s">
        <v>4</v>
      </c>
      <c r="E2063" s="15">
        <v>1</v>
      </c>
      <c r="F2063" s="7" t="s">
        <v>115</v>
      </c>
    </row>
    <row r="2064" spans="2:6" x14ac:dyDescent="0.4">
      <c r="B2064" s="4">
        <v>2061</v>
      </c>
      <c r="C2064" s="10" t="s">
        <v>2137</v>
      </c>
      <c r="D2064" s="12" t="s">
        <v>4</v>
      </c>
      <c r="E2064" s="15">
        <v>1</v>
      </c>
      <c r="F2064" s="7" t="s">
        <v>115</v>
      </c>
    </row>
    <row r="2065" spans="2:6" x14ac:dyDescent="0.4">
      <c r="B2065" s="4">
        <v>2062</v>
      </c>
      <c r="C2065" s="10" t="s">
        <v>2138</v>
      </c>
      <c r="D2065" s="12" t="s">
        <v>4</v>
      </c>
      <c r="E2065" s="15">
        <v>1</v>
      </c>
      <c r="F2065" s="7" t="s">
        <v>188</v>
      </c>
    </row>
    <row r="2066" spans="2:6" x14ac:dyDescent="0.4">
      <c r="B2066" s="4">
        <v>2063</v>
      </c>
      <c r="C2066" s="10" t="s">
        <v>2139</v>
      </c>
      <c r="D2066" s="12" t="s">
        <v>4</v>
      </c>
      <c r="E2066" s="15">
        <v>1</v>
      </c>
      <c r="F2066" s="7" t="s">
        <v>5</v>
      </c>
    </row>
    <row r="2067" spans="2:6" x14ac:dyDescent="0.4">
      <c r="B2067" s="4">
        <v>2064</v>
      </c>
      <c r="C2067" s="10" t="s">
        <v>2140</v>
      </c>
      <c r="D2067" s="12" t="s">
        <v>4</v>
      </c>
      <c r="E2067" s="15">
        <v>1</v>
      </c>
      <c r="F2067" s="7" t="s">
        <v>5</v>
      </c>
    </row>
    <row r="2068" spans="2:6" x14ac:dyDescent="0.4">
      <c r="B2068" s="4">
        <v>2065</v>
      </c>
      <c r="C2068" s="10" t="s">
        <v>2141</v>
      </c>
      <c r="D2068" s="12" t="s">
        <v>4</v>
      </c>
      <c r="E2068" s="15">
        <v>1</v>
      </c>
      <c r="F2068" s="7" t="s">
        <v>5</v>
      </c>
    </row>
    <row r="2069" spans="2:6" x14ac:dyDescent="0.4">
      <c r="B2069" s="4">
        <v>2066</v>
      </c>
      <c r="C2069" s="10" t="s">
        <v>2142</v>
      </c>
      <c r="D2069" s="12" t="s">
        <v>4</v>
      </c>
      <c r="E2069" s="15">
        <v>1</v>
      </c>
      <c r="F2069" s="7" t="s">
        <v>5</v>
      </c>
    </row>
    <row r="2070" spans="2:6" x14ac:dyDescent="0.4">
      <c r="B2070" s="4">
        <v>2067</v>
      </c>
      <c r="C2070" s="10" t="s">
        <v>2143</v>
      </c>
      <c r="D2070" s="12" t="s">
        <v>4</v>
      </c>
      <c r="E2070" s="15">
        <v>1</v>
      </c>
      <c r="F2070" s="7" t="s">
        <v>5</v>
      </c>
    </row>
    <row r="2071" spans="2:6" x14ac:dyDescent="0.4">
      <c r="B2071" s="4">
        <v>2068</v>
      </c>
      <c r="C2071" s="10" t="s">
        <v>2144</v>
      </c>
      <c r="D2071" s="12" t="s">
        <v>4</v>
      </c>
      <c r="E2071" s="15">
        <v>1</v>
      </c>
      <c r="F2071" s="7" t="s">
        <v>5</v>
      </c>
    </row>
    <row r="2072" spans="2:6" x14ac:dyDescent="0.4">
      <c r="B2072" s="4">
        <v>2069</v>
      </c>
      <c r="C2072" s="10" t="s">
        <v>2145</v>
      </c>
      <c r="D2072" s="12" t="s">
        <v>4</v>
      </c>
      <c r="E2072" s="15">
        <v>1</v>
      </c>
      <c r="F2072" s="7" t="s">
        <v>5</v>
      </c>
    </row>
    <row r="2073" spans="2:6" x14ac:dyDescent="0.4">
      <c r="B2073" s="4">
        <v>2070</v>
      </c>
      <c r="C2073" s="10" t="s">
        <v>2146</v>
      </c>
      <c r="D2073" s="12" t="s">
        <v>4</v>
      </c>
      <c r="E2073" s="15">
        <v>1</v>
      </c>
      <c r="F2073" s="7" t="s">
        <v>5</v>
      </c>
    </row>
    <row r="2074" spans="2:6" x14ac:dyDescent="0.4">
      <c r="B2074" s="4">
        <v>2071</v>
      </c>
      <c r="C2074" s="10" t="s">
        <v>2147</v>
      </c>
      <c r="D2074" s="12" t="s">
        <v>4</v>
      </c>
      <c r="E2074" s="15">
        <v>1</v>
      </c>
      <c r="F2074" s="7" t="s">
        <v>5</v>
      </c>
    </row>
    <row r="2075" spans="2:6" x14ac:dyDescent="0.4">
      <c r="B2075" s="4">
        <v>2072</v>
      </c>
      <c r="C2075" s="10" t="s">
        <v>2148</v>
      </c>
      <c r="D2075" s="12" t="s">
        <v>4</v>
      </c>
      <c r="E2075" s="15">
        <v>1</v>
      </c>
      <c r="F2075" s="7" t="s">
        <v>188</v>
      </c>
    </row>
    <row r="2076" spans="2:6" x14ac:dyDescent="0.4">
      <c r="B2076" s="4">
        <v>2073</v>
      </c>
      <c r="C2076" s="10" t="s">
        <v>2149</v>
      </c>
      <c r="D2076" s="12" t="s">
        <v>8</v>
      </c>
      <c r="E2076" s="15">
        <v>1</v>
      </c>
      <c r="F2076" s="7" t="s">
        <v>5</v>
      </c>
    </row>
    <row r="2077" spans="2:6" x14ac:dyDescent="0.4">
      <c r="B2077" s="4">
        <v>2074</v>
      </c>
      <c r="C2077" s="10" t="s">
        <v>2150</v>
      </c>
      <c r="D2077" s="12" t="s">
        <v>4</v>
      </c>
      <c r="E2077" s="15">
        <v>1</v>
      </c>
      <c r="F2077" s="7" t="s">
        <v>5</v>
      </c>
    </row>
    <row r="2078" spans="2:6" x14ac:dyDescent="0.4">
      <c r="B2078" s="4">
        <v>2075</v>
      </c>
      <c r="C2078" s="10" t="s">
        <v>2151</v>
      </c>
      <c r="D2078" s="12" t="s">
        <v>4</v>
      </c>
      <c r="E2078" s="15">
        <v>1</v>
      </c>
      <c r="F2078" s="7" t="s">
        <v>5</v>
      </c>
    </row>
    <row r="2079" spans="2:6" x14ac:dyDescent="0.4">
      <c r="B2079" s="4">
        <v>2076</v>
      </c>
      <c r="C2079" s="10" t="s">
        <v>2152</v>
      </c>
      <c r="D2079" s="12" t="s">
        <v>4</v>
      </c>
      <c r="E2079" s="15">
        <v>1</v>
      </c>
      <c r="F2079" s="7" t="s">
        <v>5</v>
      </c>
    </row>
    <row r="2080" spans="2:6" x14ac:dyDescent="0.4">
      <c r="B2080" s="4">
        <v>2077</v>
      </c>
      <c r="C2080" s="10" t="s">
        <v>2153</v>
      </c>
      <c r="D2080" s="12" t="s">
        <v>4</v>
      </c>
      <c r="E2080" s="15">
        <v>1</v>
      </c>
      <c r="F2080" s="7" t="s">
        <v>5</v>
      </c>
    </row>
    <row r="2081" spans="2:6" x14ac:dyDescent="0.4">
      <c r="B2081" s="4">
        <v>2078</v>
      </c>
      <c r="C2081" s="10" t="s">
        <v>2154</v>
      </c>
      <c r="D2081" s="12" t="s">
        <v>4</v>
      </c>
      <c r="E2081" s="15">
        <v>1</v>
      </c>
      <c r="F2081" s="7" t="s">
        <v>5</v>
      </c>
    </row>
    <row r="2082" spans="2:6" x14ac:dyDescent="0.4">
      <c r="B2082" s="4">
        <v>2079</v>
      </c>
      <c r="C2082" s="10" t="s">
        <v>2155</v>
      </c>
      <c r="D2082" s="12" t="s">
        <v>4</v>
      </c>
      <c r="E2082" s="15">
        <v>1</v>
      </c>
      <c r="F2082" s="7" t="s">
        <v>5</v>
      </c>
    </row>
    <row r="2083" spans="2:6" x14ac:dyDescent="0.4">
      <c r="B2083" s="4">
        <v>2080</v>
      </c>
      <c r="C2083" s="10" t="s">
        <v>2156</v>
      </c>
      <c r="D2083" s="12" t="s">
        <v>4</v>
      </c>
      <c r="E2083" s="15">
        <v>1</v>
      </c>
      <c r="F2083" s="7" t="s">
        <v>5</v>
      </c>
    </row>
    <row r="2084" spans="2:6" x14ac:dyDescent="0.4">
      <c r="B2084" s="4">
        <v>2081</v>
      </c>
      <c r="C2084" s="10" t="s">
        <v>2157</v>
      </c>
      <c r="D2084" s="12" t="s">
        <v>4</v>
      </c>
      <c r="E2084" s="15">
        <v>1</v>
      </c>
      <c r="F2084" s="7" t="s">
        <v>5</v>
      </c>
    </row>
    <row r="2085" spans="2:6" x14ac:dyDescent="0.4">
      <c r="B2085" s="4">
        <v>2082</v>
      </c>
      <c r="C2085" s="10" t="s">
        <v>2158</v>
      </c>
      <c r="D2085" s="12" t="s">
        <v>4</v>
      </c>
      <c r="E2085" s="15">
        <v>1</v>
      </c>
      <c r="F2085" s="7" t="s">
        <v>5</v>
      </c>
    </row>
    <row r="2086" spans="2:6" x14ac:dyDescent="0.4">
      <c r="B2086" s="4">
        <v>2083</v>
      </c>
      <c r="C2086" s="10" t="s">
        <v>2159</v>
      </c>
      <c r="D2086" s="12" t="s">
        <v>4</v>
      </c>
      <c r="E2086" s="15">
        <v>1</v>
      </c>
      <c r="F2086" s="7" t="s">
        <v>5</v>
      </c>
    </row>
    <row r="2087" spans="2:6" x14ac:dyDescent="0.4">
      <c r="B2087" s="4">
        <v>2084</v>
      </c>
      <c r="C2087" s="10" t="s">
        <v>2160</v>
      </c>
      <c r="D2087" s="12" t="s">
        <v>4</v>
      </c>
      <c r="E2087" s="15">
        <v>1</v>
      </c>
      <c r="F2087" s="7" t="s">
        <v>5</v>
      </c>
    </row>
    <row r="2088" spans="2:6" x14ac:dyDescent="0.4">
      <c r="B2088" s="4">
        <v>2085</v>
      </c>
      <c r="C2088" s="10" t="s">
        <v>2161</v>
      </c>
      <c r="D2088" s="12" t="s">
        <v>4</v>
      </c>
      <c r="E2088" s="15">
        <v>1</v>
      </c>
      <c r="F2088" s="7" t="s">
        <v>5</v>
      </c>
    </row>
    <row r="2089" spans="2:6" x14ac:dyDescent="0.4">
      <c r="B2089" s="4">
        <v>2086</v>
      </c>
      <c r="C2089" s="10" t="s">
        <v>2162</v>
      </c>
      <c r="D2089" s="12" t="s">
        <v>4</v>
      </c>
      <c r="E2089" s="15">
        <v>1</v>
      </c>
      <c r="F2089" s="7" t="s">
        <v>5</v>
      </c>
    </row>
    <row r="2090" spans="2:6" x14ac:dyDescent="0.4">
      <c r="B2090" s="4">
        <v>2087</v>
      </c>
      <c r="C2090" s="10" t="s">
        <v>2163</v>
      </c>
      <c r="D2090" s="12" t="s">
        <v>4</v>
      </c>
      <c r="E2090" s="15">
        <v>1</v>
      </c>
      <c r="F2090" s="7" t="s">
        <v>5</v>
      </c>
    </row>
    <row r="2091" spans="2:6" x14ac:dyDescent="0.4">
      <c r="B2091" s="4">
        <v>2088</v>
      </c>
      <c r="C2091" s="10" t="s">
        <v>2164</v>
      </c>
      <c r="D2091" s="12" t="s">
        <v>4</v>
      </c>
      <c r="E2091" s="15">
        <v>1</v>
      </c>
      <c r="F2091" s="7" t="s">
        <v>5</v>
      </c>
    </row>
    <row r="2092" spans="2:6" x14ac:dyDescent="0.4">
      <c r="B2092" s="4">
        <v>2089</v>
      </c>
      <c r="C2092" s="10" t="s">
        <v>2165</v>
      </c>
      <c r="D2092" s="12" t="s">
        <v>4</v>
      </c>
      <c r="E2092" s="15">
        <v>1</v>
      </c>
      <c r="F2092" s="7" t="s">
        <v>5</v>
      </c>
    </row>
    <row r="2093" spans="2:6" x14ac:dyDescent="0.4">
      <c r="B2093" s="4">
        <v>2090</v>
      </c>
      <c r="C2093" s="10" t="s">
        <v>2166</v>
      </c>
      <c r="D2093" s="12" t="s">
        <v>4</v>
      </c>
      <c r="E2093" s="15">
        <v>1</v>
      </c>
      <c r="F2093" s="7" t="s">
        <v>5</v>
      </c>
    </row>
    <row r="2094" spans="2:6" x14ac:dyDescent="0.4">
      <c r="B2094" s="4">
        <v>2091</v>
      </c>
      <c r="C2094" s="10" t="s">
        <v>2167</v>
      </c>
      <c r="D2094" s="12" t="s">
        <v>4</v>
      </c>
      <c r="E2094" s="15">
        <v>1</v>
      </c>
      <c r="F2094" s="7" t="s">
        <v>115</v>
      </c>
    </row>
    <row r="2095" spans="2:6" x14ac:dyDescent="0.4">
      <c r="B2095" s="4">
        <v>2092</v>
      </c>
      <c r="C2095" s="10" t="s">
        <v>2168</v>
      </c>
      <c r="D2095" s="12" t="s">
        <v>4</v>
      </c>
      <c r="E2095" s="15">
        <v>1</v>
      </c>
      <c r="F2095" s="7" t="s">
        <v>115</v>
      </c>
    </row>
    <row r="2096" spans="2:6" x14ac:dyDescent="0.4">
      <c r="B2096" s="4">
        <v>2093</v>
      </c>
      <c r="C2096" s="10" t="s">
        <v>2169</v>
      </c>
      <c r="D2096" s="12" t="s">
        <v>4</v>
      </c>
      <c r="E2096" s="15">
        <v>1</v>
      </c>
      <c r="F2096" s="7" t="s">
        <v>5</v>
      </c>
    </row>
    <row r="2097" spans="2:6" x14ac:dyDescent="0.4">
      <c r="B2097" s="4">
        <v>2094</v>
      </c>
      <c r="C2097" s="10" t="s">
        <v>2170</v>
      </c>
      <c r="D2097" s="12" t="s">
        <v>4</v>
      </c>
      <c r="E2097" s="15">
        <v>1</v>
      </c>
      <c r="F2097" s="7" t="s">
        <v>5</v>
      </c>
    </row>
    <row r="2098" spans="2:6" x14ac:dyDescent="0.4">
      <c r="B2098" s="4">
        <v>2095</v>
      </c>
      <c r="C2098" s="10" t="s">
        <v>2171</v>
      </c>
      <c r="D2098" s="12" t="s">
        <v>4</v>
      </c>
      <c r="E2098" s="15">
        <v>1</v>
      </c>
      <c r="F2098" s="7" t="s">
        <v>5</v>
      </c>
    </row>
    <row r="2099" spans="2:6" x14ac:dyDescent="0.4">
      <c r="B2099" s="4">
        <v>2096</v>
      </c>
      <c r="C2099" s="10" t="s">
        <v>2172</v>
      </c>
      <c r="D2099" s="12" t="s">
        <v>4</v>
      </c>
      <c r="E2099" s="15">
        <v>1</v>
      </c>
      <c r="F2099" s="7" t="s">
        <v>5</v>
      </c>
    </row>
    <row r="2100" spans="2:6" x14ac:dyDescent="0.4">
      <c r="B2100" s="4">
        <v>2097</v>
      </c>
      <c r="C2100" s="10" t="s">
        <v>2173</v>
      </c>
      <c r="D2100" s="12" t="s">
        <v>4</v>
      </c>
      <c r="E2100" s="15">
        <v>1</v>
      </c>
      <c r="F2100" s="7" t="s">
        <v>5</v>
      </c>
    </row>
    <row r="2101" spans="2:6" x14ac:dyDescent="0.4">
      <c r="B2101" s="4">
        <v>2098</v>
      </c>
      <c r="C2101" s="10" t="s">
        <v>2174</v>
      </c>
      <c r="D2101" s="12" t="s">
        <v>4</v>
      </c>
      <c r="E2101" s="15">
        <v>1</v>
      </c>
      <c r="F2101" s="7" t="s">
        <v>5</v>
      </c>
    </row>
    <row r="2102" spans="2:6" x14ac:dyDescent="0.4">
      <c r="B2102" s="4">
        <v>2099</v>
      </c>
      <c r="C2102" s="10" t="s">
        <v>2175</v>
      </c>
      <c r="D2102" s="12" t="s">
        <v>4</v>
      </c>
      <c r="E2102" s="15">
        <v>1</v>
      </c>
      <c r="F2102" s="7" t="s">
        <v>5</v>
      </c>
    </row>
    <row r="2103" spans="2:6" x14ac:dyDescent="0.4">
      <c r="B2103" s="4">
        <v>2100</v>
      </c>
      <c r="C2103" s="10" t="s">
        <v>2176</v>
      </c>
      <c r="D2103" s="12" t="s">
        <v>4</v>
      </c>
      <c r="E2103" s="15">
        <v>1</v>
      </c>
      <c r="F2103" s="7" t="s">
        <v>5</v>
      </c>
    </row>
    <row r="2104" spans="2:6" x14ac:dyDescent="0.4">
      <c r="B2104" s="4">
        <v>2101</v>
      </c>
      <c r="C2104" s="10" t="s">
        <v>2177</v>
      </c>
      <c r="D2104" s="12" t="s">
        <v>4</v>
      </c>
      <c r="E2104" s="15">
        <v>1</v>
      </c>
      <c r="F2104" s="7" t="s">
        <v>5</v>
      </c>
    </row>
    <row r="2105" spans="2:6" x14ac:dyDescent="0.4">
      <c r="B2105" s="4">
        <v>2102</v>
      </c>
      <c r="C2105" s="10" t="s">
        <v>2178</v>
      </c>
      <c r="D2105" s="12" t="s">
        <v>4</v>
      </c>
      <c r="E2105" s="15">
        <v>1</v>
      </c>
      <c r="F2105" s="7" t="s">
        <v>115</v>
      </c>
    </row>
    <row r="2106" spans="2:6" x14ac:dyDescent="0.4">
      <c r="B2106" s="4">
        <v>2103</v>
      </c>
      <c r="C2106" s="10" t="s">
        <v>2179</v>
      </c>
      <c r="D2106" s="12" t="s">
        <v>4</v>
      </c>
      <c r="E2106" s="15">
        <v>1</v>
      </c>
      <c r="F2106" s="7" t="s">
        <v>744</v>
      </c>
    </row>
    <row r="2107" spans="2:6" x14ac:dyDescent="0.4">
      <c r="B2107" s="4">
        <v>2104</v>
      </c>
      <c r="C2107" s="10" t="s">
        <v>2180</v>
      </c>
      <c r="D2107" s="12" t="s">
        <v>4</v>
      </c>
      <c r="E2107" s="15">
        <v>1</v>
      </c>
      <c r="F2107" s="7" t="s">
        <v>5</v>
      </c>
    </row>
    <row r="2108" spans="2:6" x14ac:dyDescent="0.4">
      <c r="B2108" s="4">
        <v>2105</v>
      </c>
      <c r="C2108" s="10" t="s">
        <v>2181</v>
      </c>
      <c r="D2108" s="12" t="s">
        <v>4</v>
      </c>
      <c r="E2108" s="15">
        <v>1</v>
      </c>
      <c r="F2108" s="7" t="s">
        <v>5</v>
      </c>
    </row>
    <row r="2109" spans="2:6" x14ac:dyDescent="0.4">
      <c r="B2109" s="4">
        <v>2106</v>
      </c>
      <c r="C2109" s="10" t="s">
        <v>2182</v>
      </c>
      <c r="D2109" s="12" t="s">
        <v>4</v>
      </c>
      <c r="E2109" s="15">
        <v>1</v>
      </c>
      <c r="F2109" s="7" t="s">
        <v>5</v>
      </c>
    </row>
    <row r="2110" spans="2:6" x14ac:dyDescent="0.4">
      <c r="B2110" s="4">
        <v>2107</v>
      </c>
      <c r="C2110" s="10" t="s">
        <v>2183</v>
      </c>
      <c r="D2110" s="12" t="s">
        <v>4</v>
      </c>
      <c r="E2110" s="15">
        <v>1</v>
      </c>
      <c r="F2110" s="7" t="s">
        <v>115</v>
      </c>
    </row>
    <row r="2111" spans="2:6" x14ac:dyDescent="0.4">
      <c r="B2111" s="4">
        <v>2108</v>
      </c>
      <c r="C2111" s="10" t="s">
        <v>2184</v>
      </c>
      <c r="D2111" s="12" t="s">
        <v>4</v>
      </c>
      <c r="E2111" s="15">
        <v>1</v>
      </c>
      <c r="F2111" s="7" t="s">
        <v>115</v>
      </c>
    </row>
    <row r="2112" spans="2:6" x14ac:dyDescent="0.4">
      <c r="B2112" s="4">
        <v>2109</v>
      </c>
      <c r="C2112" s="10" t="s">
        <v>2185</v>
      </c>
      <c r="D2112" s="12" t="s">
        <v>4</v>
      </c>
      <c r="E2112" s="15">
        <v>1</v>
      </c>
      <c r="F2112" s="7" t="s">
        <v>5</v>
      </c>
    </row>
    <row r="2113" spans="2:6" x14ac:dyDescent="0.4">
      <c r="B2113" s="4">
        <v>2110</v>
      </c>
      <c r="C2113" s="10" t="s">
        <v>2186</v>
      </c>
      <c r="D2113" s="12" t="s">
        <v>4</v>
      </c>
      <c r="E2113" s="15">
        <v>1</v>
      </c>
      <c r="F2113" s="7" t="s">
        <v>5</v>
      </c>
    </row>
    <row r="2114" spans="2:6" x14ac:dyDescent="0.4">
      <c r="B2114" s="4">
        <v>2111</v>
      </c>
      <c r="C2114" s="10" t="s">
        <v>2187</v>
      </c>
      <c r="D2114" s="12" t="s">
        <v>4</v>
      </c>
      <c r="E2114" s="15">
        <v>1</v>
      </c>
      <c r="F2114" s="7" t="s">
        <v>744</v>
      </c>
    </row>
    <row r="2115" spans="2:6" x14ac:dyDescent="0.4">
      <c r="B2115" s="4">
        <v>2112</v>
      </c>
      <c r="C2115" s="10" t="s">
        <v>2188</v>
      </c>
      <c r="D2115" s="12" t="s">
        <v>4</v>
      </c>
      <c r="E2115" s="15">
        <v>1</v>
      </c>
      <c r="F2115" s="7" t="s">
        <v>5</v>
      </c>
    </row>
    <row r="2116" spans="2:6" x14ac:dyDescent="0.4">
      <c r="B2116" s="4">
        <v>2113</v>
      </c>
      <c r="C2116" s="10" t="s">
        <v>2189</v>
      </c>
      <c r="D2116" s="12" t="s">
        <v>4</v>
      </c>
      <c r="E2116" s="15">
        <v>1</v>
      </c>
      <c r="F2116" s="7" t="s">
        <v>5</v>
      </c>
    </row>
    <row r="2117" spans="2:6" x14ac:dyDescent="0.4">
      <c r="B2117" s="4">
        <v>2114</v>
      </c>
      <c r="C2117" s="10" t="s">
        <v>2190</v>
      </c>
      <c r="D2117" s="12" t="s">
        <v>4</v>
      </c>
      <c r="E2117" s="15">
        <v>1</v>
      </c>
      <c r="F2117" s="7" t="s">
        <v>5</v>
      </c>
    </row>
    <row r="2118" spans="2:6" x14ac:dyDescent="0.4">
      <c r="B2118" s="4">
        <v>2115</v>
      </c>
      <c r="C2118" s="10" t="s">
        <v>2191</v>
      </c>
      <c r="D2118" s="12" t="s">
        <v>4</v>
      </c>
      <c r="E2118" s="15">
        <v>1</v>
      </c>
      <c r="F2118" s="7" t="s">
        <v>5</v>
      </c>
    </row>
    <row r="2119" spans="2:6" x14ac:dyDescent="0.4">
      <c r="B2119" s="4">
        <v>2116</v>
      </c>
      <c r="C2119" s="10" t="s">
        <v>2192</v>
      </c>
      <c r="D2119" s="12" t="s">
        <v>4</v>
      </c>
      <c r="E2119" s="15">
        <v>1</v>
      </c>
      <c r="F2119" s="7" t="s">
        <v>5</v>
      </c>
    </row>
    <row r="2120" spans="2:6" x14ac:dyDescent="0.4">
      <c r="B2120" s="4">
        <v>2117</v>
      </c>
      <c r="C2120" s="10" t="s">
        <v>2193</v>
      </c>
      <c r="D2120" s="12" t="s">
        <v>4</v>
      </c>
      <c r="E2120" s="15">
        <v>1</v>
      </c>
      <c r="F2120" s="7" t="s">
        <v>5</v>
      </c>
    </row>
    <row r="2121" spans="2:6" x14ac:dyDescent="0.4">
      <c r="B2121" s="4">
        <v>2118</v>
      </c>
      <c r="C2121" s="10" t="s">
        <v>2194</v>
      </c>
      <c r="D2121" s="12" t="s">
        <v>4</v>
      </c>
      <c r="E2121" s="15">
        <v>1</v>
      </c>
      <c r="F2121" s="7" t="s">
        <v>115</v>
      </c>
    </row>
    <row r="2122" spans="2:6" x14ac:dyDescent="0.4">
      <c r="B2122" s="4">
        <v>2119</v>
      </c>
      <c r="C2122" s="10" t="s">
        <v>2195</v>
      </c>
      <c r="D2122" s="12" t="s">
        <v>4</v>
      </c>
      <c r="E2122" s="15">
        <v>1</v>
      </c>
      <c r="F2122" s="7" t="s">
        <v>115</v>
      </c>
    </row>
    <row r="2123" spans="2:6" x14ac:dyDescent="0.4">
      <c r="B2123" s="4">
        <v>2120</v>
      </c>
      <c r="C2123" s="10" t="s">
        <v>2196</v>
      </c>
      <c r="D2123" s="12" t="s">
        <v>4</v>
      </c>
      <c r="E2123" s="15">
        <v>1</v>
      </c>
      <c r="F2123" s="7" t="s">
        <v>5</v>
      </c>
    </row>
    <row r="2124" spans="2:6" x14ac:dyDescent="0.4">
      <c r="B2124" s="4">
        <v>2121</v>
      </c>
      <c r="C2124" s="10" t="s">
        <v>2197</v>
      </c>
      <c r="D2124" s="12" t="s">
        <v>4</v>
      </c>
      <c r="E2124" s="15">
        <v>1</v>
      </c>
      <c r="F2124" s="7" t="s">
        <v>5</v>
      </c>
    </row>
    <row r="2125" spans="2:6" x14ac:dyDescent="0.4">
      <c r="B2125" s="4">
        <v>2122</v>
      </c>
      <c r="C2125" s="10" t="s">
        <v>2198</v>
      </c>
      <c r="D2125" s="12" t="s">
        <v>4</v>
      </c>
      <c r="E2125" s="15">
        <v>1</v>
      </c>
      <c r="F2125" s="7" t="s">
        <v>5</v>
      </c>
    </row>
    <row r="2126" spans="2:6" x14ac:dyDescent="0.4">
      <c r="B2126" s="4">
        <v>2123</v>
      </c>
      <c r="C2126" s="10" t="s">
        <v>2199</v>
      </c>
      <c r="D2126" s="12" t="s">
        <v>4</v>
      </c>
      <c r="E2126" s="15">
        <v>1</v>
      </c>
      <c r="F2126" s="7" t="s">
        <v>5</v>
      </c>
    </row>
    <row r="2127" spans="2:6" x14ac:dyDescent="0.4">
      <c r="B2127" s="4">
        <v>2124</v>
      </c>
      <c r="C2127" s="10" t="s">
        <v>2200</v>
      </c>
      <c r="D2127" s="12" t="s">
        <v>4</v>
      </c>
      <c r="E2127" s="15">
        <v>1</v>
      </c>
      <c r="F2127" s="7" t="s">
        <v>5</v>
      </c>
    </row>
    <row r="2128" spans="2:6" x14ac:dyDescent="0.4">
      <c r="B2128" s="4">
        <v>2125</v>
      </c>
      <c r="C2128" s="10" t="s">
        <v>2201</v>
      </c>
      <c r="D2128" s="12" t="s">
        <v>4</v>
      </c>
      <c r="E2128" s="15">
        <v>1</v>
      </c>
      <c r="F2128" s="7" t="s">
        <v>5</v>
      </c>
    </row>
    <row r="2129" spans="2:6" x14ac:dyDescent="0.4">
      <c r="B2129" s="4">
        <v>2126</v>
      </c>
      <c r="C2129" s="10" t="s">
        <v>2202</v>
      </c>
      <c r="D2129" s="12" t="s">
        <v>4</v>
      </c>
      <c r="E2129" s="15">
        <v>1</v>
      </c>
      <c r="F2129" s="7" t="s">
        <v>5</v>
      </c>
    </row>
    <row r="2130" spans="2:6" x14ac:dyDescent="0.4">
      <c r="B2130" s="4">
        <v>2127</v>
      </c>
      <c r="C2130" s="10" t="s">
        <v>2203</v>
      </c>
      <c r="D2130" s="12" t="s">
        <v>4</v>
      </c>
      <c r="E2130" s="15">
        <v>1</v>
      </c>
      <c r="F2130" s="7" t="s">
        <v>5</v>
      </c>
    </row>
    <row r="2131" spans="2:6" x14ac:dyDescent="0.4">
      <c r="B2131" s="4">
        <v>2128</v>
      </c>
      <c r="C2131" s="10" t="s">
        <v>2204</v>
      </c>
      <c r="D2131" s="12" t="s">
        <v>4</v>
      </c>
      <c r="E2131" s="15">
        <v>1</v>
      </c>
      <c r="F2131" s="7" t="s">
        <v>5</v>
      </c>
    </row>
    <row r="2132" spans="2:6" x14ac:dyDescent="0.4">
      <c r="B2132" s="4">
        <v>2129</v>
      </c>
      <c r="C2132" s="10" t="s">
        <v>2205</v>
      </c>
      <c r="D2132" s="12" t="s">
        <v>4</v>
      </c>
      <c r="E2132" s="15">
        <v>1</v>
      </c>
      <c r="F2132" s="7" t="s">
        <v>5</v>
      </c>
    </row>
    <row r="2133" spans="2:6" x14ac:dyDescent="0.4">
      <c r="B2133" s="4">
        <v>2130</v>
      </c>
      <c r="C2133" s="10" t="s">
        <v>2206</v>
      </c>
      <c r="D2133" s="12" t="s">
        <v>4</v>
      </c>
      <c r="E2133" s="15">
        <v>1</v>
      </c>
      <c r="F2133" s="7" t="s">
        <v>5</v>
      </c>
    </row>
    <row r="2134" spans="2:6" x14ac:dyDescent="0.4">
      <c r="B2134" s="4">
        <v>2131</v>
      </c>
      <c r="C2134" s="10" t="s">
        <v>2207</v>
      </c>
      <c r="D2134" s="12" t="s">
        <v>4</v>
      </c>
      <c r="E2134" s="15">
        <v>1</v>
      </c>
      <c r="F2134" s="7" t="s">
        <v>5</v>
      </c>
    </row>
    <row r="2135" spans="2:6" x14ac:dyDescent="0.4">
      <c r="B2135" s="4">
        <v>2132</v>
      </c>
      <c r="C2135" s="10" t="s">
        <v>2208</v>
      </c>
      <c r="D2135" s="12" t="s">
        <v>4</v>
      </c>
      <c r="E2135" s="15">
        <v>1</v>
      </c>
      <c r="F2135" s="7" t="s">
        <v>5</v>
      </c>
    </row>
    <row r="2136" spans="2:6" x14ac:dyDescent="0.4">
      <c r="B2136" s="4">
        <v>2133</v>
      </c>
      <c r="C2136" s="10" t="s">
        <v>2209</v>
      </c>
      <c r="D2136" s="12" t="s">
        <v>4</v>
      </c>
      <c r="E2136" s="15">
        <v>1</v>
      </c>
      <c r="F2136" s="7" t="s">
        <v>5</v>
      </c>
    </row>
    <row r="2137" spans="2:6" x14ac:dyDescent="0.4">
      <c r="B2137" s="4">
        <v>2134</v>
      </c>
      <c r="C2137" s="10" t="s">
        <v>2210</v>
      </c>
      <c r="D2137" s="12" t="s">
        <v>4</v>
      </c>
      <c r="E2137" s="15">
        <v>1</v>
      </c>
      <c r="F2137" s="7" t="s">
        <v>5</v>
      </c>
    </row>
    <row r="2138" spans="2:6" x14ac:dyDescent="0.4">
      <c r="B2138" s="4">
        <v>2135</v>
      </c>
      <c r="C2138" s="10" t="s">
        <v>2211</v>
      </c>
      <c r="D2138" s="12" t="s">
        <v>4</v>
      </c>
      <c r="E2138" s="15">
        <v>1</v>
      </c>
      <c r="F2138" s="7" t="s">
        <v>5</v>
      </c>
    </row>
    <row r="2139" spans="2:6" x14ac:dyDescent="0.4">
      <c r="B2139" s="4">
        <v>2136</v>
      </c>
      <c r="C2139" s="10" t="s">
        <v>2212</v>
      </c>
      <c r="D2139" s="12" t="s">
        <v>4</v>
      </c>
      <c r="E2139" s="15">
        <v>1</v>
      </c>
      <c r="F2139" s="7" t="s">
        <v>5</v>
      </c>
    </row>
    <row r="2140" spans="2:6" x14ac:dyDescent="0.4">
      <c r="B2140" s="4">
        <v>2137</v>
      </c>
      <c r="C2140" s="10" t="s">
        <v>2213</v>
      </c>
      <c r="D2140" s="12" t="s">
        <v>4</v>
      </c>
      <c r="E2140" s="15">
        <v>1</v>
      </c>
      <c r="F2140" s="7" t="s">
        <v>115</v>
      </c>
    </row>
    <row r="2141" spans="2:6" x14ac:dyDescent="0.4">
      <c r="B2141" s="4">
        <v>2138</v>
      </c>
      <c r="C2141" s="10" t="s">
        <v>2214</v>
      </c>
      <c r="D2141" s="12" t="s">
        <v>4</v>
      </c>
      <c r="E2141" s="15">
        <v>1</v>
      </c>
      <c r="F2141" s="7" t="s">
        <v>115</v>
      </c>
    </row>
    <row r="2142" spans="2:6" x14ac:dyDescent="0.4">
      <c r="B2142" s="4">
        <v>2139</v>
      </c>
      <c r="C2142" s="10" t="s">
        <v>2215</v>
      </c>
      <c r="D2142" s="12" t="s">
        <v>4</v>
      </c>
      <c r="E2142" s="15">
        <v>1</v>
      </c>
      <c r="F2142" s="7" t="s">
        <v>5</v>
      </c>
    </row>
    <row r="2143" spans="2:6" x14ac:dyDescent="0.4">
      <c r="B2143" s="4">
        <v>2140</v>
      </c>
      <c r="C2143" s="10" t="s">
        <v>2216</v>
      </c>
      <c r="D2143" s="12" t="s">
        <v>4</v>
      </c>
      <c r="E2143" s="15">
        <v>1</v>
      </c>
      <c r="F2143" s="7" t="s">
        <v>110</v>
      </c>
    </row>
    <row r="2144" spans="2:6" x14ac:dyDescent="0.4">
      <c r="B2144" s="4">
        <v>2141</v>
      </c>
      <c r="C2144" s="10" t="s">
        <v>2217</v>
      </c>
      <c r="D2144" s="12" t="s">
        <v>4</v>
      </c>
      <c r="E2144" s="15">
        <v>1</v>
      </c>
      <c r="F2144" s="7" t="s">
        <v>115</v>
      </c>
    </row>
    <row r="2145" spans="2:6" x14ac:dyDescent="0.4">
      <c r="B2145" s="4">
        <v>2142</v>
      </c>
      <c r="C2145" s="10" t="s">
        <v>2218</v>
      </c>
      <c r="D2145" s="12" t="s">
        <v>4</v>
      </c>
      <c r="E2145" s="15">
        <v>1</v>
      </c>
      <c r="F2145" s="7" t="s">
        <v>115</v>
      </c>
    </row>
    <row r="2146" spans="2:6" x14ac:dyDescent="0.4">
      <c r="B2146" s="4">
        <v>2143</v>
      </c>
      <c r="C2146" s="10" t="s">
        <v>2219</v>
      </c>
      <c r="D2146" s="12" t="s">
        <v>4</v>
      </c>
      <c r="E2146" s="15">
        <v>1</v>
      </c>
      <c r="F2146" s="7" t="s">
        <v>5</v>
      </c>
    </row>
    <row r="2147" spans="2:6" x14ac:dyDescent="0.4">
      <c r="B2147" s="4">
        <v>2144</v>
      </c>
      <c r="C2147" s="10" t="s">
        <v>2220</v>
      </c>
      <c r="D2147" s="12" t="s">
        <v>4</v>
      </c>
      <c r="E2147" s="15">
        <v>1</v>
      </c>
      <c r="F2147" s="7" t="s">
        <v>5</v>
      </c>
    </row>
    <row r="2148" spans="2:6" x14ac:dyDescent="0.4">
      <c r="B2148" s="4">
        <v>2145</v>
      </c>
      <c r="C2148" s="10" t="s">
        <v>2221</v>
      </c>
      <c r="D2148" s="12" t="s">
        <v>4</v>
      </c>
      <c r="E2148" s="15">
        <v>1</v>
      </c>
      <c r="F2148" s="7" t="s">
        <v>5</v>
      </c>
    </row>
    <row r="2149" spans="2:6" x14ac:dyDescent="0.4">
      <c r="B2149" s="4">
        <v>2146</v>
      </c>
      <c r="C2149" s="10" t="s">
        <v>2222</v>
      </c>
      <c r="D2149" s="12" t="s">
        <v>4</v>
      </c>
      <c r="E2149" s="15">
        <v>1</v>
      </c>
      <c r="F2149" s="7" t="s">
        <v>5</v>
      </c>
    </row>
    <row r="2150" spans="2:6" x14ac:dyDescent="0.4">
      <c r="B2150" s="4">
        <v>2147</v>
      </c>
      <c r="C2150" s="10" t="s">
        <v>2223</v>
      </c>
      <c r="D2150" s="12" t="s">
        <v>4</v>
      </c>
      <c r="E2150" s="15">
        <v>1</v>
      </c>
      <c r="F2150" s="7" t="s">
        <v>5</v>
      </c>
    </row>
    <row r="2151" spans="2:6" x14ac:dyDescent="0.4">
      <c r="B2151" s="4">
        <v>2148</v>
      </c>
      <c r="C2151" s="10" t="s">
        <v>2224</v>
      </c>
      <c r="D2151" s="12" t="s">
        <v>4</v>
      </c>
      <c r="E2151" s="15">
        <v>1</v>
      </c>
      <c r="F2151" s="7" t="s">
        <v>5</v>
      </c>
    </row>
    <row r="2152" spans="2:6" x14ac:dyDescent="0.4">
      <c r="B2152" s="4">
        <v>2149</v>
      </c>
      <c r="C2152" s="10" t="s">
        <v>2225</v>
      </c>
      <c r="D2152" s="12" t="s">
        <v>4</v>
      </c>
      <c r="E2152" s="15">
        <v>1</v>
      </c>
      <c r="F2152" s="7" t="s">
        <v>5</v>
      </c>
    </row>
    <row r="2153" spans="2:6" x14ac:dyDescent="0.4">
      <c r="B2153" s="4">
        <v>2150</v>
      </c>
      <c r="C2153" s="10" t="s">
        <v>2226</v>
      </c>
      <c r="D2153" s="12" t="s">
        <v>4</v>
      </c>
      <c r="E2153" s="15">
        <v>1</v>
      </c>
      <c r="F2153" s="7" t="s">
        <v>5</v>
      </c>
    </row>
    <row r="2154" spans="2:6" x14ac:dyDescent="0.4">
      <c r="B2154" s="4">
        <v>2151</v>
      </c>
      <c r="C2154" s="10" t="s">
        <v>2227</v>
      </c>
      <c r="D2154" s="12" t="s">
        <v>4</v>
      </c>
      <c r="E2154" s="15">
        <v>1</v>
      </c>
      <c r="F2154" s="7" t="s">
        <v>5</v>
      </c>
    </row>
    <row r="2155" spans="2:6" x14ac:dyDescent="0.4">
      <c r="B2155" s="4">
        <v>2152</v>
      </c>
      <c r="C2155" s="10" t="s">
        <v>2228</v>
      </c>
      <c r="D2155" s="12" t="s">
        <v>4</v>
      </c>
      <c r="E2155" s="15">
        <v>1</v>
      </c>
      <c r="F2155" s="7" t="s">
        <v>5</v>
      </c>
    </row>
    <row r="2156" spans="2:6" x14ac:dyDescent="0.4">
      <c r="B2156" s="4">
        <v>2153</v>
      </c>
      <c r="C2156" s="10" t="s">
        <v>2229</v>
      </c>
      <c r="D2156" s="12" t="s">
        <v>4</v>
      </c>
      <c r="E2156" s="15">
        <v>1</v>
      </c>
      <c r="F2156" s="7" t="s">
        <v>5</v>
      </c>
    </row>
    <row r="2157" spans="2:6" x14ac:dyDescent="0.4">
      <c r="B2157" s="4">
        <v>2154</v>
      </c>
      <c r="C2157" s="10" t="s">
        <v>2230</v>
      </c>
      <c r="D2157" s="12" t="s">
        <v>4</v>
      </c>
      <c r="E2157" s="15">
        <v>1</v>
      </c>
      <c r="F2157" s="7" t="s">
        <v>5</v>
      </c>
    </row>
    <row r="2158" spans="2:6" x14ac:dyDescent="0.4">
      <c r="B2158" s="4">
        <v>2155</v>
      </c>
      <c r="C2158" s="10" t="s">
        <v>2231</v>
      </c>
      <c r="D2158" s="12" t="s">
        <v>4</v>
      </c>
      <c r="E2158" s="15">
        <v>1</v>
      </c>
      <c r="F2158" s="7" t="s">
        <v>5</v>
      </c>
    </row>
    <row r="2159" spans="2:6" x14ac:dyDescent="0.4">
      <c r="B2159" s="4">
        <v>2156</v>
      </c>
      <c r="C2159" s="10" t="s">
        <v>2232</v>
      </c>
      <c r="D2159" s="12" t="s">
        <v>4</v>
      </c>
      <c r="E2159" s="15">
        <v>1</v>
      </c>
      <c r="F2159" s="7" t="s">
        <v>110</v>
      </c>
    </row>
    <row r="2160" spans="2:6" x14ac:dyDescent="0.4">
      <c r="B2160" s="4">
        <v>2157</v>
      </c>
      <c r="C2160" s="10" t="s">
        <v>2233</v>
      </c>
      <c r="D2160" s="12" t="s">
        <v>4</v>
      </c>
      <c r="E2160" s="15">
        <v>1</v>
      </c>
      <c r="F2160" s="7" t="s">
        <v>5</v>
      </c>
    </row>
    <row r="2161" spans="2:6" x14ac:dyDescent="0.4">
      <c r="B2161" s="4">
        <v>2158</v>
      </c>
      <c r="C2161" s="10" t="s">
        <v>2234</v>
      </c>
      <c r="D2161" s="12" t="s">
        <v>4</v>
      </c>
      <c r="E2161" s="15">
        <v>1</v>
      </c>
      <c r="F2161" s="7" t="s">
        <v>110</v>
      </c>
    </row>
    <row r="2162" spans="2:6" x14ac:dyDescent="0.4">
      <c r="B2162" s="4">
        <v>2159</v>
      </c>
      <c r="C2162" s="10" t="s">
        <v>2235</v>
      </c>
      <c r="D2162" s="12" t="s">
        <v>4</v>
      </c>
      <c r="E2162" s="15">
        <v>1</v>
      </c>
      <c r="F2162" s="7" t="s">
        <v>110</v>
      </c>
    </row>
    <row r="2163" spans="2:6" x14ac:dyDescent="0.4">
      <c r="B2163" s="4">
        <v>2160</v>
      </c>
      <c r="C2163" s="10" t="s">
        <v>2236</v>
      </c>
      <c r="D2163" s="12" t="s">
        <v>4</v>
      </c>
      <c r="E2163" s="15">
        <v>1</v>
      </c>
      <c r="F2163" s="7" t="s">
        <v>5</v>
      </c>
    </row>
    <row r="2164" spans="2:6" x14ac:dyDescent="0.4">
      <c r="B2164" s="4">
        <v>2161</v>
      </c>
      <c r="C2164" s="10" t="s">
        <v>2237</v>
      </c>
      <c r="D2164" s="12" t="s">
        <v>4</v>
      </c>
      <c r="E2164" s="15">
        <v>1</v>
      </c>
      <c r="F2164" s="7" t="s">
        <v>744</v>
      </c>
    </row>
    <row r="2165" spans="2:6" x14ac:dyDescent="0.4">
      <c r="B2165" s="4">
        <v>2162</v>
      </c>
      <c r="C2165" s="10" t="s">
        <v>2238</v>
      </c>
      <c r="D2165" s="12" t="s">
        <v>4</v>
      </c>
      <c r="E2165" s="15">
        <v>1</v>
      </c>
      <c r="F2165" s="7" t="s">
        <v>110</v>
      </c>
    </row>
    <row r="2166" spans="2:6" x14ac:dyDescent="0.4">
      <c r="B2166" s="4">
        <v>2163</v>
      </c>
      <c r="C2166" s="10" t="s">
        <v>2239</v>
      </c>
      <c r="D2166" s="12" t="s">
        <v>4</v>
      </c>
      <c r="E2166" s="15">
        <v>1</v>
      </c>
      <c r="F2166" s="7" t="s">
        <v>5</v>
      </c>
    </row>
    <row r="2167" spans="2:6" x14ac:dyDescent="0.4">
      <c r="B2167" s="4">
        <v>2164</v>
      </c>
      <c r="C2167" s="10" t="s">
        <v>2240</v>
      </c>
      <c r="D2167" s="12" t="s">
        <v>4</v>
      </c>
      <c r="E2167" s="15">
        <v>1</v>
      </c>
      <c r="F2167" s="7" t="s">
        <v>5</v>
      </c>
    </row>
    <row r="2168" spans="2:6" x14ac:dyDescent="0.4">
      <c r="B2168" s="4">
        <v>2165</v>
      </c>
      <c r="C2168" s="10" t="s">
        <v>2241</v>
      </c>
      <c r="D2168" s="12" t="s">
        <v>4</v>
      </c>
      <c r="E2168" s="15">
        <v>1</v>
      </c>
      <c r="F2168" s="7" t="s">
        <v>5</v>
      </c>
    </row>
    <row r="2169" spans="2:6" x14ac:dyDescent="0.4">
      <c r="B2169" s="4">
        <v>2166</v>
      </c>
      <c r="C2169" s="10" t="s">
        <v>2242</v>
      </c>
      <c r="D2169" s="12" t="s">
        <v>4</v>
      </c>
      <c r="E2169" s="15">
        <v>1</v>
      </c>
      <c r="F2169" s="7" t="s">
        <v>5</v>
      </c>
    </row>
    <row r="2170" spans="2:6" x14ac:dyDescent="0.4">
      <c r="B2170" s="4">
        <v>2167</v>
      </c>
      <c r="C2170" s="10" t="s">
        <v>2243</v>
      </c>
      <c r="D2170" s="12" t="s">
        <v>4</v>
      </c>
      <c r="E2170" s="15">
        <v>1</v>
      </c>
      <c r="F2170" s="7" t="s">
        <v>5</v>
      </c>
    </row>
    <row r="2171" spans="2:6" x14ac:dyDescent="0.4">
      <c r="B2171" s="4">
        <v>2168</v>
      </c>
      <c r="C2171" s="10" t="s">
        <v>2244</v>
      </c>
      <c r="D2171" s="12" t="s">
        <v>4</v>
      </c>
      <c r="E2171" s="15">
        <v>1</v>
      </c>
      <c r="F2171" s="7" t="s">
        <v>5</v>
      </c>
    </row>
    <row r="2172" spans="2:6" x14ac:dyDescent="0.4">
      <c r="B2172" s="4">
        <v>2169</v>
      </c>
      <c r="C2172" s="10" t="s">
        <v>2245</v>
      </c>
      <c r="D2172" s="12" t="s">
        <v>4</v>
      </c>
      <c r="E2172" s="15">
        <v>1</v>
      </c>
      <c r="F2172" s="7" t="s">
        <v>115</v>
      </c>
    </row>
    <row r="2173" spans="2:6" x14ac:dyDescent="0.4">
      <c r="B2173" s="4">
        <v>2170</v>
      </c>
      <c r="C2173" s="10" t="s">
        <v>2246</v>
      </c>
      <c r="D2173" s="12" t="s">
        <v>4</v>
      </c>
      <c r="E2173" s="15">
        <v>1</v>
      </c>
      <c r="F2173" s="7" t="s">
        <v>115</v>
      </c>
    </row>
    <row r="2174" spans="2:6" x14ac:dyDescent="0.4">
      <c r="B2174" s="4">
        <v>2171</v>
      </c>
      <c r="C2174" s="10" t="s">
        <v>2247</v>
      </c>
      <c r="D2174" s="12" t="s">
        <v>4</v>
      </c>
      <c r="E2174" s="15">
        <v>1</v>
      </c>
      <c r="F2174" s="7" t="s">
        <v>5</v>
      </c>
    </row>
    <row r="2175" spans="2:6" x14ac:dyDescent="0.4">
      <c r="B2175" s="4">
        <v>2172</v>
      </c>
      <c r="C2175" s="10" t="s">
        <v>2248</v>
      </c>
      <c r="D2175" s="12" t="s">
        <v>4</v>
      </c>
      <c r="E2175" s="15">
        <v>1</v>
      </c>
      <c r="F2175" s="7" t="s">
        <v>115</v>
      </c>
    </row>
    <row r="2176" spans="2:6" x14ac:dyDescent="0.4">
      <c r="B2176" s="4">
        <v>2173</v>
      </c>
      <c r="C2176" s="10" t="s">
        <v>2249</v>
      </c>
      <c r="D2176" s="12" t="s">
        <v>4</v>
      </c>
      <c r="E2176" s="15">
        <v>1</v>
      </c>
      <c r="F2176" s="7" t="s">
        <v>115</v>
      </c>
    </row>
    <row r="2177" spans="2:6" x14ac:dyDescent="0.4">
      <c r="B2177" s="4">
        <v>2174</v>
      </c>
      <c r="C2177" s="10" t="s">
        <v>2250</v>
      </c>
      <c r="D2177" s="12" t="s">
        <v>4</v>
      </c>
      <c r="E2177" s="15">
        <v>1</v>
      </c>
      <c r="F2177" s="7" t="s">
        <v>110</v>
      </c>
    </row>
    <row r="2178" spans="2:6" x14ac:dyDescent="0.4">
      <c r="B2178" s="4">
        <v>2175</v>
      </c>
      <c r="C2178" s="10" t="s">
        <v>2251</v>
      </c>
      <c r="D2178" s="12" t="s">
        <v>4</v>
      </c>
      <c r="E2178" s="15">
        <v>1</v>
      </c>
      <c r="F2178" s="7" t="s">
        <v>110</v>
      </c>
    </row>
    <row r="2179" spans="2:6" x14ac:dyDescent="0.4">
      <c r="B2179" s="4">
        <v>2176</v>
      </c>
      <c r="C2179" s="10" t="s">
        <v>2252</v>
      </c>
      <c r="D2179" s="12" t="s">
        <v>4</v>
      </c>
      <c r="E2179" s="15">
        <v>1</v>
      </c>
      <c r="F2179" s="7" t="s">
        <v>110</v>
      </c>
    </row>
    <row r="2180" spans="2:6" x14ac:dyDescent="0.4">
      <c r="B2180" s="4">
        <v>2177</v>
      </c>
      <c r="C2180" s="10" t="s">
        <v>2253</v>
      </c>
      <c r="D2180" s="12" t="s">
        <v>4</v>
      </c>
      <c r="E2180" s="15">
        <v>1</v>
      </c>
      <c r="F2180" s="7" t="s">
        <v>110</v>
      </c>
    </row>
    <row r="2181" spans="2:6" x14ac:dyDescent="0.4">
      <c r="B2181" s="4">
        <v>2178</v>
      </c>
      <c r="C2181" s="10" t="s">
        <v>2254</v>
      </c>
      <c r="D2181" s="12" t="s">
        <v>4</v>
      </c>
      <c r="E2181" s="15">
        <v>1</v>
      </c>
      <c r="F2181" s="7" t="s">
        <v>110</v>
      </c>
    </row>
    <row r="2182" spans="2:6" x14ac:dyDescent="0.4">
      <c r="B2182" s="4">
        <v>2179</v>
      </c>
      <c r="C2182" s="10" t="s">
        <v>2255</v>
      </c>
      <c r="D2182" s="12" t="s">
        <v>4</v>
      </c>
      <c r="E2182" s="15">
        <v>1</v>
      </c>
      <c r="F2182" s="7" t="s">
        <v>110</v>
      </c>
    </row>
    <row r="2183" spans="2:6" x14ac:dyDescent="0.4">
      <c r="B2183" s="4">
        <v>2180</v>
      </c>
      <c r="C2183" s="10" t="s">
        <v>2256</v>
      </c>
      <c r="D2183" s="12" t="s">
        <v>4</v>
      </c>
      <c r="E2183" s="15">
        <v>1</v>
      </c>
      <c r="F2183" s="7" t="s">
        <v>110</v>
      </c>
    </row>
    <row r="2184" spans="2:6" x14ac:dyDescent="0.4">
      <c r="B2184" s="4">
        <v>2181</v>
      </c>
      <c r="C2184" s="10" t="s">
        <v>2257</v>
      </c>
      <c r="D2184" s="12" t="s">
        <v>4</v>
      </c>
      <c r="E2184" s="15">
        <v>1</v>
      </c>
      <c r="F2184" s="7" t="s">
        <v>110</v>
      </c>
    </row>
    <row r="2185" spans="2:6" x14ac:dyDescent="0.4">
      <c r="B2185" s="4">
        <v>2182</v>
      </c>
      <c r="C2185" s="10" t="s">
        <v>2258</v>
      </c>
      <c r="D2185" s="12" t="s">
        <v>4</v>
      </c>
      <c r="E2185" s="15">
        <v>1</v>
      </c>
      <c r="F2185" s="7" t="s">
        <v>110</v>
      </c>
    </row>
    <row r="2186" spans="2:6" x14ac:dyDescent="0.4">
      <c r="B2186" s="4">
        <v>2183</v>
      </c>
      <c r="C2186" s="10" t="s">
        <v>2259</v>
      </c>
      <c r="D2186" s="12" t="s">
        <v>4</v>
      </c>
      <c r="E2186" s="15">
        <v>1</v>
      </c>
      <c r="F2186" s="7" t="s">
        <v>110</v>
      </c>
    </row>
    <row r="2187" spans="2:6" x14ac:dyDescent="0.4">
      <c r="B2187" s="4">
        <v>2184</v>
      </c>
      <c r="C2187" s="10" t="s">
        <v>2260</v>
      </c>
      <c r="D2187" s="12" t="s">
        <v>4</v>
      </c>
      <c r="E2187" s="15">
        <v>1</v>
      </c>
      <c r="F2187" s="7" t="s">
        <v>115</v>
      </c>
    </row>
    <row r="2188" spans="2:6" x14ac:dyDescent="0.4">
      <c r="B2188" s="4">
        <v>2185</v>
      </c>
      <c r="C2188" s="10" t="s">
        <v>2261</v>
      </c>
      <c r="D2188" s="12" t="s">
        <v>4</v>
      </c>
      <c r="E2188" s="15">
        <v>1</v>
      </c>
      <c r="F2188" s="7" t="s">
        <v>110</v>
      </c>
    </row>
    <row r="2189" spans="2:6" x14ac:dyDescent="0.4">
      <c r="B2189" s="4">
        <v>2186</v>
      </c>
      <c r="C2189" s="10" t="s">
        <v>2262</v>
      </c>
      <c r="D2189" s="12" t="s">
        <v>4</v>
      </c>
      <c r="E2189" s="15">
        <v>1</v>
      </c>
      <c r="F2189" s="7" t="s">
        <v>110</v>
      </c>
    </row>
    <row r="2190" spans="2:6" x14ac:dyDescent="0.4">
      <c r="B2190" s="4">
        <v>2187</v>
      </c>
      <c r="C2190" s="10" t="s">
        <v>2263</v>
      </c>
      <c r="D2190" s="12" t="s">
        <v>4</v>
      </c>
      <c r="E2190" s="15">
        <v>1</v>
      </c>
      <c r="F2190" s="7" t="s">
        <v>110</v>
      </c>
    </row>
    <row r="2191" spans="2:6" x14ac:dyDescent="0.4">
      <c r="B2191" s="4">
        <v>2188</v>
      </c>
      <c r="C2191" s="10" t="s">
        <v>2264</v>
      </c>
      <c r="D2191" s="12" t="s">
        <v>4</v>
      </c>
      <c r="E2191" s="15">
        <v>1</v>
      </c>
      <c r="F2191" s="7" t="s">
        <v>110</v>
      </c>
    </row>
    <row r="2192" spans="2:6" x14ac:dyDescent="0.4">
      <c r="B2192" s="4">
        <v>2189</v>
      </c>
      <c r="C2192" s="10" t="s">
        <v>2265</v>
      </c>
      <c r="D2192" s="12" t="s">
        <v>4</v>
      </c>
      <c r="E2192" s="15">
        <v>1</v>
      </c>
      <c r="F2192" s="7" t="s">
        <v>5</v>
      </c>
    </row>
    <row r="2193" spans="2:6" x14ac:dyDescent="0.4">
      <c r="B2193" s="4">
        <v>2190</v>
      </c>
      <c r="C2193" s="10" t="s">
        <v>2266</v>
      </c>
      <c r="D2193" s="12" t="s">
        <v>4</v>
      </c>
      <c r="E2193" s="15">
        <v>1</v>
      </c>
      <c r="F2193" s="7" t="s">
        <v>115</v>
      </c>
    </row>
    <row r="2194" spans="2:6" x14ac:dyDescent="0.4">
      <c r="B2194" s="4">
        <v>2191</v>
      </c>
      <c r="C2194" s="10" t="s">
        <v>2267</v>
      </c>
      <c r="D2194" s="12" t="s">
        <v>4</v>
      </c>
      <c r="E2194" s="15">
        <v>1</v>
      </c>
      <c r="F2194" s="7" t="s">
        <v>110</v>
      </c>
    </row>
    <row r="2195" spans="2:6" x14ac:dyDescent="0.4">
      <c r="B2195" s="4">
        <v>2192</v>
      </c>
      <c r="C2195" s="10" t="s">
        <v>2268</v>
      </c>
      <c r="D2195" s="12" t="s">
        <v>4</v>
      </c>
      <c r="E2195" s="15">
        <v>1</v>
      </c>
      <c r="F2195" s="7" t="s">
        <v>110</v>
      </c>
    </row>
    <row r="2196" spans="2:6" x14ac:dyDescent="0.4">
      <c r="B2196" s="4">
        <v>2193</v>
      </c>
      <c r="C2196" s="10" t="s">
        <v>2269</v>
      </c>
      <c r="D2196" s="12" t="s">
        <v>4</v>
      </c>
      <c r="E2196" s="15">
        <v>1</v>
      </c>
      <c r="F2196" s="7" t="s">
        <v>110</v>
      </c>
    </row>
    <row r="2197" spans="2:6" x14ac:dyDescent="0.4">
      <c r="B2197" s="4">
        <v>2194</v>
      </c>
      <c r="C2197" s="10" t="s">
        <v>2270</v>
      </c>
      <c r="D2197" s="12" t="s">
        <v>4</v>
      </c>
      <c r="E2197" s="15">
        <v>1</v>
      </c>
      <c r="F2197" s="7" t="s">
        <v>115</v>
      </c>
    </row>
    <row r="2198" spans="2:6" x14ac:dyDescent="0.4">
      <c r="B2198" s="4">
        <v>2195</v>
      </c>
      <c r="C2198" s="10" t="s">
        <v>2271</v>
      </c>
      <c r="D2198" s="12" t="s">
        <v>4</v>
      </c>
      <c r="E2198" s="15">
        <v>1</v>
      </c>
      <c r="F2198" s="7" t="s">
        <v>115</v>
      </c>
    </row>
    <row r="2199" spans="2:6" x14ac:dyDescent="0.4">
      <c r="B2199" s="4">
        <v>2196</v>
      </c>
      <c r="C2199" s="10" t="s">
        <v>2272</v>
      </c>
      <c r="D2199" s="12" t="s">
        <v>4</v>
      </c>
      <c r="E2199" s="15">
        <v>1</v>
      </c>
      <c r="F2199" s="7" t="s">
        <v>2273</v>
      </c>
    </row>
    <row r="2200" spans="2:6" x14ac:dyDescent="0.4">
      <c r="B2200" s="4">
        <v>2197</v>
      </c>
      <c r="C2200" s="10" t="s">
        <v>2274</v>
      </c>
      <c r="D2200" s="12" t="s">
        <v>4</v>
      </c>
      <c r="E2200" s="15">
        <v>1</v>
      </c>
      <c r="F2200" s="7" t="s">
        <v>2273</v>
      </c>
    </row>
    <row r="2201" spans="2:6" x14ac:dyDescent="0.4">
      <c r="B2201" s="4">
        <v>2198</v>
      </c>
      <c r="C2201" s="10" t="s">
        <v>2275</v>
      </c>
      <c r="D2201" s="12" t="s">
        <v>4</v>
      </c>
      <c r="E2201" s="15">
        <v>1</v>
      </c>
      <c r="F2201" s="7" t="s">
        <v>2276</v>
      </c>
    </row>
    <row r="2202" spans="2:6" x14ac:dyDescent="0.4">
      <c r="B2202" s="4">
        <v>2199</v>
      </c>
      <c r="C2202" s="10" t="s">
        <v>2277</v>
      </c>
      <c r="D2202" s="12" t="s">
        <v>4</v>
      </c>
      <c r="E2202" s="15">
        <v>1</v>
      </c>
      <c r="F2202" s="7" t="s">
        <v>5</v>
      </c>
    </row>
    <row r="2203" spans="2:6" x14ac:dyDescent="0.4">
      <c r="B2203" s="4">
        <v>2200</v>
      </c>
      <c r="C2203" s="10" t="s">
        <v>2278</v>
      </c>
      <c r="D2203" s="12" t="s">
        <v>4</v>
      </c>
      <c r="E2203" s="15">
        <v>1</v>
      </c>
      <c r="F2203" s="7" t="s">
        <v>2276</v>
      </c>
    </row>
    <row r="2204" spans="2:6" x14ac:dyDescent="0.4">
      <c r="B2204" s="4">
        <v>2201</v>
      </c>
      <c r="C2204" s="10" t="s">
        <v>2279</v>
      </c>
      <c r="D2204" s="12" t="s">
        <v>4</v>
      </c>
      <c r="E2204" s="15">
        <v>1</v>
      </c>
      <c r="F2204" s="7" t="s">
        <v>2276</v>
      </c>
    </row>
    <row r="2205" spans="2:6" x14ac:dyDescent="0.4">
      <c r="B2205" s="4">
        <v>2202</v>
      </c>
      <c r="C2205" s="10" t="s">
        <v>2280</v>
      </c>
      <c r="D2205" s="12" t="s">
        <v>4</v>
      </c>
      <c r="E2205" s="15">
        <v>1</v>
      </c>
      <c r="F2205" s="7" t="s">
        <v>115</v>
      </c>
    </row>
    <row r="2206" spans="2:6" x14ac:dyDescent="0.4">
      <c r="B2206" s="4">
        <v>2203</v>
      </c>
      <c r="C2206" s="10" t="s">
        <v>2281</v>
      </c>
      <c r="D2206" s="12" t="s">
        <v>4</v>
      </c>
      <c r="E2206" s="15">
        <v>1</v>
      </c>
      <c r="F2206" s="7" t="s">
        <v>5</v>
      </c>
    </row>
    <row r="2207" spans="2:6" x14ac:dyDescent="0.4">
      <c r="B2207" s="4">
        <v>2204</v>
      </c>
      <c r="C2207" s="10" t="s">
        <v>2282</v>
      </c>
      <c r="D2207" s="12" t="s">
        <v>4</v>
      </c>
      <c r="E2207" s="15">
        <v>1</v>
      </c>
      <c r="F2207" s="7" t="s">
        <v>5</v>
      </c>
    </row>
    <row r="2208" spans="2:6" x14ac:dyDescent="0.4">
      <c r="B2208" s="4">
        <v>2205</v>
      </c>
      <c r="C2208" s="10" t="s">
        <v>2283</v>
      </c>
      <c r="D2208" s="12" t="s">
        <v>4</v>
      </c>
      <c r="E2208" s="15">
        <v>1</v>
      </c>
      <c r="F2208" s="7" t="s">
        <v>5</v>
      </c>
    </row>
    <row r="2209" spans="2:6" x14ac:dyDescent="0.4">
      <c r="B2209" s="4">
        <v>2206</v>
      </c>
      <c r="C2209" s="10" t="s">
        <v>2284</v>
      </c>
      <c r="D2209" s="12" t="s">
        <v>4</v>
      </c>
      <c r="E2209" s="15">
        <v>1</v>
      </c>
      <c r="F2209" s="7" t="s">
        <v>2276</v>
      </c>
    </row>
    <row r="2210" spans="2:6" x14ac:dyDescent="0.4">
      <c r="B2210" s="4">
        <v>2207</v>
      </c>
      <c r="C2210" s="10" t="s">
        <v>2285</v>
      </c>
      <c r="D2210" s="12" t="s">
        <v>4</v>
      </c>
      <c r="E2210" s="15">
        <v>1</v>
      </c>
      <c r="F2210" s="7" t="s">
        <v>5</v>
      </c>
    </row>
    <row r="2211" spans="2:6" x14ac:dyDescent="0.4">
      <c r="B2211" s="4">
        <v>2208</v>
      </c>
      <c r="C2211" s="10" t="s">
        <v>2286</v>
      </c>
      <c r="D2211" s="12" t="s">
        <v>4</v>
      </c>
      <c r="E2211" s="15">
        <v>1</v>
      </c>
      <c r="F2211" s="7" t="s">
        <v>5</v>
      </c>
    </row>
    <row r="2212" spans="2:6" x14ac:dyDescent="0.4">
      <c r="B2212" s="4">
        <v>2209</v>
      </c>
      <c r="C2212" s="10" t="s">
        <v>2287</v>
      </c>
      <c r="D2212" s="12" t="s">
        <v>4</v>
      </c>
      <c r="E2212" s="15">
        <v>1</v>
      </c>
      <c r="F2212" s="7" t="s">
        <v>5</v>
      </c>
    </row>
    <row r="2213" spans="2:6" x14ac:dyDescent="0.4">
      <c r="B2213" s="4">
        <v>2210</v>
      </c>
      <c r="C2213" s="10" t="s">
        <v>2288</v>
      </c>
      <c r="D2213" s="12" t="s">
        <v>4</v>
      </c>
      <c r="E2213" s="15">
        <v>1</v>
      </c>
      <c r="F2213" s="7" t="s">
        <v>5</v>
      </c>
    </row>
    <row r="2214" spans="2:6" x14ac:dyDescent="0.4">
      <c r="B2214" s="4">
        <v>2211</v>
      </c>
      <c r="C2214" s="10" t="s">
        <v>2289</v>
      </c>
      <c r="D2214" s="12" t="s">
        <v>4</v>
      </c>
      <c r="E2214" s="15">
        <v>1</v>
      </c>
      <c r="F2214" s="7" t="s">
        <v>5</v>
      </c>
    </row>
    <row r="2215" spans="2:6" x14ac:dyDescent="0.4">
      <c r="B2215" s="4">
        <v>2212</v>
      </c>
      <c r="C2215" s="10" t="s">
        <v>2290</v>
      </c>
      <c r="D2215" s="12" t="s">
        <v>4</v>
      </c>
      <c r="E2215" s="15">
        <v>1</v>
      </c>
      <c r="F2215" s="7" t="s">
        <v>115</v>
      </c>
    </row>
    <row r="2216" spans="2:6" x14ac:dyDescent="0.4">
      <c r="B2216" s="4">
        <v>2213</v>
      </c>
      <c r="C2216" s="10" t="s">
        <v>2291</v>
      </c>
      <c r="D2216" s="12" t="s">
        <v>4</v>
      </c>
      <c r="E2216" s="15">
        <v>1</v>
      </c>
      <c r="F2216" s="7" t="s">
        <v>744</v>
      </c>
    </row>
    <row r="2217" spans="2:6" x14ac:dyDescent="0.4">
      <c r="B2217" s="4">
        <v>2214</v>
      </c>
      <c r="C2217" s="10" t="s">
        <v>2292</v>
      </c>
      <c r="D2217" s="12" t="s">
        <v>4</v>
      </c>
      <c r="E2217" s="15">
        <v>1</v>
      </c>
      <c r="F2217" s="7" t="s">
        <v>115</v>
      </c>
    </row>
    <row r="2218" spans="2:6" x14ac:dyDescent="0.4">
      <c r="B2218" s="4">
        <v>2215</v>
      </c>
      <c r="C2218" s="10" t="s">
        <v>2293</v>
      </c>
      <c r="D2218" s="12" t="s">
        <v>4</v>
      </c>
      <c r="E2218" s="15">
        <v>1</v>
      </c>
      <c r="F2218" s="7" t="s">
        <v>744</v>
      </c>
    </row>
    <row r="2219" spans="2:6" x14ac:dyDescent="0.4">
      <c r="B2219" s="4">
        <v>2216</v>
      </c>
      <c r="C2219" s="10" t="s">
        <v>2294</v>
      </c>
      <c r="D2219" s="12" t="s">
        <v>4</v>
      </c>
      <c r="E2219" s="15">
        <v>1</v>
      </c>
      <c r="F2219" s="7" t="s">
        <v>5</v>
      </c>
    </row>
    <row r="2220" spans="2:6" x14ac:dyDescent="0.4">
      <c r="B2220" s="4">
        <v>2217</v>
      </c>
      <c r="C2220" s="10" t="s">
        <v>2295</v>
      </c>
      <c r="D2220" s="12" t="s">
        <v>4</v>
      </c>
      <c r="E2220" s="15">
        <v>1</v>
      </c>
      <c r="F2220" s="7" t="s">
        <v>5</v>
      </c>
    </row>
    <row r="2221" spans="2:6" x14ac:dyDescent="0.4">
      <c r="B2221" s="4">
        <v>2218</v>
      </c>
      <c r="C2221" s="10" t="s">
        <v>2296</v>
      </c>
      <c r="D2221" s="12" t="s">
        <v>4</v>
      </c>
      <c r="E2221" s="15">
        <v>1</v>
      </c>
      <c r="F2221" s="7" t="s">
        <v>115</v>
      </c>
    </row>
    <row r="2222" spans="2:6" x14ac:dyDescent="0.4">
      <c r="B2222" s="4">
        <v>2219</v>
      </c>
      <c r="C2222" s="10" t="s">
        <v>2297</v>
      </c>
      <c r="D2222" s="12" t="s">
        <v>4</v>
      </c>
      <c r="E2222" s="15">
        <v>1</v>
      </c>
      <c r="F2222" s="7" t="s">
        <v>5</v>
      </c>
    </row>
    <row r="2223" spans="2:6" x14ac:dyDescent="0.4">
      <c r="B2223" s="4">
        <v>2220</v>
      </c>
      <c r="C2223" s="10" t="s">
        <v>2298</v>
      </c>
      <c r="D2223" s="12" t="s">
        <v>4</v>
      </c>
      <c r="E2223" s="15">
        <v>1</v>
      </c>
      <c r="F2223" s="7" t="s">
        <v>115</v>
      </c>
    </row>
    <row r="2224" spans="2:6" x14ac:dyDescent="0.4">
      <c r="B2224" s="4">
        <v>2221</v>
      </c>
      <c r="C2224" s="10" t="s">
        <v>2299</v>
      </c>
      <c r="D2224" s="12" t="s">
        <v>4</v>
      </c>
      <c r="E2224" s="15">
        <v>1</v>
      </c>
      <c r="F2224" s="7" t="s">
        <v>110</v>
      </c>
    </row>
    <row r="2225" spans="2:6" x14ac:dyDescent="0.4">
      <c r="B2225" s="4">
        <v>2222</v>
      </c>
      <c r="C2225" s="10" t="s">
        <v>2300</v>
      </c>
      <c r="D2225" s="12" t="s">
        <v>4</v>
      </c>
      <c r="E2225" s="15">
        <v>1</v>
      </c>
      <c r="F2225" s="7" t="s">
        <v>110</v>
      </c>
    </row>
    <row r="2226" spans="2:6" x14ac:dyDescent="0.4">
      <c r="B2226" s="4">
        <v>2223</v>
      </c>
      <c r="C2226" s="10" t="s">
        <v>2301</v>
      </c>
      <c r="D2226" s="12" t="s">
        <v>4</v>
      </c>
      <c r="E2226" s="15">
        <v>1</v>
      </c>
      <c r="F2226" s="7" t="s">
        <v>5</v>
      </c>
    </row>
    <row r="2227" spans="2:6" x14ac:dyDescent="0.4">
      <c r="B2227" s="4">
        <v>2224</v>
      </c>
      <c r="C2227" s="10" t="s">
        <v>2302</v>
      </c>
      <c r="D2227" s="12" t="s">
        <v>4</v>
      </c>
      <c r="E2227" s="15">
        <v>1</v>
      </c>
      <c r="F2227" s="7" t="s">
        <v>5</v>
      </c>
    </row>
    <row r="2228" spans="2:6" x14ac:dyDescent="0.4">
      <c r="B2228" s="4">
        <v>2225</v>
      </c>
      <c r="C2228" s="10" t="s">
        <v>2303</v>
      </c>
      <c r="D2228" s="12" t="s">
        <v>4</v>
      </c>
      <c r="E2228" s="15">
        <v>1</v>
      </c>
      <c r="F2228" s="7" t="s">
        <v>115</v>
      </c>
    </row>
    <row r="2229" spans="2:6" x14ac:dyDescent="0.4">
      <c r="B2229" s="4">
        <v>2226</v>
      </c>
      <c r="C2229" s="10" t="s">
        <v>2304</v>
      </c>
      <c r="D2229" s="12" t="s">
        <v>4</v>
      </c>
      <c r="E2229" s="15">
        <v>1</v>
      </c>
      <c r="F2229" s="7" t="s">
        <v>110</v>
      </c>
    </row>
    <row r="2230" spans="2:6" x14ac:dyDescent="0.4">
      <c r="B2230" s="4">
        <v>2227</v>
      </c>
      <c r="C2230" s="10" t="s">
        <v>2305</v>
      </c>
      <c r="D2230" s="12" t="s">
        <v>4</v>
      </c>
      <c r="E2230" s="15">
        <v>1</v>
      </c>
      <c r="F2230" s="7" t="s">
        <v>5</v>
      </c>
    </row>
    <row r="2231" spans="2:6" x14ac:dyDescent="0.4">
      <c r="B2231" s="4">
        <v>2228</v>
      </c>
      <c r="C2231" s="10" t="s">
        <v>2306</v>
      </c>
      <c r="D2231" s="12" t="s">
        <v>4</v>
      </c>
      <c r="E2231" s="15">
        <v>1</v>
      </c>
      <c r="F2231" s="7" t="s">
        <v>115</v>
      </c>
    </row>
    <row r="2232" spans="2:6" x14ac:dyDescent="0.4">
      <c r="B2232" s="4">
        <v>2229</v>
      </c>
      <c r="C2232" s="10" t="s">
        <v>2307</v>
      </c>
      <c r="D2232" s="12" t="s">
        <v>4</v>
      </c>
      <c r="E2232" s="15">
        <v>1</v>
      </c>
      <c r="F2232" s="7" t="s">
        <v>5</v>
      </c>
    </row>
    <row r="2233" spans="2:6" x14ac:dyDescent="0.4">
      <c r="B2233" s="4">
        <v>2230</v>
      </c>
      <c r="C2233" s="10" t="s">
        <v>2308</v>
      </c>
      <c r="D2233" s="12" t="s">
        <v>4</v>
      </c>
      <c r="E2233" s="15">
        <v>1</v>
      </c>
      <c r="F2233" s="7" t="s">
        <v>5</v>
      </c>
    </row>
    <row r="2234" spans="2:6" x14ac:dyDescent="0.4">
      <c r="B2234" s="4">
        <v>2231</v>
      </c>
      <c r="C2234" s="10" t="s">
        <v>2309</v>
      </c>
      <c r="D2234" s="12" t="s">
        <v>4</v>
      </c>
      <c r="E2234" s="15">
        <v>1</v>
      </c>
      <c r="F2234" s="7" t="s">
        <v>5</v>
      </c>
    </row>
    <row r="2235" spans="2:6" x14ac:dyDescent="0.4">
      <c r="B2235" s="4">
        <v>2232</v>
      </c>
      <c r="C2235" s="10" t="s">
        <v>2310</v>
      </c>
      <c r="D2235" s="12" t="s">
        <v>4</v>
      </c>
      <c r="E2235" s="15">
        <v>1</v>
      </c>
      <c r="F2235" s="7" t="s">
        <v>5</v>
      </c>
    </row>
    <row r="2236" spans="2:6" x14ac:dyDescent="0.4">
      <c r="B2236" s="4">
        <v>2233</v>
      </c>
      <c r="C2236" s="10" t="s">
        <v>2311</v>
      </c>
      <c r="D2236" s="12" t="s">
        <v>4</v>
      </c>
      <c r="E2236" s="15">
        <v>1</v>
      </c>
      <c r="F2236" s="7" t="s">
        <v>5</v>
      </c>
    </row>
    <row r="2237" spans="2:6" x14ac:dyDescent="0.4">
      <c r="B2237" s="4">
        <v>2234</v>
      </c>
      <c r="C2237" s="10" t="s">
        <v>2312</v>
      </c>
      <c r="D2237" s="12" t="s">
        <v>4</v>
      </c>
      <c r="E2237" s="15">
        <v>1</v>
      </c>
      <c r="F2237" s="7" t="s">
        <v>5</v>
      </c>
    </row>
    <row r="2238" spans="2:6" x14ac:dyDescent="0.4">
      <c r="B2238" s="4">
        <v>2235</v>
      </c>
      <c r="C2238" s="10" t="s">
        <v>2313</v>
      </c>
      <c r="D2238" s="12" t="s">
        <v>4</v>
      </c>
      <c r="E2238" s="15">
        <v>1</v>
      </c>
      <c r="F2238" s="7" t="s">
        <v>5</v>
      </c>
    </row>
    <row r="2239" spans="2:6" x14ac:dyDescent="0.4">
      <c r="B2239" s="4">
        <v>2236</v>
      </c>
      <c r="C2239" s="10" t="s">
        <v>2314</v>
      </c>
      <c r="D2239" s="12" t="s">
        <v>4</v>
      </c>
      <c r="E2239" s="15">
        <v>1</v>
      </c>
      <c r="F2239" s="7" t="s">
        <v>5</v>
      </c>
    </row>
    <row r="2240" spans="2:6" x14ac:dyDescent="0.4">
      <c r="B2240" s="4">
        <v>2237</v>
      </c>
      <c r="C2240" s="10" t="s">
        <v>2315</v>
      </c>
      <c r="D2240" s="12" t="s">
        <v>4</v>
      </c>
      <c r="E2240" s="15">
        <v>1</v>
      </c>
      <c r="F2240" s="7" t="s">
        <v>115</v>
      </c>
    </row>
    <row r="2241" spans="2:6" x14ac:dyDescent="0.4">
      <c r="B2241" s="4">
        <v>2238</v>
      </c>
      <c r="C2241" s="10" t="s">
        <v>2316</v>
      </c>
      <c r="D2241" s="12" t="s">
        <v>4</v>
      </c>
      <c r="E2241" s="15">
        <v>1</v>
      </c>
      <c r="F2241" s="7" t="s">
        <v>115</v>
      </c>
    </row>
    <row r="2242" spans="2:6" x14ac:dyDescent="0.4">
      <c r="B2242" s="4">
        <v>2239</v>
      </c>
      <c r="C2242" s="10" t="s">
        <v>2317</v>
      </c>
      <c r="D2242" s="12" t="s">
        <v>4</v>
      </c>
      <c r="E2242" s="15">
        <v>1</v>
      </c>
      <c r="F2242" s="7" t="s">
        <v>115</v>
      </c>
    </row>
    <row r="2243" spans="2:6" x14ac:dyDescent="0.4">
      <c r="B2243" s="4">
        <v>2240</v>
      </c>
      <c r="C2243" s="10" t="s">
        <v>2318</v>
      </c>
      <c r="D2243" s="12" t="s">
        <v>4</v>
      </c>
      <c r="E2243" s="15">
        <v>1</v>
      </c>
      <c r="F2243" s="7" t="s">
        <v>115</v>
      </c>
    </row>
    <row r="2244" spans="2:6" x14ac:dyDescent="0.4">
      <c r="B2244" s="4">
        <v>2241</v>
      </c>
      <c r="C2244" s="10" t="s">
        <v>2319</v>
      </c>
      <c r="D2244" s="12" t="s">
        <v>4</v>
      </c>
      <c r="E2244" s="15">
        <v>1</v>
      </c>
      <c r="F2244" s="7" t="s">
        <v>115</v>
      </c>
    </row>
    <row r="2245" spans="2:6" x14ac:dyDescent="0.4">
      <c r="B2245" s="4">
        <v>2242</v>
      </c>
      <c r="C2245" s="10" t="s">
        <v>2320</v>
      </c>
      <c r="D2245" s="12" t="s">
        <v>4</v>
      </c>
      <c r="E2245" s="15">
        <v>1</v>
      </c>
      <c r="F2245" s="7" t="s">
        <v>115</v>
      </c>
    </row>
    <row r="2246" spans="2:6" x14ac:dyDescent="0.4">
      <c r="B2246" s="4">
        <v>2243</v>
      </c>
      <c r="C2246" s="10" t="s">
        <v>2321</v>
      </c>
      <c r="D2246" s="12" t="s">
        <v>4</v>
      </c>
      <c r="E2246" s="15">
        <v>1</v>
      </c>
      <c r="F2246" s="7" t="s">
        <v>110</v>
      </c>
    </row>
    <row r="2247" spans="2:6" x14ac:dyDescent="0.4">
      <c r="B2247" s="4">
        <v>2244</v>
      </c>
      <c r="C2247" s="10" t="s">
        <v>2322</v>
      </c>
      <c r="D2247" s="12" t="s">
        <v>4</v>
      </c>
      <c r="E2247" s="15">
        <v>1</v>
      </c>
      <c r="F2247" s="7" t="s">
        <v>110</v>
      </c>
    </row>
    <row r="2248" spans="2:6" x14ac:dyDescent="0.4">
      <c r="B2248" s="4">
        <v>2245</v>
      </c>
      <c r="C2248" s="10" t="s">
        <v>2323</v>
      </c>
      <c r="D2248" s="12" t="s">
        <v>4</v>
      </c>
      <c r="E2248" s="15">
        <v>1</v>
      </c>
      <c r="F2248" s="7" t="s">
        <v>110</v>
      </c>
    </row>
    <row r="2249" spans="2:6" x14ac:dyDescent="0.4">
      <c r="B2249" s="4">
        <v>2246</v>
      </c>
      <c r="C2249" s="10" t="s">
        <v>2324</v>
      </c>
      <c r="D2249" s="12" t="s">
        <v>4</v>
      </c>
      <c r="E2249" s="15">
        <v>1</v>
      </c>
      <c r="F2249" s="7" t="s">
        <v>110</v>
      </c>
    </row>
    <row r="2250" spans="2:6" x14ac:dyDescent="0.4">
      <c r="B2250" s="4">
        <v>2247</v>
      </c>
      <c r="C2250" s="10" t="s">
        <v>2325</v>
      </c>
      <c r="D2250" s="12" t="s">
        <v>4</v>
      </c>
      <c r="E2250" s="15">
        <v>1</v>
      </c>
      <c r="F2250" s="7" t="s">
        <v>110</v>
      </c>
    </row>
    <row r="2251" spans="2:6" x14ac:dyDescent="0.4">
      <c r="B2251" s="4">
        <v>2248</v>
      </c>
      <c r="C2251" s="10" t="s">
        <v>2326</v>
      </c>
      <c r="D2251" s="12" t="s">
        <v>4</v>
      </c>
      <c r="E2251" s="15">
        <v>1</v>
      </c>
      <c r="F2251" s="7" t="s">
        <v>115</v>
      </c>
    </row>
    <row r="2252" spans="2:6" x14ac:dyDescent="0.4">
      <c r="B2252" s="4">
        <v>2249</v>
      </c>
      <c r="C2252" s="10" t="s">
        <v>2327</v>
      </c>
      <c r="D2252" s="12" t="s">
        <v>4</v>
      </c>
      <c r="E2252" s="15">
        <v>1</v>
      </c>
      <c r="F2252" s="7" t="s">
        <v>115</v>
      </c>
    </row>
    <row r="2253" spans="2:6" x14ac:dyDescent="0.4">
      <c r="B2253" s="4">
        <v>2250</v>
      </c>
      <c r="C2253" s="10" t="s">
        <v>2328</v>
      </c>
      <c r="D2253" s="12" t="s">
        <v>4</v>
      </c>
      <c r="E2253" s="15">
        <v>1</v>
      </c>
      <c r="F2253" s="7" t="s">
        <v>110</v>
      </c>
    </row>
    <row r="2254" spans="2:6" x14ac:dyDescent="0.4">
      <c r="B2254" s="4">
        <v>2251</v>
      </c>
      <c r="C2254" s="10" t="s">
        <v>2329</v>
      </c>
      <c r="D2254" s="12" t="s">
        <v>4</v>
      </c>
      <c r="E2254" s="15">
        <v>1</v>
      </c>
      <c r="F2254" s="7" t="s">
        <v>110</v>
      </c>
    </row>
    <row r="2255" spans="2:6" x14ac:dyDescent="0.4">
      <c r="B2255" s="4">
        <v>2252</v>
      </c>
      <c r="C2255" s="10" t="s">
        <v>2330</v>
      </c>
      <c r="D2255" s="12" t="s">
        <v>4</v>
      </c>
      <c r="E2255" s="15">
        <v>1</v>
      </c>
      <c r="F2255" s="7" t="s">
        <v>115</v>
      </c>
    </row>
    <row r="2256" spans="2:6" x14ac:dyDescent="0.4">
      <c r="B2256" s="4">
        <v>2253</v>
      </c>
      <c r="C2256" s="10" t="s">
        <v>2331</v>
      </c>
      <c r="D2256" s="12" t="s">
        <v>4</v>
      </c>
      <c r="E2256" s="15">
        <v>1</v>
      </c>
      <c r="F2256" s="7" t="s">
        <v>115</v>
      </c>
    </row>
    <row r="2257" spans="2:6" x14ac:dyDescent="0.4">
      <c r="B2257" s="4">
        <v>2254</v>
      </c>
      <c r="C2257" s="10" t="s">
        <v>2332</v>
      </c>
      <c r="D2257" s="12" t="s">
        <v>4</v>
      </c>
      <c r="E2257" s="15">
        <v>1</v>
      </c>
      <c r="F2257" s="7" t="s">
        <v>110</v>
      </c>
    </row>
    <row r="2258" spans="2:6" x14ac:dyDescent="0.4">
      <c r="B2258" s="4">
        <v>2255</v>
      </c>
      <c r="C2258" s="10" t="s">
        <v>2333</v>
      </c>
      <c r="D2258" s="12" t="s">
        <v>4</v>
      </c>
      <c r="E2258" s="15">
        <v>1</v>
      </c>
      <c r="F2258" s="7" t="s">
        <v>110</v>
      </c>
    </row>
    <row r="2259" spans="2:6" x14ac:dyDescent="0.4">
      <c r="B2259" s="4">
        <v>2256</v>
      </c>
      <c r="C2259" s="10" t="s">
        <v>2334</v>
      </c>
      <c r="D2259" s="12" t="s">
        <v>4</v>
      </c>
      <c r="E2259" s="15">
        <v>1</v>
      </c>
      <c r="F2259" s="7" t="s">
        <v>115</v>
      </c>
    </row>
    <row r="2260" spans="2:6" x14ac:dyDescent="0.4">
      <c r="B2260" s="4">
        <v>2257</v>
      </c>
      <c r="C2260" s="10" t="s">
        <v>2335</v>
      </c>
      <c r="D2260" s="12" t="s">
        <v>4</v>
      </c>
      <c r="E2260" s="15">
        <v>1</v>
      </c>
      <c r="F2260" s="7" t="s">
        <v>115</v>
      </c>
    </row>
    <row r="2261" spans="2:6" x14ac:dyDescent="0.4">
      <c r="B2261" s="4">
        <v>2258</v>
      </c>
      <c r="C2261" s="10" t="s">
        <v>2336</v>
      </c>
      <c r="D2261" s="12" t="s">
        <v>4</v>
      </c>
      <c r="E2261" s="15">
        <v>1</v>
      </c>
      <c r="F2261" s="7" t="s">
        <v>115</v>
      </c>
    </row>
    <row r="2262" spans="2:6" x14ac:dyDescent="0.4">
      <c r="B2262" s="4">
        <v>2259</v>
      </c>
      <c r="C2262" s="10" t="s">
        <v>2337</v>
      </c>
      <c r="D2262" s="12" t="s">
        <v>4</v>
      </c>
      <c r="E2262" s="15">
        <v>1</v>
      </c>
      <c r="F2262" s="7" t="s">
        <v>115</v>
      </c>
    </row>
    <row r="2263" spans="2:6" x14ac:dyDescent="0.4">
      <c r="B2263" s="4">
        <v>2260</v>
      </c>
      <c r="C2263" s="10" t="s">
        <v>2338</v>
      </c>
      <c r="D2263" s="12" t="s">
        <v>4</v>
      </c>
      <c r="E2263" s="15">
        <v>1</v>
      </c>
      <c r="F2263" s="7" t="s">
        <v>115</v>
      </c>
    </row>
    <row r="2264" spans="2:6" x14ac:dyDescent="0.4">
      <c r="B2264" s="4">
        <v>2261</v>
      </c>
      <c r="C2264" s="10" t="s">
        <v>2339</v>
      </c>
      <c r="D2264" s="12" t="s">
        <v>4</v>
      </c>
      <c r="E2264" s="15">
        <v>1</v>
      </c>
      <c r="F2264" s="7" t="s">
        <v>115</v>
      </c>
    </row>
    <row r="2265" spans="2:6" x14ac:dyDescent="0.4">
      <c r="B2265" s="4">
        <v>2262</v>
      </c>
      <c r="C2265" s="10" t="s">
        <v>2340</v>
      </c>
      <c r="D2265" s="12" t="s">
        <v>4</v>
      </c>
      <c r="E2265" s="15">
        <v>1</v>
      </c>
      <c r="F2265" s="7" t="s">
        <v>115</v>
      </c>
    </row>
    <row r="2266" spans="2:6" x14ac:dyDescent="0.4">
      <c r="B2266" s="4">
        <v>2263</v>
      </c>
      <c r="C2266" s="10" t="s">
        <v>2341</v>
      </c>
      <c r="D2266" s="12" t="s">
        <v>4</v>
      </c>
      <c r="E2266" s="15">
        <v>1</v>
      </c>
      <c r="F2266" s="7" t="s">
        <v>115</v>
      </c>
    </row>
    <row r="2267" spans="2:6" x14ac:dyDescent="0.4">
      <c r="B2267" s="4">
        <v>2264</v>
      </c>
      <c r="C2267" s="10" t="s">
        <v>2342</v>
      </c>
      <c r="D2267" s="12" t="s">
        <v>4</v>
      </c>
      <c r="E2267" s="15">
        <v>1</v>
      </c>
      <c r="F2267" s="7" t="s">
        <v>110</v>
      </c>
    </row>
    <row r="2268" spans="2:6" x14ac:dyDescent="0.4">
      <c r="B2268" s="4">
        <v>2265</v>
      </c>
      <c r="C2268" s="10" t="s">
        <v>2343</v>
      </c>
      <c r="D2268" s="12" t="s">
        <v>4</v>
      </c>
      <c r="E2268" s="15">
        <v>1</v>
      </c>
      <c r="F2268" s="7" t="s">
        <v>110</v>
      </c>
    </row>
    <row r="2269" spans="2:6" x14ac:dyDescent="0.4">
      <c r="B2269" s="4">
        <v>2266</v>
      </c>
      <c r="C2269" s="10" t="s">
        <v>2344</v>
      </c>
      <c r="D2269" s="12" t="s">
        <v>4</v>
      </c>
      <c r="E2269" s="15">
        <v>1</v>
      </c>
      <c r="F2269" s="7" t="s">
        <v>115</v>
      </c>
    </row>
    <row r="2270" spans="2:6" x14ac:dyDescent="0.4">
      <c r="B2270" s="4">
        <v>2267</v>
      </c>
      <c r="C2270" s="10" t="s">
        <v>2345</v>
      </c>
      <c r="D2270" s="12" t="s">
        <v>4</v>
      </c>
      <c r="E2270" s="15">
        <v>1</v>
      </c>
      <c r="F2270" s="7" t="s">
        <v>115</v>
      </c>
    </row>
    <row r="2271" spans="2:6" x14ac:dyDescent="0.4">
      <c r="B2271" s="4">
        <v>2268</v>
      </c>
      <c r="C2271" s="10" t="s">
        <v>2346</v>
      </c>
      <c r="D2271" s="12" t="s">
        <v>4</v>
      </c>
      <c r="E2271" s="15">
        <v>1</v>
      </c>
      <c r="F2271" s="7" t="s">
        <v>115</v>
      </c>
    </row>
    <row r="2272" spans="2:6" x14ac:dyDescent="0.4">
      <c r="B2272" s="4">
        <v>2269</v>
      </c>
      <c r="C2272" s="10" t="s">
        <v>2347</v>
      </c>
      <c r="D2272" s="12" t="s">
        <v>4</v>
      </c>
      <c r="E2272" s="15">
        <v>1</v>
      </c>
      <c r="F2272" s="7" t="s">
        <v>115</v>
      </c>
    </row>
    <row r="2273" spans="2:6" x14ac:dyDescent="0.4">
      <c r="B2273" s="4">
        <v>2270</v>
      </c>
      <c r="C2273" s="10" t="s">
        <v>2348</v>
      </c>
      <c r="D2273" s="12" t="s">
        <v>4</v>
      </c>
      <c r="E2273" s="15">
        <v>1</v>
      </c>
      <c r="F2273" s="7" t="s">
        <v>115</v>
      </c>
    </row>
    <row r="2274" spans="2:6" x14ac:dyDescent="0.4">
      <c r="B2274" s="4">
        <v>2271</v>
      </c>
      <c r="C2274" s="10" t="s">
        <v>2349</v>
      </c>
      <c r="D2274" s="12" t="s">
        <v>4</v>
      </c>
      <c r="E2274" s="15">
        <v>1</v>
      </c>
      <c r="F2274" s="7" t="s">
        <v>115</v>
      </c>
    </row>
    <row r="2275" spans="2:6" x14ac:dyDescent="0.4">
      <c r="B2275" s="4">
        <v>2272</v>
      </c>
      <c r="C2275" s="10" t="s">
        <v>2350</v>
      </c>
      <c r="D2275" s="12" t="s">
        <v>8</v>
      </c>
      <c r="E2275" s="15">
        <v>1</v>
      </c>
      <c r="F2275" s="7" t="s">
        <v>5</v>
      </c>
    </row>
    <row r="2276" spans="2:6" x14ac:dyDescent="0.4">
      <c r="B2276" s="4">
        <v>2273</v>
      </c>
      <c r="C2276" s="10" t="s">
        <v>2351</v>
      </c>
      <c r="D2276" s="12" t="s">
        <v>4</v>
      </c>
      <c r="E2276" s="15">
        <v>1</v>
      </c>
      <c r="F2276" s="7" t="s">
        <v>110</v>
      </c>
    </row>
    <row r="2277" spans="2:6" x14ac:dyDescent="0.4">
      <c r="B2277" s="4">
        <v>2274</v>
      </c>
      <c r="C2277" s="10" t="s">
        <v>2352</v>
      </c>
      <c r="D2277" s="12" t="s">
        <v>4</v>
      </c>
      <c r="E2277" s="15">
        <v>1</v>
      </c>
      <c r="F2277" s="7" t="s">
        <v>110</v>
      </c>
    </row>
    <row r="2278" spans="2:6" x14ac:dyDescent="0.4">
      <c r="B2278" s="4">
        <v>2275</v>
      </c>
      <c r="C2278" s="10" t="s">
        <v>2353</v>
      </c>
      <c r="D2278" s="12" t="s">
        <v>4</v>
      </c>
      <c r="E2278" s="15">
        <v>1</v>
      </c>
      <c r="F2278" s="7" t="s">
        <v>110</v>
      </c>
    </row>
    <row r="2279" spans="2:6" x14ac:dyDescent="0.4">
      <c r="B2279" s="4">
        <v>2276</v>
      </c>
      <c r="C2279" s="10" t="s">
        <v>2354</v>
      </c>
      <c r="D2279" s="12" t="s">
        <v>4</v>
      </c>
      <c r="E2279" s="15">
        <v>1</v>
      </c>
      <c r="F2279" s="7" t="s">
        <v>110</v>
      </c>
    </row>
    <row r="2280" spans="2:6" x14ac:dyDescent="0.4">
      <c r="B2280" s="4">
        <v>2277</v>
      </c>
      <c r="C2280" s="10" t="s">
        <v>2355</v>
      </c>
      <c r="D2280" s="12" t="s">
        <v>4</v>
      </c>
      <c r="E2280" s="15">
        <v>1</v>
      </c>
      <c r="F2280" s="7" t="s">
        <v>115</v>
      </c>
    </row>
    <row r="2281" spans="2:6" x14ac:dyDescent="0.4">
      <c r="B2281" s="4">
        <v>2278</v>
      </c>
      <c r="C2281" s="10" t="s">
        <v>2356</v>
      </c>
      <c r="D2281" s="12" t="s">
        <v>4</v>
      </c>
      <c r="E2281" s="15">
        <v>1</v>
      </c>
      <c r="F2281" s="7" t="s">
        <v>744</v>
      </c>
    </row>
    <row r="2282" spans="2:6" x14ac:dyDescent="0.4">
      <c r="B2282" s="4">
        <v>2279</v>
      </c>
      <c r="C2282" s="10" t="s">
        <v>2357</v>
      </c>
      <c r="D2282" s="12" t="s">
        <v>4</v>
      </c>
      <c r="E2282" s="15">
        <v>1</v>
      </c>
      <c r="F2282" s="7" t="s">
        <v>744</v>
      </c>
    </row>
    <row r="2283" spans="2:6" x14ac:dyDescent="0.4">
      <c r="B2283" s="4">
        <v>2280</v>
      </c>
      <c r="C2283" s="10" t="s">
        <v>2358</v>
      </c>
      <c r="D2283" s="12" t="s">
        <v>4</v>
      </c>
      <c r="E2283" s="15">
        <v>1</v>
      </c>
      <c r="F2283" s="7" t="s">
        <v>744</v>
      </c>
    </row>
    <row r="2284" spans="2:6" x14ac:dyDescent="0.4">
      <c r="B2284" s="4">
        <v>2281</v>
      </c>
      <c r="C2284" s="10" t="s">
        <v>2359</v>
      </c>
      <c r="D2284" s="12" t="s">
        <v>4</v>
      </c>
      <c r="E2284" s="15">
        <v>1</v>
      </c>
      <c r="F2284" s="7" t="s">
        <v>115</v>
      </c>
    </row>
    <row r="2285" spans="2:6" x14ac:dyDescent="0.4">
      <c r="B2285" s="4">
        <v>2282</v>
      </c>
      <c r="C2285" s="10" t="s">
        <v>2360</v>
      </c>
      <c r="D2285" s="12" t="s">
        <v>4</v>
      </c>
      <c r="E2285" s="15">
        <v>1</v>
      </c>
      <c r="F2285" s="7" t="s">
        <v>115</v>
      </c>
    </row>
    <row r="2286" spans="2:6" x14ac:dyDescent="0.4">
      <c r="B2286" s="4">
        <v>2283</v>
      </c>
      <c r="C2286" s="10" t="s">
        <v>2361</v>
      </c>
      <c r="D2286" s="12" t="s">
        <v>4</v>
      </c>
      <c r="E2286" s="15">
        <v>1</v>
      </c>
      <c r="F2286" s="7" t="s">
        <v>5</v>
      </c>
    </row>
    <row r="2287" spans="2:6" x14ac:dyDescent="0.4">
      <c r="B2287" s="4">
        <v>2284</v>
      </c>
      <c r="C2287" s="10" t="s">
        <v>2362</v>
      </c>
      <c r="D2287" s="12" t="s">
        <v>4</v>
      </c>
      <c r="E2287" s="15">
        <v>1</v>
      </c>
      <c r="F2287" s="7" t="s">
        <v>5</v>
      </c>
    </row>
    <row r="2288" spans="2:6" x14ac:dyDescent="0.4">
      <c r="B2288" s="4">
        <v>2285</v>
      </c>
      <c r="C2288" s="10" t="s">
        <v>2363</v>
      </c>
      <c r="D2288" s="12" t="s">
        <v>4</v>
      </c>
      <c r="E2288" s="15">
        <v>1</v>
      </c>
      <c r="F2288" s="7" t="s">
        <v>5</v>
      </c>
    </row>
    <row r="2289" spans="2:6" x14ac:dyDescent="0.4">
      <c r="B2289" s="4">
        <v>2286</v>
      </c>
      <c r="C2289" s="10" t="s">
        <v>2364</v>
      </c>
      <c r="D2289" s="12" t="s">
        <v>4</v>
      </c>
      <c r="E2289" s="15">
        <v>1</v>
      </c>
      <c r="F2289" s="7" t="s">
        <v>5</v>
      </c>
    </row>
    <row r="2290" spans="2:6" x14ac:dyDescent="0.4">
      <c r="B2290" s="4">
        <v>2287</v>
      </c>
      <c r="C2290" s="10" t="s">
        <v>2365</v>
      </c>
      <c r="D2290" s="12" t="s">
        <v>4</v>
      </c>
      <c r="E2290" s="15">
        <v>1</v>
      </c>
      <c r="F2290" s="7" t="s">
        <v>115</v>
      </c>
    </row>
    <row r="2291" spans="2:6" x14ac:dyDescent="0.4">
      <c r="B2291" s="4">
        <v>2288</v>
      </c>
      <c r="C2291" s="10" t="s">
        <v>2366</v>
      </c>
      <c r="D2291" s="12" t="s">
        <v>4</v>
      </c>
      <c r="E2291" s="15">
        <v>1</v>
      </c>
      <c r="F2291" s="7" t="s">
        <v>5</v>
      </c>
    </row>
    <row r="2292" spans="2:6" x14ac:dyDescent="0.4">
      <c r="B2292" s="4">
        <v>2289</v>
      </c>
      <c r="C2292" s="10" t="s">
        <v>2367</v>
      </c>
      <c r="D2292" s="12" t="s">
        <v>4</v>
      </c>
      <c r="E2292" s="15">
        <v>1</v>
      </c>
      <c r="F2292" s="7" t="s">
        <v>115</v>
      </c>
    </row>
    <row r="2293" spans="2:6" x14ac:dyDescent="0.4">
      <c r="B2293" s="4">
        <v>2290</v>
      </c>
      <c r="C2293" s="10" t="s">
        <v>2368</v>
      </c>
      <c r="D2293" s="12" t="s">
        <v>4</v>
      </c>
      <c r="E2293" s="15">
        <v>1</v>
      </c>
      <c r="F2293" s="7" t="s">
        <v>5</v>
      </c>
    </row>
    <row r="2294" spans="2:6" x14ac:dyDescent="0.4">
      <c r="B2294" s="4">
        <v>2291</v>
      </c>
      <c r="C2294" s="10" t="s">
        <v>2369</v>
      </c>
      <c r="D2294" s="12" t="s">
        <v>4</v>
      </c>
      <c r="E2294" s="15">
        <v>1</v>
      </c>
      <c r="F2294" s="7" t="s">
        <v>5</v>
      </c>
    </row>
    <row r="2295" spans="2:6" x14ac:dyDescent="0.4">
      <c r="B2295" s="4">
        <v>2292</v>
      </c>
      <c r="C2295" s="10" t="s">
        <v>2370</v>
      </c>
      <c r="D2295" s="12" t="s">
        <v>4</v>
      </c>
      <c r="E2295" s="15">
        <v>1</v>
      </c>
      <c r="F2295" s="7" t="s">
        <v>5</v>
      </c>
    </row>
    <row r="2296" spans="2:6" x14ac:dyDescent="0.4">
      <c r="B2296" s="4">
        <v>2293</v>
      </c>
      <c r="C2296" s="10" t="s">
        <v>2371</v>
      </c>
      <c r="D2296" s="12" t="s">
        <v>4</v>
      </c>
      <c r="E2296" s="15">
        <v>1</v>
      </c>
      <c r="F2296" s="7" t="s">
        <v>115</v>
      </c>
    </row>
    <row r="2297" spans="2:6" x14ac:dyDescent="0.4">
      <c r="B2297" s="4">
        <v>2294</v>
      </c>
      <c r="C2297" s="10" t="s">
        <v>2372</v>
      </c>
      <c r="D2297" s="12" t="s">
        <v>4</v>
      </c>
      <c r="E2297" s="15">
        <v>1</v>
      </c>
      <c r="F2297" s="7" t="s">
        <v>115</v>
      </c>
    </row>
    <row r="2298" spans="2:6" x14ac:dyDescent="0.4">
      <c r="B2298" s="4">
        <v>2295</v>
      </c>
      <c r="C2298" s="10" t="s">
        <v>2373</v>
      </c>
      <c r="D2298" s="12" t="s">
        <v>4</v>
      </c>
      <c r="E2298" s="15">
        <v>1</v>
      </c>
      <c r="F2298" s="7" t="s">
        <v>5</v>
      </c>
    </row>
    <row r="2299" spans="2:6" x14ac:dyDescent="0.4">
      <c r="B2299" s="4">
        <v>2296</v>
      </c>
      <c r="C2299" s="10" t="s">
        <v>2374</v>
      </c>
      <c r="D2299" s="12" t="s">
        <v>4</v>
      </c>
      <c r="E2299" s="15">
        <v>1</v>
      </c>
      <c r="F2299" s="7" t="s">
        <v>115</v>
      </c>
    </row>
    <row r="2300" spans="2:6" x14ac:dyDescent="0.4">
      <c r="B2300" s="4">
        <v>2297</v>
      </c>
      <c r="C2300" s="10" t="s">
        <v>2375</v>
      </c>
      <c r="D2300" s="12" t="s">
        <v>4</v>
      </c>
      <c r="E2300" s="15">
        <v>1</v>
      </c>
      <c r="F2300" s="7" t="s">
        <v>5</v>
      </c>
    </row>
    <row r="2301" spans="2:6" x14ac:dyDescent="0.4">
      <c r="B2301" s="4">
        <v>2298</v>
      </c>
      <c r="C2301" s="10" t="s">
        <v>2376</v>
      </c>
      <c r="D2301" s="12" t="s">
        <v>4</v>
      </c>
      <c r="E2301" s="15">
        <v>1</v>
      </c>
      <c r="F2301" s="7" t="s">
        <v>115</v>
      </c>
    </row>
    <row r="2302" spans="2:6" x14ac:dyDescent="0.4">
      <c r="B2302" s="4">
        <v>2299</v>
      </c>
      <c r="C2302" s="10" t="s">
        <v>2377</v>
      </c>
      <c r="D2302" s="12" t="s">
        <v>4</v>
      </c>
      <c r="E2302" s="15">
        <v>1</v>
      </c>
      <c r="F2302" s="7" t="s">
        <v>115</v>
      </c>
    </row>
    <row r="2303" spans="2:6" x14ac:dyDescent="0.4">
      <c r="B2303" s="4">
        <v>2300</v>
      </c>
      <c r="C2303" s="10" t="s">
        <v>2378</v>
      </c>
      <c r="D2303" s="12" t="s">
        <v>4</v>
      </c>
      <c r="E2303" s="15">
        <v>1</v>
      </c>
      <c r="F2303" s="7" t="s">
        <v>115</v>
      </c>
    </row>
    <row r="2304" spans="2:6" x14ac:dyDescent="0.4">
      <c r="B2304" s="4">
        <v>2301</v>
      </c>
      <c r="C2304" s="10" t="s">
        <v>2379</v>
      </c>
      <c r="D2304" s="12" t="s">
        <v>4</v>
      </c>
      <c r="E2304" s="15">
        <v>1</v>
      </c>
      <c r="F2304" s="7" t="s">
        <v>115</v>
      </c>
    </row>
    <row r="2305" spans="2:6" x14ac:dyDescent="0.4">
      <c r="B2305" s="4">
        <v>2302</v>
      </c>
      <c r="C2305" s="10" t="s">
        <v>2380</v>
      </c>
      <c r="D2305" s="12" t="s">
        <v>4</v>
      </c>
      <c r="E2305" s="15">
        <v>1</v>
      </c>
      <c r="F2305" s="7" t="s">
        <v>5</v>
      </c>
    </row>
    <row r="2306" spans="2:6" x14ac:dyDescent="0.4">
      <c r="B2306" s="4">
        <v>2303</v>
      </c>
      <c r="C2306" s="10" t="s">
        <v>2381</v>
      </c>
      <c r="D2306" s="12" t="s">
        <v>4</v>
      </c>
      <c r="E2306" s="15">
        <v>1</v>
      </c>
      <c r="F2306" s="7" t="s">
        <v>5</v>
      </c>
    </row>
    <row r="2307" spans="2:6" x14ac:dyDescent="0.4">
      <c r="B2307" s="4">
        <v>2304</v>
      </c>
      <c r="C2307" s="10" t="s">
        <v>2382</v>
      </c>
      <c r="D2307" s="12" t="s">
        <v>4</v>
      </c>
      <c r="E2307" s="15">
        <v>1</v>
      </c>
      <c r="F2307" s="7" t="s">
        <v>5</v>
      </c>
    </row>
    <row r="2308" spans="2:6" x14ac:dyDescent="0.4">
      <c r="B2308" s="4">
        <v>2305</v>
      </c>
      <c r="C2308" s="10" t="s">
        <v>2383</v>
      </c>
      <c r="D2308" s="12" t="s">
        <v>4</v>
      </c>
      <c r="E2308" s="15">
        <v>1</v>
      </c>
      <c r="F2308" s="7" t="s">
        <v>5</v>
      </c>
    </row>
    <row r="2309" spans="2:6" x14ac:dyDescent="0.4">
      <c r="B2309" s="4">
        <v>2306</v>
      </c>
      <c r="C2309" s="10" t="s">
        <v>2384</v>
      </c>
      <c r="D2309" s="12" t="s">
        <v>4</v>
      </c>
      <c r="E2309" s="15">
        <v>1</v>
      </c>
      <c r="F2309" s="7" t="s">
        <v>115</v>
      </c>
    </row>
    <row r="2310" spans="2:6" x14ac:dyDescent="0.4">
      <c r="B2310" s="4">
        <v>2307</v>
      </c>
      <c r="C2310" s="10" t="s">
        <v>2385</v>
      </c>
      <c r="D2310" s="12" t="s">
        <v>4</v>
      </c>
      <c r="E2310" s="15">
        <v>1</v>
      </c>
      <c r="F2310" s="7" t="s">
        <v>115</v>
      </c>
    </row>
    <row r="2311" spans="2:6" x14ac:dyDescent="0.4">
      <c r="B2311" s="4">
        <v>2308</v>
      </c>
      <c r="C2311" s="10" t="s">
        <v>2386</v>
      </c>
      <c r="D2311" s="12" t="s">
        <v>4</v>
      </c>
      <c r="E2311" s="15">
        <v>1</v>
      </c>
      <c r="F2311" s="7" t="s">
        <v>115</v>
      </c>
    </row>
    <row r="2312" spans="2:6" x14ac:dyDescent="0.4">
      <c r="B2312" s="4">
        <v>2309</v>
      </c>
      <c r="C2312" s="10" t="s">
        <v>2387</v>
      </c>
      <c r="D2312" s="12" t="s">
        <v>4</v>
      </c>
      <c r="E2312" s="15">
        <v>1</v>
      </c>
      <c r="F2312" s="7" t="s">
        <v>5</v>
      </c>
    </row>
    <row r="2313" spans="2:6" x14ac:dyDescent="0.4">
      <c r="B2313" s="4">
        <v>2310</v>
      </c>
      <c r="C2313" s="10" t="s">
        <v>2388</v>
      </c>
      <c r="D2313" s="12" t="s">
        <v>4</v>
      </c>
      <c r="E2313" s="15">
        <v>1</v>
      </c>
      <c r="F2313" s="7" t="s">
        <v>115</v>
      </c>
    </row>
    <row r="2314" spans="2:6" x14ac:dyDescent="0.4">
      <c r="B2314" s="4">
        <v>2311</v>
      </c>
      <c r="C2314" s="10" t="s">
        <v>2389</v>
      </c>
      <c r="D2314" s="12" t="s">
        <v>4</v>
      </c>
      <c r="E2314" s="15">
        <v>1</v>
      </c>
      <c r="F2314" s="7" t="s">
        <v>5</v>
      </c>
    </row>
    <row r="2315" spans="2:6" x14ac:dyDescent="0.4">
      <c r="B2315" s="4">
        <v>2312</v>
      </c>
      <c r="C2315" s="10" t="s">
        <v>2390</v>
      </c>
      <c r="D2315" s="12" t="s">
        <v>4</v>
      </c>
      <c r="E2315" s="15">
        <v>1</v>
      </c>
      <c r="F2315" s="7" t="s">
        <v>5</v>
      </c>
    </row>
    <row r="2316" spans="2:6" x14ac:dyDescent="0.4">
      <c r="B2316" s="4">
        <v>2313</v>
      </c>
      <c r="C2316" s="10" t="s">
        <v>2391</v>
      </c>
      <c r="D2316" s="12" t="s">
        <v>4</v>
      </c>
      <c r="E2316" s="15">
        <v>1</v>
      </c>
      <c r="F2316" s="7" t="s">
        <v>5</v>
      </c>
    </row>
    <row r="2317" spans="2:6" x14ac:dyDescent="0.4">
      <c r="B2317" s="4">
        <v>2314</v>
      </c>
      <c r="C2317" s="10" t="s">
        <v>2392</v>
      </c>
      <c r="D2317" s="12" t="s">
        <v>4</v>
      </c>
      <c r="E2317" s="15">
        <v>1</v>
      </c>
      <c r="F2317" s="7" t="s">
        <v>5</v>
      </c>
    </row>
    <row r="2318" spans="2:6" x14ac:dyDescent="0.4">
      <c r="B2318" s="4">
        <v>2315</v>
      </c>
      <c r="C2318" s="10" t="s">
        <v>2393</v>
      </c>
      <c r="D2318" s="12" t="s">
        <v>4</v>
      </c>
      <c r="E2318" s="15">
        <v>1</v>
      </c>
      <c r="F2318" s="7" t="s">
        <v>5</v>
      </c>
    </row>
    <row r="2319" spans="2:6" x14ac:dyDescent="0.4">
      <c r="B2319" s="4">
        <v>2316</v>
      </c>
      <c r="C2319" s="10" t="s">
        <v>2394</v>
      </c>
      <c r="D2319" s="12" t="s">
        <v>4</v>
      </c>
      <c r="E2319" s="15">
        <v>1</v>
      </c>
      <c r="F2319" s="7" t="s">
        <v>5</v>
      </c>
    </row>
    <row r="2320" spans="2:6" x14ac:dyDescent="0.4">
      <c r="B2320" s="4">
        <v>2317</v>
      </c>
      <c r="C2320" s="10" t="s">
        <v>2395</v>
      </c>
      <c r="D2320" s="12" t="s">
        <v>4</v>
      </c>
      <c r="E2320" s="15">
        <v>1</v>
      </c>
      <c r="F2320" s="7" t="s">
        <v>166</v>
      </c>
    </row>
    <row r="2321" spans="2:6" x14ac:dyDescent="0.4">
      <c r="B2321" s="4">
        <v>2318</v>
      </c>
      <c r="C2321" s="10" t="s">
        <v>2396</v>
      </c>
      <c r="D2321" s="12" t="s">
        <v>4</v>
      </c>
      <c r="E2321" s="15">
        <v>1</v>
      </c>
      <c r="F2321" s="7" t="s">
        <v>166</v>
      </c>
    </row>
    <row r="2322" spans="2:6" x14ac:dyDescent="0.4">
      <c r="B2322" s="4">
        <v>2319</v>
      </c>
      <c r="C2322" s="10" t="s">
        <v>2397</v>
      </c>
      <c r="D2322" s="12" t="s">
        <v>4</v>
      </c>
      <c r="E2322" s="15">
        <v>1</v>
      </c>
      <c r="F2322" s="7" t="s">
        <v>115</v>
      </c>
    </row>
    <row r="2323" spans="2:6" x14ac:dyDescent="0.4">
      <c r="B2323" s="4">
        <v>2320</v>
      </c>
      <c r="C2323" s="10" t="s">
        <v>2398</v>
      </c>
      <c r="D2323" s="12" t="s">
        <v>4</v>
      </c>
      <c r="E2323" s="15">
        <v>1</v>
      </c>
      <c r="F2323" s="7" t="s">
        <v>5</v>
      </c>
    </row>
    <row r="2324" spans="2:6" x14ac:dyDescent="0.4">
      <c r="B2324" s="4">
        <v>2321</v>
      </c>
      <c r="C2324" s="10" t="s">
        <v>2399</v>
      </c>
      <c r="D2324" s="12" t="s">
        <v>4</v>
      </c>
      <c r="E2324" s="15">
        <v>1</v>
      </c>
      <c r="F2324" s="7" t="s">
        <v>5</v>
      </c>
    </row>
    <row r="2325" spans="2:6" x14ac:dyDescent="0.4">
      <c r="B2325" s="4">
        <v>2322</v>
      </c>
      <c r="C2325" s="10" t="s">
        <v>2400</v>
      </c>
      <c r="D2325" s="12" t="s">
        <v>4</v>
      </c>
      <c r="E2325" s="15">
        <v>1</v>
      </c>
      <c r="F2325" s="7" t="s">
        <v>5</v>
      </c>
    </row>
    <row r="2326" spans="2:6" x14ac:dyDescent="0.4">
      <c r="B2326" s="4">
        <v>2323</v>
      </c>
      <c r="C2326" s="10" t="s">
        <v>2401</v>
      </c>
      <c r="D2326" s="12" t="s">
        <v>4</v>
      </c>
      <c r="E2326" s="15">
        <v>1</v>
      </c>
      <c r="F2326" s="7" t="s">
        <v>5</v>
      </c>
    </row>
    <row r="2327" spans="2:6" x14ac:dyDescent="0.4">
      <c r="B2327" s="4">
        <v>2324</v>
      </c>
      <c r="C2327" s="10" t="s">
        <v>2402</v>
      </c>
      <c r="D2327" s="12" t="s">
        <v>4</v>
      </c>
      <c r="E2327" s="15">
        <v>1</v>
      </c>
      <c r="F2327" s="7" t="s">
        <v>5</v>
      </c>
    </row>
    <row r="2328" spans="2:6" x14ac:dyDescent="0.4">
      <c r="B2328" s="4">
        <v>2325</v>
      </c>
      <c r="C2328" s="10" t="s">
        <v>2403</v>
      </c>
      <c r="D2328" s="12" t="s">
        <v>4</v>
      </c>
      <c r="E2328" s="15">
        <v>1</v>
      </c>
      <c r="F2328" s="7" t="s">
        <v>5</v>
      </c>
    </row>
    <row r="2329" spans="2:6" x14ac:dyDescent="0.4">
      <c r="B2329" s="4">
        <v>2326</v>
      </c>
      <c r="C2329" s="10" t="s">
        <v>2404</v>
      </c>
      <c r="D2329" s="12" t="s">
        <v>4</v>
      </c>
      <c r="E2329" s="15">
        <v>1</v>
      </c>
      <c r="F2329" s="7" t="s">
        <v>110</v>
      </c>
    </row>
    <row r="2330" spans="2:6" x14ac:dyDescent="0.4">
      <c r="B2330" s="4">
        <v>2327</v>
      </c>
      <c r="C2330" s="10" t="s">
        <v>2405</v>
      </c>
      <c r="D2330" s="12" t="s">
        <v>4</v>
      </c>
      <c r="E2330" s="15">
        <v>1</v>
      </c>
      <c r="F2330" s="7" t="s">
        <v>5</v>
      </c>
    </row>
    <row r="2331" spans="2:6" x14ac:dyDescent="0.4">
      <c r="B2331" s="4">
        <v>2328</v>
      </c>
      <c r="C2331" s="10" t="s">
        <v>2406</v>
      </c>
      <c r="D2331" s="12" t="s">
        <v>4</v>
      </c>
      <c r="E2331" s="15">
        <v>1</v>
      </c>
      <c r="F2331" s="7" t="s">
        <v>5</v>
      </c>
    </row>
    <row r="2332" spans="2:6" x14ac:dyDescent="0.4">
      <c r="B2332" s="4">
        <v>2329</v>
      </c>
      <c r="C2332" s="10" t="s">
        <v>2407</v>
      </c>
      <c r="D2332" s="12" t="s">
        <v>4</v>
      </c>
      <c r="E2332" s="15">
        <v>1</v>
      </c>
      <c r="F2332" s="7" t="s">
        <v>5</v>
      </c>
    </row>
    <row r="2333" spans="2:6" x14ac:dyDescent="0.4">
      <c r="B2333" s="4">
        <v>2330</v>
      </c>
      <c r="C2333" s="10" t="s">
        <v>2408</v>
      </c>
      <c r="D2333" s="12" t="s">
        <v>4</v>
      </c>
      <c r="E2333" s="15">
        <v>1</v>
      </c>
      <c r="F2333" s="7" t="s">
        <v>5</v>
      </c>
    </row>
    <row r="2334" spans="2:6" x14ac:dyDescent="0.4">
      <c r="B2334" s="4">
        <v>2331</v>
      </c>
      <c r="C2334" s="10" t="s">
        <v>2409</v>
      </c>
      <c r="D2334" s="12" t="s">
        <v>4</v>
      </c>
      <c r="E2334" s="15">
        <v>1</v>
      </c>
      <c r="F2334" s="7" t="s">
        <v>110</v>
      </c>
    </row>
    <row r="2335" spans="2:6" x14ac:dyDescent="0.4">
      <c r="B2335" s="4">
        <v>2332</v>
      </c>
      <c r="C2335" s="10" t="s">
        <v>2410</v>
      </c>
      <c r="D2335" s="12" t="s">
        <v>4</v>
      </c>
      <c r="E2335" s="15">
        <v>1</v>
      </c>
      <c r="F2335" s="7" t="s">
        <v>115</v>
      </c>
    </row>
    <row r="2336" spans="2:6" x14ac:dyDescent="0.4">
      <c r="B2336" s="4">
        <v>2333</v>
      </c>
      <c r="C2336" s="10" t="s">
        <v>2411</v>
      </c>
      <c r="D2336" s="12" t="s">
        <v>4</v>
      </c>
      <c r="E2336" s="15">
        <v>1</v>
      </c>
      <c r="F2336" s="7" t="s">
        <v>5</v>
      </c>
    </row>
    <row r="2337" spans="2:6" x14ac:dyDescent="0.4">
      <c r="B2337" s="4">
        <v>2334</v>
      </c>
      <c r="C2337" s="10" t="s">
        <v>2412</v>
      </c>
      <c r="D2337" s="12" t="s">
        <v>4</v>
      </c>
      <c r="E2337" s="15">
        <v>1</v>
      </c>
      <c r="F2337" s="7" t="s">
        <v>5</v>
      </c>
    </row>
    <row r="2338" spans="2:6" x14ac:dyDescent="0.4">
      <c r="B2338" s="4">
        <v>2335</v>
      </c>
      <c r="C2338" s="10" t="s">
        <v>2413</v>
      </c>
      <c r="D2338" s="12" t="s">
        <v>4</v>
      </c>
      <c r="E2338" s="15">
        <v>1</v>
      </c>
      <c r="F2338" s="7" t="s">
        <v>744</v>
      </c>
    </row>
    <row r="2339" spans="2:6" x14ac:dyDescent="0.4">
      <c r="B2339" s="4">
        <v>2336</v>
      </c>
      <c r="C2339" s="10" t="s">
        <v>2414</v>
      </c>
      <c r="D2339" s="12" t="s">
        <v>4</v>
      </c>
      <c r="E2339" s="15">
        <v>1</v>
      </c>
      <c r="F2339" s="7" t="s">
        <v>115</v>
      </c>
    </row>
    <row r="2340" spans="2:6" x14ac:dyDescent="0.4">
      <c r="B2340" s="4">
        <v>2337</v>
      </c>
      <c r="C2340" s="10" t="s">
        <v>2415</v>
      </c>
      <c r="D2340" s="12" t="s">
        <v>4</v>
      </c>
      <c r="E2340" s="15">
        <v>1</v>
      </c>
      <c r="F2340" s="7" t="s">
        <v>115</v>
      </c>
    </row>
    <row r="2341" spans="2:6" x14ac:dyDescent="0.4">
      <c r="B2341" s="4">
        <v>2338</v>
      </c>
      <c r="C2341" s="10" t="s">
        <v>2416</v>
      </c>
      <c r="D2341" s="12" t="s">
        <v>4</v>
      </c>
      <c r="E2341" s="15">
        <v>1</v>
      </c>
      <c r="F2341" s="7" t="s">
        <v>744</v>
      </c>
    </row>
    <row r="2342" spans="2:6" x14ac:dyDescent="0.4">
      <c r="B2342" s="4">
        <v>2339</v>
      </c>
      <c r="C2342" s="10" t="s">
        <v>2417</v>
      </c>
      <c r="D2342" s="12" t="s">
        <v>4</v>
      </c>
      <c r="E2342" s="15">
        <v>1</v>
      </c>
      <c r="F2342" s="7" t="s">
        <v>744</v>
      </c>
    </row>
    <row r="2343" spans="2:6" x14ac:dyDescent="0.4">
      <c r="B2343" s="4">
        <v>2340</v>
      </c>
      <c r="C2343" s="10" t="s">
        <v>2418</v>
      </c>
      <c r="D2343" s="12" t="s">
        <v>4</v>
      </c>
      <c r="E2343" s="15">
        <v>1</v>
      </c>
      <c r="F2343" s="7" t="s">
        <v>744</v>
      </c>
    </row>
    <row r="2344" spans="2:6" x14ac:dyDescent="0.4">
      <c r="B2344" s="4">
        <v>2341</v>
      </c>
      <c r="C2344" s="10" t="s">
        <v>2419</v>
      </c>
      <c r="D2344" s="12" t="s">
        <v>4</v>
      </c>
      <c r="E2344" s="15">
        <v>1</v>
      </c>
      <c r="F2344" s="7" t="s">
        <v>110</v>
      </c>
    </row>
    <row r="2345" spans="2:6" x14ac:dyDescent="0.4">
      <c r="B2345" s="4">
        <v>2342</v>
      </c>
      <c r="C2345" s="10" t="s">
        <v>2420</v>
      </c>
      <c r="D2345" s="12" t="s">
        <v>4</v>
      </c>
      <c r="E2345" s="15">
        <v>1</v>
      </c>
      <c r="F2345" s="7" t="s">
        <v>166</v>
      </c>
    </row>
    <row r="2346" spans="2:6" x14ac:dyDescent="0.4">
      <c r="B2346" s="4">
        <v>2343</v>
      </c>
      <c r="C2346" s="10" t="s">
        <v>2421</v>
      </c>
      <c r="D2346" s="12" t="s">
        <v>4</v>
      </c>
      <c r="E2346" s="15">
        <v>1</v>
      </c>
      <c r="F2346" s="7" t="s">
        <v>166</v>
      </c>
    </row>
    <row r="2347" spans="2:6" x14ac:dyDescent="0.4">
      <c r="B2347" s="4">
        <v>2344</v>
      </c>
      <c r="C2347" s="10" t="s">
        <v>2422</v>
      </c>
      <c r="D2347" s="12" t="s">
        <v>4</v>
      </c>
      <c r="E2347" s="15">
        <v>1</v>
      </c>
      <c r="F2347" s="7" t="s">
        <v>115</v>
      </c>
    </row>
    <row r="2348" spans="2:6" x14ac:dyDescent="0.4">
      <c r="B2348" s="4">
        <v>2345</v>
      </c>
      <c r="C2348" s="10" t="s">
        <v>2423</v>
      </c>
      <c r="D2348" s="12" t="s">
        <v>4</v>
      </c>
      <c r="E2348" s="15">
        <v>1</v>
      </c>
      <c r="F2348" s="7" t="s">
        <v>166</v>
      </c>
    </row>
    <row r="2349" spans="2:6" x14ac:dyDescent="0.4">
      <c r="B2349" s="4">
        <v>2346</v>
      </c>
      <c r="C2349" s="10" t="s">
        <v>2424</v>
      </c>
      <c r="D2349" s="12" t="s">
        <v>4</v>
      </c>
      <c r="E2349" s="15">
        <v>1</v>
      </c>
      <c r="F2349" s="7" t="s">
        <v>110</v>
      </c>
    </row>
    <row r="2350" spans="2:6" x14ac:dyDescent="0.4">
      <c r="B2350" s="4">
        <v>2347</v>
      </c>
      <c r="C2350" s="10" t="s">
        <v>2425</v>
      </c>
      <c r="D2350" s="12" t="s">
        <v>4</v>
      </c>
      <c r="E2350" s="15">
        <v>1</v>
      </c>
      <c r="F2350" s="7" t="s">
        <v>110</v>
      </c>
    </row>
    <row r="2351" spans="2:6" x14ac:dyDescent="0.4">
      <c r="B2351" s="4">
        <v>2348</v>
      </c>
      <c r="C2351" s="10" t="s">
        <v>2426</v>
      </c>
      <c r="D2351" s="12" t="s">
        <v>4</v>
      </c>
      <c r="E2351" s="15">
        <v>1</v>
      </c>
      <c r="F2351" s="7" t="s">
        <v>110</v>
      </c>
    </row>
    <row r="2352" spans="2:6" x14ac:dyDescent="0.4">
      <c r="B2352" s="4">
        <v>2349</v>
      </c>
      <c r="C2352" s="10" t="s">
        <v>2427</v>
      </c>
      <c r="D2352" s="12" t="s">
        <v>4</v>
      </c>
      <c r="E2352" s="15">
        <v>1</v>
      </c>
      <c r="F2352" s="7" t="s">
        <v>110</v>
      </c>
    </row>
    <row r="2353" spans="2:6" x14ac:dyDescent="0.4">
      <c r="B2353" s="4">
        <v>2350</v>
      </c>
      <c r="C2353" s="10" t="s">
        <v>2428</v>
      </c>
      <c r="D2353" s="12" t="s">
        <v>4</v>
      </c>
      <c r="E2353" s="15">
        <v>1</v>
      </c>
      <c r="F2353" s="7" t="s">
        <v>110</v>
      </c>
    </row>
    <row r="2354" spans="2:6" x14ac:dyDescent="0.4">
      <c r="B2354" s="4">
        <v>2351</v>
      </c>
      <c r="C2354" s="10" t="s">
        <v>2429</v>
      </c>
      <c r="D2354" s="12" t="s">
        <v>4</v>
      </c>
      <c r="E2354" s="15">
        <v>1</v>
      </c>
      <c r="F2354" s="7" t="s">
        <v>115</v>
      </c>
    </row>
    <row r="2355" spans="2:6" x14ac:dyDescent="0.4">
      <c r="B2355" s="4">
        <v>2352</v>
      </c>
      <c r="C2355" s="10" t="s">
        <v>2430</v>
      </c>
      <c r="D2355" s="12" t="s">
        <v>4</v>
      </c>
      <c r="E2355" s="15">
        <v>1</v>
      </c>
      <c r="F2355" s="7" t="s">
        <v>115</v>
      </c>
    </row>
    <row r="2356" spans="2:6" x14ac:dyDescent="0.4">
      <c r="B2356" s="4">
        <v>2353</v>
      </c>
      <c r="C2356" s="10" t="s">
        <v>2431</v>
      </c>
      <c r="D2356" s="12" t="s">
        <v>4</v>
      </c>
      <c r="E2356" s="15">
        <v>1</v>
      </c>
      <c r="F2356" s="7" t="s">
        <v>115</v>
      </c>
    </row>
    <row r="2357" spans="2:6" x14ac:dyDescent="0.4">
      <c r="B2357" s="4">
        <v>2354</v>
      </c>
      <c r="C2357" s="10" t="s">
        <v>2432</v>
      </c>
      <c r="D2357" s="12" t="s">
        <v>4</v>
      </c>
      <c r="E2357" s="15">
        <v>1</v>
      </c>
      <c r="F2357" s="7" t="s">
        <v>115</v>
      </c>
    </row>
    <row r="2358" spans="2:6" x14ac:dyDescent="0.4">
      <c r="B2358" s="4">
        <v>2355</v>
      </c>
      <c r="C2358" s="10" t="s">
        <v>2433</v>
      </c>
      <c r="D2358" s="12" t="s">
        <v>4</v>
      </c>
      <c r="E2358" s="15">
        <v>1</v>
      </c>
      <c r="F2358" s="7" t="s">
        <v>115</v>
      </c>
    </row>
    <row r="2359" spans="2:6" x14ac:dyDescent="0.4">
      <c r="B2359" s="4">
        <v>2356</v>
      </c>
      <c r="C2359" s="10" t="s">
        <v>2434</v>
      </c>
      <c r="D2359" s="12" t="s">
        <v>4</v>
      </c>
      <c r="E2359" s="15">
        <v>1</v>
      </c>
      <c r="F2359" s="7" t="s">
        <v>115</v>
      </c>
    </row>
    <row r="2360" spans="2:6" x14ac:dyDescent="0.4">
      <c r="B2360" s="4">
        <v>2357</v>
      </c>
      <c r="C2360" s="10" t="s">
        <v>2435</v>
      </c>
      <c r="D2360" s="12" t="s">
        <v>4</v>
      </c>
      <c r="E2360" s="15">
        <v>1</v>
      </c>
      <c r="F2360" s="7" t="s">
        <v>5</v>
      </c>
    </row>
    <row r="2361" spans="2:6" x14ac:dyDescent="0.4">
      <c r="B2361" s="4">
        <v>2358</v>
      </c>
      <c r="C2361" s="10" t="s">
        <v>2436</v>
      </c>
      <c r="D2361" s="12" t="s">
        <v>4</v>
      </c>
      <c r="E2361" s="15">
        <v>1</v>
      </c>
      <c r="F2361" s="7" t="s">
        <v>5</v>
      </c>
    </row>
    <row r="2362" spans="2:6" x14ac:dyDescent="0.4">
      <c r="B2362" s="4">
        <v>2359</v>
      </c>
      <c r="C2362" s="10" t="s">
        <v>2437</v>
      </c>
      <c r="D2362" s="12" t="s">
        <v>4</v>
      </c>
      <c r="E2362" s="15">
        <v>1</v>
      </c>
      <c r="F2362" s="7" t="s">
        <v>5</v>
      </c>
    </row>
    <row r="2363" spans="2:6" x14ac:dyDescent="0.4">
      <c r="B2363" s="4">
        <v>2360</v>
      </c>
      <c r="C2363" s="10" t="s">
        <v>2438</v>
      </c>
      <c r="D2363" s="12" t="s">
        <v>4</v>
      </c>
      <c r="E2363" s="15">
        <v>1</v>
      </c>
      <c r="F2363" s="7" t="s">
        <v>5</v>
      </c>
    </row>
    <row r="2364" spans="2:6" x14ac:dyDescent="0.4">
      <c r="B2364" s="4">
        <v>2361</v>
      </c>
      <c r="C2364" s="10" t="s">
        <v>2439</v>
      </c>
      <c r="D2364" s="12" t="s">
        <v>4</v>
      </c>
      <c r="E2364" s="15">
        <v>1</v>
      </c>
      <c r="F2364" s="7" t="s">
        <v>5</v>
      </c>
    </row>
    <row r="2365" spans="2:6" x14ac:dyDescent="0.4">
      <c r="B2365" s="4">
        <v>2362</v>
      </c>
      <c r="C2365" s="10" t="s">
        <v>2440</v>
      </c>
      <c r="D2365" s="12" t="s">
        <v>4</v>
      </c>
      <c r="E2365" s="15">
        <v>1</v>
      </c>
      <c r="F2365" s="7" t="s">
        <v>5</v>
      </c>
    </row>
    <row r="2366" spans="2:6" x14ac:dyDescent="0.4">
      <c r="B2366" s="4">
        <v>2363</v>
      </c>
      <c r="C2366" s="10" t="s">
        <v>2441</v>
      </c>
      <c r="D2366" s="12" t="s">
        <v>4</v>
      </c>
      <c r="E2366" s="15">
        <v>1</v>
      </c>
      <c r="F2366" s="7" t="s">
        <v>115</v>
      </c>
    </row>
    <row r="2367" spans="2:6" x14ac:dyDescent="0.4">
      <c r="B2367" s="4">
        <v>2364</v>
      </c>
      <c r="C2367" s="10" t="s">
        <v>2442</v>
      </c>
      <c r="D2367" s="12" t="s">
        <v>4</v>
      </c>
      <c r="E2367" s="15">
        <v>1</v>
      </c>
      <c r="F2367" s="7" t="s">
        <v>5</v>
      </c>
    </row>
    <row r="2368" spans="2:6" x14ac:dyDescent="0.4">
      <c r="B2368" s="4">
        <v>2365</v>
      </c>
      <c r="C2368" s="10" t="s">
        <v>2443</v>
      </c>
      <c r="D2368" s="12" t="s">
        <v>4</v>
      </c>
      <c r="E2368" s="15">
        <v>1</v>
      </c>
      <c r="F2368" s="7" t="s">
        <v>115</v>
      </c>
    </row>
    <row r="2369" spans="2:6" x14ac:dyDescent="0.4">
      <c r="B2369" s="4">
        <v>2366</v>
      </c>
      <c r="C2369" s="10" t="s">
        <v>2444</v>
      </c>
      <c r="D2369" s="12" t="s">
        <v>4</v>
      </c>
      <c r="E2369" s="15">
        <v>1</v>
      </c>
      <c r="F2369" s="7" t="s">
        <v>110</v>
      </c>
    </row>
    <row r="2370" spans="2:6" x14ac:dyDescent="0.4">
      <c r="B2370" s="4">
        <v>2367</v>
      </c>
      <c r="C2370" s="10" t="s">
        <v>2445</v>
      </c>
      <c r="D2370" s="12" t="s">
        <v>4</v>
      </c>
      <c r="E2370" s="15">
        <v>1</v>
      </c>
      <c r="F2370" s="7" t="s">
        <v>115</v>
      </c>
    </row>
    <row r="2371" spans="2:6" x14ac:dyDescent="0.4">
      <c r="B2371" s="4">
        <v>2368</v>
      </c>
      <c r="C2371" s="10" t="s">
        <v>2446</v>
      </c>
      <c r="D2371" s="12" t="s">
        <v>4</v>
      </c>
      <c r="E2371" s="15">
        <v>1</v>
      </c>
      <c r="F2371" s="7" t="s">
        <v>5</v>
      </c>
    </row>
    <row r="2372" spans="2:6" x14ac:dyDescent="0.4">
      <c r="B2372" s="4">
        <v>2369</v>
      </c>
      <c r="C2372" s="10" t="s">
        <v>2447</v>
      </c>
      <c r="D2372" s="12" t="s">
        <v>4</v>
      </c>
      <c r="E2372" s="15">
        <v>1</v>
      </c>
      <c r="F2372" s="7" t="s">
        <v>5</v>
      </c>
    </row>
    <row r="2373" spans="2:6" x14ac:dyDescent="0.4">
      <c r="B2373" s="4">
        <v>2370</v>
      </c>
      <c r="C2373" s="10" t="s">
        <v>2448</v>
      </c>
      <c r="D2373" s="12" t="s">
        <v>4</v>
      </c>
      <c r="E2373" s="15">
        <v>1</v>
      </c>
      <c r="F2373" s="7" t="s">
        <v>5</v>
      </c>
    </row>
    <row r="2374" spans="2:6" x14ac:dyDescent="0.4">
      <c r="B2374" s="4">
        <v>2371</v>
      </c>
      <c r="C2374" s="10" t="s">
        <v>2449</v>
      </c>
      <c r="D2374" s="12" t="s">
        <v>4</v>
      </c>
      <c r="E2374" s="15">
        <v>1</v>
      </c>
      <c r="F2374" s="7" t="s">
        <v>115</v>
      </c>
    </row>
    <row r="2375" spans="2:6" x14ac:dyDescent="0.4">
      <c r="B2375" s="4">
        <v>2372</v>
      </c>
      <c r="C2375" s="10" t="s">
        <v>2450</v>
      </c>
      <c r="D2375" s="12" t="s">
        <v>4</v>
      </c>
      <c r="E2375" s="15">
        <v>1</v>
      </c>
      <c r="F2375" s="7" t="s">
        <v>115</v>
      </c>
    </row>
    <row r="2376" spans="2:6" x14ac:dyDescent="0.4">
      <c r="B2376" s="4">
        <v>2373</v>
      </c>
      <c r="C2376" s="10" t="s">
        <v>2451</v>
      </c>
      <c r="D2376" s="12" t="s">
        <v>4</v>
      </c>
      <c r="E2376" s="15">
        <v>1</v>
      </c>
      <c r="F2376" s="7" t="s">
        <v>115</v>
      </c>
    </row>
    <row r="2377" spans="2:6" x14ac:dyDescent="0.4">
      <c r="B2377" s="4">
        <v>2374</v>
      </c>
      <c r="C2377" s="10" t="s">
        <v>2452</v>
      </c>
      <c r="D2377" s="12" t="s">
        <v>4</v>
      </c>
      <c r="E2377" s="15">
        <v>1</v>
      </c>
      <c r="F2377" s="7" t="s">
        <v>5</v>
      </c>
    </row>
    <row r="2378" spans="2:6" x14ac:dyDescent="0.4">
      <c r="B2378" s="4">
        <v>2375</v>
      </c>
      <c r="C2378" s="10" t="s">
        <v>2453</v>
      </c>
      <c r="D2378" s="12" t="s">
        <v>4</v>
      </c>
      <c r="E2378" s="15">
        <v>1</v>
      </c>
      <c r="F2378" s="7" t="s">
        <v>744</v>
      </c>
    </row>
    <row r="2379" spans="2:6" x14ac:dyDescent="0.4">
      <c r="B2379" s="4">
        <v>2376</v>
      </c>
      <c r="C2379" s="10" t="s">
        <v>2454</v>
      </c>
      <c r="D2379" s="12" t="s">
        <v>4</v>
      </c>
      <c r="E2379" s="15">
        <v>1</v>
      </c>
      <c r="F2379" s="7" t="s">
        <v>744</v>
      </c>
    </row>
    <row r="2380" spans="2:6" x14ac:dyDescent="0.4">
      <c r="B2380" s="4">
        <v>2377</v>
      </c>
      <c r="C2380" s="10" t="s">
        <v>2455</v>
      </c>
      <c r="D2380" s="12" t="s">
        <v>4</v>
      </c>
      <c r="E2380" s="15">
        <v>1</v>
      </c>
      <c r="F2380" s="7" t="s">
        <v>744</v>
      </c>
    </row>
    <row r="2381" spans="2:6" x14ac:dyDescent="0.4">
      <c r="B2381" s="4">
        <v>2378</v>
      </c>
      <c r="C2381" s="10" t="s">
        <v>2456</v>
      </c>
      <c r="D2381" s="12" t="s">
        <v>4</v>
      </c>
      <c r="E2381" s="15">
        <v>1</v>
      </c>
      <c r="F2381" s="7" t="s">
        <v>744</v>
      </c>
    </row>
    <row r="2382" spans="2:6" x14ac:dyDescent="0.4">
      <c r="B2382" s="4">
        <v>2379</v>
      </c>
      <c r="C2382" s="10" t="s">
        <v>2457</v>
      </c>
      <c r="D2382" s="12" t="s">
        <v>4</v>
      </c>
      <c r="E2382" s="15">
        <v>1</v>
      </c>
      <c r="F2382" s="7" t="s">
        <v>115</v>
      </c>
    </row>
    <row r="2383" spans="2:6" x14ac:dyDescent="0.4">
      <c r="B2383" s="4">
        <v>2380</v>
      </c>
      <c r="C2383" s="10" t="s">
        <v>2458</v>
      </c>
      <c r="D2383" s="12" t="s">
        <v>4</v>
      </c>
      <c r="E2383" s="15">
        <v>1</v>
      </c>
      <c r="F2383" s="7" t="s">
        <v>115</v>
      </c>
    </row>
    <row r="2384" spans="2:6" x14ac:dyDescent="0.4">
      <c r="B2384" s="4">
        <v>2381</v>
      </c>
      <c r="C2384" s="10" t="s">
        <v>2459</v>
      </c>
      <c r="D2384" s="12" t="s">
        <v>4</v>
      </c>
      <c r="E2384" s="15">
        <v>1</v>
      </c>
      <c r="F2384" s="7" t="s">
        <v>115</v>
      </c>
    </row>
    <row r="2385" spans="2:6" x14ac:dyDescent="0.4">
      <c r="B2385" s="4">
        <v>2382</v>
      </c>
      <c r="C2385" s="10" t="s">
        <v>2460</v>
      </c>
      <c r="D2385" s="12" t="s">
        <v>4</v>
      </c>
      <c r="E2385" s="15">
        <v>1</v>
      </c>
      <c r="F2385" s="7" t="s">
        <v>115</v>
      </c>
    </row>
    <row r="2386" spans="2:6" x14ac:dyDescent="0.4">
      <c r="B2386" s="4">
        <v>2383</v>
      </c>
      <c r="C2386" s="10" t="s">
        <v>2461</v>
      </c>
      <c r="D2386" s="12" t="s">
        <v>4</v>
      </c>
      <c r="E2386" s="15">
        <v>1</v>
      </c>
      <c r="F2386" s="7" t="s">
        <v>5</v>
      </c>
    </row>
    <row r="2387" spans="2:6" x14ac:dyDescent="0.4">
      <c r="B2387" s="4">
        <v>2384</v>
      </c>
      <c r="C2387" s="10" t="s">
        <v>2462</v>
      </c>
      <c r="D2387" s="12" t="s">
        <v>4</v>
      </c>
      <c r="E2387" s="15">
        <v>1</v>
      </c>
      <c r="F2387" s="7" t="s">
        <v>5</v>
      </c>
    </row>
    <row r="2388" spans="2:6" x14ac:dyDescent="0.4">
      <c r="B2388" s="4">
        <v>2385</v>
      </c>
      <c r="C2388" s="10" t="s">
        <v>2463</v>
      </c>
      <c r="D2388" s="12" t="s">
        <v>4</v>
      </c>
      <c r="E2388" s="15">
        <v>1</v>
      </c>
      <c r="F2388" s="7" t="s">
        <v>5</v>
      </c>
    </row>
    <row r="2389" spans="2:6" x14ac:dyDescent="0.4">
      <c r="B2389" s="4">
        <v>2386</v>
      </c>
      <c r="C2389" s="10" t="s">
        <v>2464</v>
      </c>
      <c r="D2389" s="12" t="s">
        <v>4</v>
      </c>
      <c r="E2389" s="15">
        <v>1</v>
      </c>
      <c r="F2389" s="7" t="s">
        <v>5</v>
      </c>
    </row>
    <row r="2390" spans="2:6" x14ac:dyDescent="0.4">
      <c r="B2390" s="4">
        <v>2387</v>
      </c>
      <c r="C2390" s="10" t="s">
        <v>2465</v>
      </c>
      <c r="D2390" s="12" t="s">
        <v>4</v>
      </c>
      <c r="E2390" s="15">
        <v>1</v>
      </c>
      <c r="F2390" s="7" t="s">
        <v>5</v>
      </c>
    </row>
    <row r="2391" spans="2:6" x14ac:dyDescent="0.4">
      <c r="B2391" s="4">
        <v>2388</v>
      </c>
      <c r="C2391" s="10" t="s">
        <v>2466</v>
      </c>
      <c r="D2391" s="12" t="s">
        <v>4</v>
      </c>
      <c r="E2391" s="15">
        <v>1</v>
      </c>
      <c r="F2391" s="7" t="s">
        <v>5</v>
      </c>
    </row>
    <row r="2392" spans="2:6" x14ac:dyDescent="0.4">
      <c r="B2392" s="4">
        <v>2389</v>
      </c>
      <c r="C2392" s="10" t="s">
        <v>2467</v>
      </c>
      <c r="D2392" s="12" t="s">
        <v>4</v>
      </c>
      <c r="E2392" s="15">
        <v>1</v>
      </c>
      <c r="F2392" s="7" t="s">
        <v>5</v>
      </c>
    </row>
    <row r="2393" spans="2:6" x14ac:dyDescent="0.4">
      <c r="B2393" s="4">
        <v>2390</v>
      </c>
      <c r="C2393" s="10" t="s">
        <v>2468</v>
      </c>
      <c r="D2393" s="12" t="s">
        <v>4</v>
      </c>
      <c r="E2393" s="15">
        <v>1</v>
      </c>
      <c r="F2393" s="7" t="s">
        <v>5</v>
      </c>
    </row>
    <row r="2394" spans="2:6" x14ac:dyDescent="0.4">
      <c r="B2394" s="4">
        <v>2391</v>
      </c>
      <c r="C2394" s="10" t="s">
        <v>2469</v>
      </c>
      <c r="D2394" s="12" t="s">
        <v>4</v>
      </c>
      <c r="E2394" s="15">
        <v>1</v>
      </c>
      <c r="F2394" s="7" t="s">
        <v>115</v>
      </c>
    </row>
    <row r="2395" spans="2:6" x14ac:dyDescent="0.4">
      <c r="B2395" s="4">
        <v>2392</v>
      </c>
      <c r="C2395" s="10" t="s">
        <v>2470</v>
      </c>
      <c r="D2395" s="12" t="s">
        <v>4</v>
      </c>
      <c r="E2395" s="15">
        <v>1</v>
      </c>
      <c r="F2395" s="7" t="s">
        <v>5</v>
      </c>
    </row>
    <row r="2396" spans="2:6" x14ac:dyDescent="0.4">
      <c r="B2396" s="4">
        <v>2393</v>
      </c>
      <c r="C2396" s="10" t="s">
        <v>2471</v>
      </c>
      <c r="D2396" s="12" t="s">
        <v>4</v>
      </c>
      <c r="E2396" s="15">
        <v>1</v>
      </c>
      <c r="F2396" s="7" t="s">
        <v>5</v>
      </c>
    </row>
    <row r="2397" spans="2:6" x14ac:dyDescent="0.4">
      <c r="B2397" s="4">
        <v>2394</v>
      </c>
      <c r="C2397" s="10" t="s">
        <v>2472</v>
      </c>
      <c r="D2397" s="12" t="s">
        <v>4</v>
      </c>
      <c r="E2397" s="15">
        <v>1</v>
      </c>
      <c r="F2397" s="7" t="s">
        <v>5</v>
      </c>
    </row>
    <row r="2398" spans="2:6" x14ac:dyDescent="0.4">
      <c r="B2398" s="4">
        <v>2395</v>
      </c>
      <c r="C2398" s="10" t="s">
        <v>2473</v>
      </c>
      <c r="D2398" s="12" t="s">
        <v>4</v>
      </c>
      <c r="E2398" s="15">
        <v>1</v>
      </c>
      <c r="F2398" s="7" t="s">
        <v>115</v>
      </c>
    </row>
    <row r="2399" spans="2:6" x14ac:dyDescent="0.4">
      <c r="B2399" s="4">
        <v>2396</v>
      </c>
      <c r="C2399" s="10" t="s">
        <v>2474</v>
      </c>
      <c r="D2399" s="12" t="s">
        <v>4</v>
      </c>
      <c r="E2399" s="15">
        <v>1</v>
      </c>
      <c r="F2399" s="7" t="s">
        <v>5</v>
      </c>
    </row>
    <row r="2400" spans="2:6" x14ac:dyDescent="0.4">
      <c r="B2400" s="4">
        <v>2397</v>
      </c>
      <c r="C2400" s="10" t="s">
        <v>2475</v>
      </c>
      <c r="D2400" s="12" t="s">
        <v>4</v>
      </c>
      <c r="E2400" s="15">
        <v>1</v>
      </c>
      <c r="F2400" s="7" t="s">
        <v>5</v>
      </c>
    </row>
    <row r="2401" spans="2:6" x14ac:dyDescent="0.4">
      <c r="B2401" s="4">
        <v>2398</v>
      </c>
      <c r="C2401" s="10" t="s">
        <v>2476</v>
      </c>
      <c r="D2401" s="12" t="s">
        <v>4</v>
      </c>
      <c r="E2401" s="15">
        <v>1</v>
      </c>
      <c r="F2401" s="7" t="s">
        <v>5</v>
      </c>
    </row>
    <row r="2402" spans="2:6" x14ac:dyDescent="0.4">
      <c r="B2402" s="4">
        <v>2399</v>
      </c>
      <c r="C2402" s="10" t="s">
        <v>2477</v>
      </c>
      <c r="D2402" s="12" t="s">
        <v>4</v>
      </c>
      <c r="E2402" s="15">
        <v>1</v>
      </c>
      <c r="F2402" s="7" t="s">
        <v>5</v>
      </c>
    </row>
    <row r="2403" spans="2:6" x14ac:dyDescent="0.4">
      <c r="B2403" s="4">
        <v>2400</v>
      </c>
      <c r="C2403" s="10" t="s">
        <v>2478</v>
      </c>
      <c r="D2403" s="12" t="s">
        <v>4</v>
      </c>
      <c r="E2403" s="15">
        <v>1</v>
      </c>
      <c r="F2403" s="7" t="s">
        <v>5</v>
      </c>
    </row>
    <row r="2404" spans="2:6" x14ac:dyDescent="0.4">
      <c r="B2404" s="4">
        <v>2401</v>
      </c>
      <c r="C2404" s="10" t="s">
        <v>2479</v>
      </c>
      <c r="D2404" s="12" t="s">
        <v>4</v>
      </c>
      <c r="E2404" s="15">
        <v>1</v>
      </c>
      <c r="F2404" s="7" t="s">
        <v>5</v>
      </c>
    </row>
    <row r="2405" spans="2:6" x14ac:dyDescent="0.4">
      <c r="B2405" s="4">
        <v>2402</v>
      </c>
      <c r="C2405" s="10" t="s">
        <v>2480</v>
      </c>
      <c r="D2405" s="12" t="s">
        <v>4</v>
      </c>
      <c r="E2405" s="15">
        <v>1</v>
      </c>
      <c r="F2405" s="7" t="s">
        <v>5</v>
      </c>
    </row>
    <row r="2406" spans="2:6" x14ac:dyDescent="0.4">
      <c r="B2406" s="4">
        <v>2403</v>
      </c>
      <c r="C2406" s="10" t="s">
        <v>2481</v>
      </c>
      <c r="D2406" s="12" t="s">
        <v>4</v>
      </c>
      <c r="E2406" s="15">
        <v>1</v>
      </c>
      <c r="F2406" s="7" t="s">
        <v>5</v>
      </c>
    </row>
    <row r="2407" spans="2:6" x14ac:dyDescent="0.4">
      <c r="B2407" s="4">
        <v>2404</v>
      </c>
      <c r="C2407" s="10" t="s">
        <v>2482</v>
      </c>
      <c r="D2407" s="12" t="s">
        <v>4</v>
      </c>
      <c r="E2407" s="15">
        <v>1</v>
      </c>
      <c r="F2407" s="7" t="s">
        <v>115</v>
      </c>
    </row>
    <row r="2408" spans="2:6" x14ac:dyDescent="0.4">
      <c r="B2408" s="4">
        <v>2405</v>
      </c>
      <c r="C2408" s="10" t="s">
        <v>2483</v>
      </c>
      <c r="D2408" s="12" t="s">
        <v>4</v>
      </c>
      <c r="E2408" s="15">
        <v>1</v>
      </c>
      <c r="F2408" s="7" t="s">
        <v>5</v>
      </c>
    </row>
    <row r="2409" spans="2:6" x14ac:dyDescent="0.4">
      <c r="B2409" s="4">
        <v>2406</v>
      </c>
      <c r="C2409" s="10" t="s">
        <v>2484</v>
      </c>
      <c r="D2409" s="12" t="s">
        <v>4</v>
      </c>
      <c r="E2409" s="15">
        <v>1</v>
      </c>
      <c r="F2409" s="7" t="s">
        <v>5</v>
      </c>
    </row>
    <row r="2410" spans="2:6" x14ac:dyDescent="0.4">
      <c r="B2410" s="4">
        <v>2407</v>
      </c>
      <c r="C2410" s="10" t="s">
        <v>2485</v>
      </c>
      <c r="D2410" s="12" t="s">
        <v>4</v>
      </c>
      <c r="E2410" s="15">
        <v>1</v>
      </c>
      <c r="F2410" s="7" t="s">
        <v>5</v>
      </c>
    </row>
    <row r="2411" spans="2:6" x14ac:dyDescent="0.4">
      <c r="B2411" s="4">
        <v>2408</v>
      </c>
      <c r="C2411" s="10" t="s">
        <v>2486</v>
      </c>
      <c r="D2411" s="12" t="s">
        <v>4</v>
      </c>
      <c r="E2411" s="15">
        <v>1</v>
      </c>
      <c r="F2411" s="7" t="s">
        <v>115</v>
      </c>
    </row>
    <row r="2412" spans="2:6" x14ac:dyDescent="0.4">
      <c r="B2412" s="4">
        <v>2409</v>
      </c>
      <c r="C2412" s="10" t="s">
        <v>2487</v>
      </c>
      <c r="D2412" s="12" t="s">
        <v>4</v>
      </c>
      <c r="E2412" s="15">
        <v>1</v>
      </c>
      <c r="F2412" s="7" t="s">
        <v>115</v>
      </c>
    </row>
    <row r="2413" spans="2:6" x14ac:dyDescent="0.4">
      <c r="B2413" s="4">
        <v>2410</v>
      </c>
      <c r="C2413" s="10" t="s">
        <v>2488</v>
      </c>
      <c r="D2413" s="12" t="s">
        <v>4</v>
      </c>
      <c r="E2413" s="15">
        <v>1</v>
      </c>
      <c r="F2413" s="7" t="s">
        <v>115</v>
      </c>
    </row>
    <row r="2414" spans="2:6" x14ac:dyDescent="0.4">
      <c r="B2414" s="4">
        <v>2411</v>
      </c>
      <c r="C2414" s="10" t="s">
        <v>2489</v>
      </c>
      <c r="D2414" s="12" t="s">
        <v>4</v>
      </c>
      <c r="E2414" s="15">
        <v>1</v>
      </c>
      <c r="F2414" s="7" t="s">
        <v>5</v>
      </c>
    </row>
    <row r="2415" spans="2:6" x14ac:dyDescent="0.4">
      <c r="B2415" s="4">
        <v>2412</v>
      </c>
      <c r="C2415" s="10" t="s">
        <v>2490</v>
      </c>
      <c r="D2415" s="12" t="s">
        <v>4</v>
      </c>
      <c r="E2415" s="15">
        <v>1</v>
      </c>
      <c r="F2415" s="7" t="s">
        <v>5</v>
      </c>
    </row>
    <row r="2416" spans="2:6" x14ac:dyDescent="0.4">
      <c r="B2416" s="4">
        <v>2413</v>
      </c>
      <c r="C2416" s="10" t="s">
        <v>2491</v>
      </c>
      <c r="D2416" s="12" t="s">
        <v>4</v>
      </c>
      <c r="E2416" s="15">
        <v>1</v>
      </c>
      <c r="F2416" s="7" t="s">
        <v>5</v>
      </c>
    </row>
    <row r="2417" spans="2:6" x14ac:dyDescent="0.4">
      <c r="B2417" s="4">
        <v>2414</v>
      </c>
      <c r="C2417" s="10" t="s">
        <v>2492</v>
      </c>
      <c r="D2417" s="12" t="s">
        <v>4</v>
      </c>
      <c r="E2417" s="15">
        <v>1</v>
      </c>
      <c r="F2417" s="7" t="s">
        <v>115</v>
      </c>
    </row>
    <row r="2418" spans="2:6" x14ac:dyDescent="0.4">
      <c r="B2418" s="4">
        <v>2415</v>
      </c>
      <c r="C2418" s="10" t="s">
        <v>2493</v>
      </c>
      <c r="D2418" s="12" t="s">
        <v>4</v>
      </c>
      <c r="E2418" s="15">
        <v>1</v>
      </c>
      <c r="F2418" s="7" t="s">
        <v>5</v>
      </c>
    </row>
    <row r="2419" spans="2:6" x14ac:dyDescent="0.4">
      <c r="B2419" s="4">
        <v>2416</v>
      </c>
      <c r="C2419" s="10" t="s">
        <v>2494</v>
      </c>
      <c r="D2419" s="12" t="s">
        <v>4</v>
      </c>
      <c r="E2419" s="15">
        <v>1</v>
      </c>
      <c r="F2419" s="7" t="s">
        <v>5</v>
      </c>
    </row>
    <row r="2420" spans="2:6" x14ac:dyDescent="0.4">
      <c r="B2420" s="4">
        <v>2417</v>
      </c>
      <c r="C2420" s="10" t="s">
        <v>2495</v>
      </c>
      <c r="D2420" s="12" t="s">
        <v>4</v>
      </c>
      <c r="E2420" s="15">
        <v>1</v>
      </c>
      <c r="F2420" s="7" t="s">
        <v>115</v>
      </c>
    </row>
    <row r="2421" spans="2:6" x14ac:dyDescent="0.4">
      <c r="B2421" s="4">
        <v>2418</v>
      </c>
      <c r="C2421" s="10" t="s">
        <v>2496</v>
      </c>
      <c r="D2421" s="12" t="s">
        <v>4</v>
      </c>
      <c r="E2421" s="15">
        <v>1</v>
      </c>
      <c r="F2421" s="7" t="s">
        <v>110</v>
      </c>
    </row>
    <row r="2422" spans="2:6" x14ac:dyDescent="0.4">
      <c r="B2422" s="4">
        <v>2419</v>
      </c>
      <c r="C2422" s="10" t="s">
        <v>2497</v>
      </c>
      <c r="D2422" s="12" t="s">
        <v>4</v>
      </c>
      <c r="E2422" s="15">
        <v>1</v>
      </c>
      <c r="F2422" s="7" t="s">
        <v>110</v>
      </c>
    </row>
    <row r="2423" spans="2:6" x14ac:dyDescent="0.4">
      <c r="B2423" s="4">
        <v>2420</v>
      </c>
      <c r="C2423" s="10" t="s">
        <v>2498</v>
      </c>
      <c r="D2423" s="12" t="s">
        <v>4</v>
      </c>
      <c r="E2423" s="15">
        <v>1</v>
      </c>
      <c r="F2423" s="7" t="s">
        <v>115</v>
      </c>
    </row>
    <row r="2424" spans="2:6" x14ac:dyDescent="0.4">
      <c r="B2424" s="4">
        <v>2421</v>
      </c>
      <c r="C2424" s="10" t="s">
        <v>2499</v>
      </c>
      <c r="D2424" s="12" t="s">
        <v>4</v>
      </c>
      <c r="E2424" s="15">
        <v>1</v>
      </c>
      <c r="F2424" s="7" t="s">
        <v>115</v>
      </c>
    </row>
    <row r="2425" spans="2:6" x14ac:dyDescent="0.4">
      <c r="B2425" s="4">
        <v>2422</v>
      </c>
      <c r="C2425" s="10" t="s">
        <v>2500</v>
      </c>
      <c r="D2425" s="12" t="s">
        <v>4</v>
      </c>
      <c r="E2425" s="15">
        <v>1</v>
      </c>
      <c r="F2425" s="7" t="s">
        <v>115</v>
      </c>
    </row>
    <row r="2426" spans="2:6" x14ac:dyDescent="0.4">
      <c r="B2426" s="4">
        <v>2423</v>
      </c>
      <c r="C2426" s="10" t="s">
        <v>2501</v>
      </c>
      <c r="D2426" s="12" t="s">
        <v>4</v>
      </c>
      <c r="E2426" s="15">
        <v>1</v>
      </c>
      <c r="F2426" s="7" t="s">
        <v>115</v>
      </c>
    </row>
    <row r="2427" spans="2:6" x14ac:dyDescent="0.4">
      <c r="B2427" s="4">
        <v>2424</v>
      </c>
      <c r="C2427" s="10" t="s">
        <v>2502</v>
      </c>
      <c r="D2427" s="12" t="s">
        <v>4</v>
      </c>
      <c r="E2427" s="15">
        <v>1</v>
      </c>
      <c r="F2427" s="7" t="s">
        <v>5</v>
      </c>
    </row>
    <row r="2428" spans="2:6" x14ac:dyDescent="0.4">
      <c r="B2428" s="4">
        <v>2425</v>
      </c>
      <c r="C2428" s="10" t="s">
        <v>2503</v>
      </c>
      <c r="D2428" s="12" t="s">
        <v>4</v>
      </c>
      <c r="E2428" s="15">
        <v>1</v>
      </c>
      <c r="F2428" s="7" t="s">
        <v>115</v>
      </c>
    </row>
    <row r="2429" spans="2:6" x14ac:dyDescent="0.4">
      <c r="B2429" s="4">
        <v>2426</v>
      </c>
      <c r="C2429" s="10" t="s">
        <v>2504</v>
      </c>
      <c r="D2429" s="12" t="s">
        <v>4</v>
      </c>
      <c r="E2429" s="15">
        <v>1</v>
      </c>
      <c r="F2429" s="7" t="s">
        <v>115</v>
      </c>
    </row>
    <row r="2430" spans="2:6" x14ac:dyDescent="0.4">
      <c r="B2430" s="4">
        <v>2427</v>
      </c>
      <c r="C2430" s="10" t="s">
        <v>2505</v>
      </c>
      <c r="D2430" s="12" t="s">
        <v>4</v>
      </c>
      <c r="E2430" s="15">
        <v>1</v>
      </c>
      <c r="F2430" s="7" t="s">
        <v>115</v>
      </c>
    </row>
    <row r="2431" spans="2:6" x14ac:dyDescent="0.4">
      <c r="B2431" s="4">
        <v>2428</v>
      </c>
      <c r="C2431" s="10" t="s">
        <v>2506</v>
      </c>
      <c r="D2431" s="12" t="s">
        <v>4</v>
      </c>
      <c r="E2431" s="15">
        <v>1</v>
      </c>
      <c r="F2431" s="7" t="s">
        <v>115</v>
      </c>
    </row>
    <row r="2432" spans="2:6" x14ac:dyDescent="0.4">
      <c r="B2432" s="4">
        <v>2429</v>
      </c>
      <c r="C2432" s="10" t="s">
        <v>2507</v>
      </c>
      <c r="D2432" s="12" t="s">
        <v>4</v>
      </c>
      <c r="E2432" s="15">
        <v>1</v>
      </c>
      <c r="F2432" s="7" t="s">
        <v>115</v>
      </c>
    </row>
    <row r="2433" spans="2:6" x14ac:dyDescent="0.4">
      <c r="B2433" s="4">
        <v>2430</v>
      </c>
      <c r="C2433" s="10" t="s">
        <v>2508</v>
      </c>
      <c r="D2433" s="12" t="s">
        <v>4</v>
      </c>
      <c r="E2433" s="15">
        <v>1</v>
      </c>
      <c r="F2433" s="7" t="s">
        <v>115</v>
      </c>
    </row>
    <row r="2434" spans="2:6" x14ac:dyDescent="0.4">
      <c r="B2434" s="4">
        <v>2431</v>
      </c>
      <c r="C2434" s="10" t="s">
        <v>2509</v>
      </c>
      <c r="D2434" s="12" t="s">
        <v>4</v>
      </c>
      <c r="E2434" s="15">
        <v>1</v>
      </c>
      <c r="F2434" s="7" t="s">
        <v>115</v>
      </c>
    </row>
    <row r="2435" spans="2:6" x14ac:dyDescent="0.4">
      <c r="B2435" s="4">
        <v>2432</v>
      </c>
      <c r="C2435" s="10" t="s">
        <v>2510</v>
      </c>
      <c r="D2435" s="12" t="s">
        <v>4</v>
      </c>
      <c r="E2435" s="15">
        <v>1</v>
      </c>
      <c r="F2435" s="7" t="s">
        <v>115</v>
      </c>
    </row>
    <row r="2436" spans="2:6" x14ac:dyDescent="0.4">
      <c r="B2436" s="4">
        <v>2433</v>
      </c>
      <c r="C2436" s="10" t="s">
        <v>2511</v>
      </c>
      <c r="D2436" s="12" t="s">
        <v>4</v>
      </c>
      <c r="E2436" s="15">
        <v>1</v>
      </c>
      <c r="F2436" s="7" t="s">
        <v>115</v>
      </c>
    </row>
    <row r="2437" spans="2:6" x14ac:dyDescent="0.4">
      <c r="B2437" s="4">
        <v>2434</v>
      </c>
      <c r="C2437" s="10" t="s">
        <v>2512</v>
      </c>
      <c r="D2437" s="12" t="s">
        <v>4</v>
      </c>
      <c r="E2437" s="15">
        <v>1</v>
      </c>
      <c r="F2437" s="7" t="s">
        <v>5</v>
      </c>
    </row>
    <row r="2438" spans="2:6" x14ac:dyDescent="0.4">
      <c r="B2438" s="4">
        <v>2435</v>
      </c>
      <c r="C2438" s="10" t="s">
        <v>2513</v>
      </c>
      <c r="D2438" s="12" t="s">
        <v>4</v>
      </c>
      <c r="E2438" s="15">
        <v>1</v>
      </c>
      <c r="F2438" s="7" t="s">
        <v>115</v>
      </c>
    </row>
    <row r="2439" spans="2:6" x14ac:dyDescent="0.4">
      <c r="B2439" s="4">
        <v>2436</v>
      </c>
      <c r="C2439" s="10" t="s">
        <v>2514</v>
      </c>
      <c r="D2439" s="12" t="s">
        <v>4</v>
      </c>
      <c r="E2439" s="15">
        <v>1</v>
      </c>
      <c r="F2439" s="7" t="s">
        <v>115</v>
      </c>
    </row>
    <row r="2440" spans="2:6" x14ac:dyDescent="0.4">
      <c r="B2440" s="4">
        <v>2437</v>
      </c>
      <c r="C2440" s="10" t="s">
        <v>2515</v>
      </c>
      <c r="D2440" s="12" t="s">
        <v>4</v>
      </c>
      <c r="E2440" s="15">
        <v>1</v>
      </c>
      <c r="F2440" s="7" t="s">
        <v>115</v>
      </c>
    </row>
    <row r="2441" spans="2:6" x14ac:dyDescent="0.4">
      <c r="B2441" s="4">
        <v>2438</v>
      </c>
      <c r="C2441" s="10" t="s">
        <v>2516</v>
      </c>
      <c r="D2441" s="12" t="s">
        <v>4</v>
      </c>
      <c r="E2441" s="15">
        <v>1</v>
      </c>
      <c r="F2441" s="7" t="s">
        <v>115</v>
      </c>
    </row>
    <row r="2442" spans="2:6" x14ac:dyDescent="0.4">
      <c r="B2442" s="4">
        <v>2439</v>
      </c>
      <c r="C2442" s="10" t="s">
        <v>2517</v>
      </c>
      <c r="D2442" s="12" t="s">
        <v>4</v>
      </c>
      <c r="E2442" s="15">
        <v>1</v>
      </c>
      <c r="F2442" s="7" t="s">
        <v>115</v>
      </c>
    </row>
    <row r="2443" spans="2:6" x14ac:dyDescent="0.4">
      <c r="B2443" s="4">
        <v>2440</v>
      </c>
      <c r="C2443" s="10" t="s">
        <v>2518</v>
      </c>
      <c r="D2443" s="12" t="s">
        <v>4</v>
      </c>
      <c r="E2443" s="15">
        <v>1</v>
      </c>
      <c r="F2443" s="7" t="s">
        <v>115</v>
      </c>
    </row>
    <row r="2444" spans="2:6" x14ac:dyDescent="0.4">
      <c r="B2444" s="4">
        <v>2441</v>
      </c>
      <c r="C2444" s="10" t="s">
        <v>2519</v>
      </c>
      <c r="D2444" s="12" t="s">
        <v>4</v>
      </c>
      <c r="E2444" s="15">
        <v>1</v>
      </c>
      <c r="F2444" s="7" t="s">
        <v>5</v>
      </c>
    </row>
    <row r="2445" spans="2:6" x14ac:dyDescent="0.4">
      <c r="B2445" s="4">
        <v>2442</v>
      </c>
      <c r="C2445" s="10" t="s">
        <v>2520</v>
      </c>
      <c r="D2445" s="12" t="s">
        <v>4</v>
      </c>
      <c r="E2445" s="15">
        <v>1</v>
      </c>
      <c r="F2445" s="7" t="s">
        <v>5</v>
      </c>
    </row>
    <row r="2446" spans="2:6" x14ac:dyDescent="0.4">
      <c r="B2446" s="4">
        <v>2443</v>
      </c>
      <c r="C2446" s="10" t="s">
        <v>2521</v>
      </c>
      <c r="D2446" s="12" t="s">
        <v>4</v>
      </c>
      <c r="E2446" s="15">
        <v>1</v>
      </c>
      <c r="F2446" s="7" t="s">
        <v>5</v>
      </c>
    </row>
    <row r="2447" spans="2:6" x14ac:dyDescent="0.4">
      <c r="B2447" s="4">
        <v>2444</v>
      </c>
      <c r="C2447" s="10" t="s">
        <v>2522</v>
      </c>
      <c r="D2447" s="12" t="s">
        <v>4</v>
      </c>
      <c r="E2447" s="15">
        <v>1</v>
      </c>
      <c r="F2447" s="7" t="s">
        <v>5</v>
      </c>
    </row>
    <row r="2448" spans="2:6" x14ac:dyDescent="0.4">
      <c r="B2448" s="4">
        <v>2445</v>
      </c>
      <c r="C2448" s="10" t="s">
        <v>2523</v>
      </c>
      <c r="D2448" s="12" t="s">
        <v>4</v>
      </c>
      <c r="E2448" s="15">
        <v>1</v>
      </c>
      <c r="F2448" s="7" t="s">
        <v>115</v>
      </c>
    </row>
    <row r="2449" spans="2:6" x14ac:dyDescent="0.4">
      <c r="B2449" s="4">
        <v>2446</v>
      </c>
      <c r="C2449" s="10" t="s">
        <v>2524</v>
      </c>
      <c r="D2449" s="12" t="s">
        <v>4</v>
      </c>
      <c r="E2449" s="15">
        <v>1</v>
      </c>
      <c r="F2449" s="7" t="s">
        <v>5</v>
      </c>
    </row>
    <row r="2450" spans="2:6" x14ac:dyDescent="0.4">
      <c r="B2450" s="4">
        <v>2447</v>
      </c>
      <c r="C2450" s="10" t="s">
        <v>2525</v>
      </c>
      <c r="D2450" s="12" t="s">
        <v>4</v>
      </c>
      <c r="E2450" s="15">
        <v>1</v>
      </c>
      <c r="F2450" s="7" t="s">
        <v>744</v>
      </c>
    </row>
    <row r="2451" spans="2:6" x14ac:dyDescent="0.4">
      <c r="B2451" s="4">
        <v>2448</v>
      </c>
      <c r="C2451" s="10" t="s">
        <v>2526</v>
      </c>
      <c r="D2451" s="12" t="s">
        <v>4</v>
      </c>
      <c r="E2451" s="15">
        <v>1</v>
      </c>
      <c r="F2451" s="7" t="s">
        <v>5</v>
      </c>
    </row>
    <row r="2452" spans="2:6" x14ac:dyDescent="0.4">
      <c r="B2452" s="4">
        <v>2449</v>
      </c>
      <c r="C2452" s="10" t="s">
        <v>2527</v>
      </c>
      <c r="D2452" s="12" t="s">
        <v>4</v>
      </c>
      <c r="E2452" s="15">
        <v>1</v>
      </c>
      <c r="F2452" s="7" t="s">
        <v>115</v>
      </c>
    </row>
    <row r="2453" spans="2:6" x14ac:dyDescent="0.4">
      <c r="B2453" s="4">
        <v>2450</v>
      </c>
      <c r="C2453" s="10" t="s">
        <v>2528</v>
      </c>
      <c r="D2453" s="12" t="s">
        <v>4</v>
      </c>
      <c r="E2453" s="15">
        <v>1</v>
      </c>
      <c r="F2453" s="7" t="s">
        <v>115</v>
      </c>
    </row>
    <row r="2454" spans="2:6" x14ac:dyDescent="0.4">
      <c r="B2454" s="4">
        <v>2451</v>
      </c>
      <c r="C2454" s="10" t="s">
        <v>2529</v>
      </c>
      <c r="D2454" s="12" t="s">
        <v>4</v>
      </c>
      <c r="E2454" s="15">
        <v>1</v>
      </c>
      <c r="F2454" s="7" t="s">
        <v>5</v>
      </c>
    </row>
    <row r="2455" spans="2:6" x14ac:dyDescent="0.4">
      <c r="B2455" s="4">
        <v>2452</v>
      </c>
      <c r="C2455" s="10" t="s">
        <v>2530</v>
      </c>
      <c r="D2455" s="12" t="s">
        <v>4</v>
      </c>
      <c r="E2455" s="15">
        <v>1</v>
      </c>
      <c r="F2455" s="7" t="s">
        <v>5</v>
      </c>
    </row>
    <row r="2456" spans="2:6" x14ac:dyDescent="0.4">
      <c r="B2456" s="4">
        <v>2453</v>
      </c>
      <c r="C2456" s="10" t="s">
        <v>2531</v>
      </c>
      <c r="D2456" s="12" t="s">
        <v>4</v>
      </c>
      <c r="E2456" s="15">
        <v>1</v>
      </c>
      <c r="F2456" s="7" t="s">
        <v>5</v>
      </c>
    </row>
    <row r="2457" spans="2:6" x14ac:dyDescent="0.4">
      <c r="B2457" s="4">
        <v>2454</v>
      </c>
      <c r="C2457" s="10" t="s">
        <v>2532</v>
      </c>
      <c r="D2457" s="12" t="s">
        <v>4</v>
      </c>
      <c r="E2457" s="15">
        <v>1</v>
      </c>
      <c r="F2457" s="7" t="s">
        <v>115</v>
      </c>
    </row>
    <row r="2458" spans="2:6" x14ac:dyDescent="0.4">
      <c r="B2458" s="4">
        <v>2455</v>
      </c>
      <c r="C2458" s="10" t="s">
        <v>2533</v>
      </c>
      <c r="D2458" s="12" t="s">
        <v>4</v>
      </c>
      <c r="E2458" s="15">
        <v>1</v>
      </c>
      <c r="F2458" s="7" t="s">
        <v>5</v>
      </c>
    </row>
    <row r="2459" spans="2:6" x14ac:dyDescent="0.4">
      <c r="B2459" s="4">
        <v>2456</v>
      </c>
      <c r="C2459" s="10" t="s">
        <v>2534</v>
      </c>
      <c r="D2459" s="12" t="s">
        <v>4</v>
      </c>
      <c r="E2459" s="15">
        <v>1</v>
      </c>
      <c r="F2459" s="7" t="s">
        <v>115</v>
      </c>
    </row>
    <row r="2460" spans="2:6" x14ac:dyDescent="0.4">
      <c r="B2460" s="4">
        <v>2457</v>
      </c>
      <c r="C2460" s="10" t="s">
        <v>2535</v>
      </c>
      <c r="D2460" s="12" t="s">
        <v>4</v>
      </c>
      <c r="E2460" s="15">
        <v>1</v>
      </c>
      <c r="F2460" s="7" t="s">
        <v>115</v>
      </c>
    </row>
    <row r="2461" spans="2:6" x14ac:dyDescent="0.4">
      <c r="B2461" s="4">
        <v>2458</v>
      </c>
      <c r="C2461" s="10" t="s">
        <v>2536</v>
      </c>
      <c r="D2461" s="12" t="s">
        <v>4</v>
      </c>
      <c r="E2461" s="15">
        <v>1</v>
      </c>
      <c r="F2461" s="7" t="s">
        <v>115</v>
      </c>
    </row>
    <row r="2462" spans="2:6" x14ac:dyDescent="0.4">
      <c r="B2462" s="4">
        <v>2459</v>
      </c>
      <c r="C2462" s="10" t="s">
        <v>2537</v>
      </c>
      <c r="D2462" s="12" t="s">
        <v>4</v>
      </c>
      <c r="E2462" s="15">
        <v>1</v>
      </c>
      <c r="F2462" s="7" t="s">
        <v>115</v>
      </c>
    </row>
    <row r="2463" spans="2:6" x14ac:dyDescent="0.4">
      <c r="B2463" s="4">
        <v>2460</v>
      </c>
      <c r="C2463" s="10" t="s">
        <v>2538</v>
      </c>
      <c r="D2463" s="12" t="s">
        <v>4</v>
      </c>
      <c r="E2463" s="15">
        <v>1</v>
      </c>
      <c r="F2463" s="7" t="s">
        <v>115</v>
      </c>
    </row>
    <row r="2464" spans="2:6" x14ac:dyDescent="0.4">
      <c r="B2464" s="4">
        <v>2461</v>
      </c>
      <c r="C2464" s="10" t="s">
        <v>2539</v>
      </c>
      <c r="D2464" s="12" t="s">
        <v>4</v>
      </c>
      <c r="E2464" s="15">
        <v>1</v>
      </c>
      <c r="F2464" s="7" t="s">
        <v>115</v>
      </c>
    </row>
    <row r="2465" spans="2:6" x14ac:dyDescent="0.4">
      <c r="B2465" s="4">
        <v>2462</v>
      </c>
      <c r="C2465" s="10" t="s">
        <v>2540</v>
      </c>
      <c r="D2465" s="12" t="s">
        <v>4</v>
      </c>
      <c r="E2465" s="15">
        <v>1</v>
      </c>
      <c r="F2465" s="7" t="s">
        <v>166</v>
      </c>
    </row>
    <row r="2466" spans="2:6" x14ac:dyDescent="0.4">
      <c r="B2466" s="4">
        <v>2463</v>
      </c>
      <c r="C2466" s="10" t="s">
        <v>2541</v>
      </c>
      <c r="D2466" s="12" t="s">
        <v>8</v>
      </c>
      <c r="E2466" s="15">
        <v>1</v>
      </c>
      <c r="F2466" s="7" t="s">
        <v>5</v>
      </c>
    </row>
    <row r="2467" spans="2:6" x14ac:dyDescent="0.4">
      <c r="B2467" s="4">
        <v>2464</v>
      </c>
      <c r="C2467" s="10" t="s">
        <v>2542</v>
      </c>
      <c r="D2467" s="12" t="s">
        <v>8</v>
      </c>
      <c r="E2467" s="15">
        <v>1</v>
      </c>
      <c r="F2467" s="7" t="s">
        <v>5</v>
      </c>
    </row>
    <row r="2468" spans="2:6" x14ac:dyDescent="0.4">
      <c r="B2468" s="4">
        <v>2465</v>
      </c>
      <c r="C2468" s="10" t="s">
        <v>2543</v>
      </c>
      <c r="D2468" s="12" t="s">
        <v>8</v>
      </c>
      <c r="E2468" s="15">
        <v>1</v>
      </c>
      <c r="F2468" s="7" t="s">
        <v>5</v>
      </c>
    </row>
    <row r="2469" spans="2:6" x14ac:dyDescent="0.4">
      <c r="B2469" s="4">
        <v>2466</v>
      </c>
      <c r="C2469" s="10" t="s">
        <v>2544</v>
      </c>
      <c r="D2469" s="12" t="s">
        <v>8</v>
      </c>
      <c r="E2469" s="15">
        <v>1</v>
      </c>
      <c r="F2469" s="7" t="s">
        <v>166</v>
      </c>
    </row>
    <row r="2470" spans="2:6" x14ac:dyDescent="0.4">
      <c r="B2470" s="4">
        <v>2467</v>
      </c>
      <c r="C2470" s="10" t="s">
        <v>2545</v>
      </c>
      <c r="D2470" s="12" t="s">
        <v>4</v>
      </c>
      <c r="E2470" s="15">
        <v>1</v>
      </c>
      <c r="F2470" s="7" t="s">
        <v>5</v>
      </c>
    </row>
    <row r="2471" spans="2:6" x14ac:dyDescent="0.4">
      <c r="B2471" s="4">
        <v>2468</v>
      </c>
      <c r="C2471" s="10" t="s">
        <v>2546</v>
      </c>
      <c r="D2471" s="12" t="s">
        <v>4</v>
      </c>
      <c r="E2471" s="15">
        <v>1</v>
      </c>
      <c r="F2471" s="7" t="s">
        <v>5</v>
      </c>
    </row>
    <row r="2472" spans="2:6" x14ac:dyDescent="0.4">
      <c r="B2472" s="4">
        <v>2469</v>
      </c>
      <c r="C2472" s="10" t="s">
        <v>2547</v>
      </c>
      <c r="D2472" s="12" t="s">
        <v>4</v>
      </c>
      <c r="E2472" s="15">
        <v>1</v>
      </c>
      <c r="F2472" s="7" t="s">
        <v>5</v>
      </c>
    </row>
    <row r="2473" spans="2:6" x14ac:dyDescent="0.4">
      <c r="B2473" s="4">
        <v>2470</v>
      </c>
      <c r="C2473" s="10" t="s">
        <v>2548</v>
      </c>
      <c r="D2473" s="12" t="s">
        <v>4</v>
      </c>
      <c r="E2473" s="15">
        <v>1</v>
      </c>
      <c r="F2473" s="7" t="s">
        <v>5</v>
      </c>
    </row>
    <row r="2474" spans="2:6" x14ac:dyDescent="0.4">
      <c r="B2474" s="4">
        <v>2471</v>
      </c>
      <c r="C2474" s="10" t="s">
        <v>2549</v>
      </c>
      <c r="D2474" s="12" t="s">
        <v>4</v>
      </c>
      <c r="E2474" s="15">
        <v>1</v>
      </c>
      <c r="F2474" s="7" t="s">
        <v>5</v>
      </c>
    </row>
    <row r="2475" spans="2:6" x14ac:dyDescent="0.4">
      <c r="B2475" s="4">
        <v>2472</v>
      </c>
      <c r="C2475" s="10" t="s">
        <v>2550</v>
      </c>
      <c r="D2475" s="12" t="s">
        <v>4</v>
      </c>
      <c r="E2475" s="15">
        <v>1</v>
      </c>
      <c r="F2475" s="7" t="s">
        <v>5</v>
      </c>
    </row>
    <row r="2476" spans="2:6" x14ac:dyDescent="0.4">
      <c r="B2476" s="4">
        <v>2473</v>
      </c>
      <c r="C2476" s="10" t="s">
        <v>2551</v>
      </c>
      <c r="D2476" s="12" t="s">
        <v>4</v>
      </c>
      <c r="E2476" s="15">
        <v>1</v>
      </c>
      <c r="F2476" s="7" t="s">
        <v>5</v>
      </c>
    </row>
    <row r="2477" spans="2:6" x14ac:dyDescent="0.4">
      <c r="B2477" s="4">
        <v>2474</v>
      </c>
      <c r="C2477" s="10" t="s">
        <v>2552</v>
      </c>
      <c r="D2477" s="12" t="s">
        <v>4</v>
      </c>
      <c r="E2477" s="15">
        <v>1</v>
      </c>
      <c r="F2477" s="7" t="s">
        <v>5</v>
      </c>
    </row>
    <row r="2478" spans="2:6" x14ac:dyDescent="0.4">
      <c r="B2478" s="4">
        <v>2475</v>
      </c>
      <c r="C2478" s="10" t="s">
        <v>2553</v>
      </c>
      <c r="D2478" s="12" t="s">
        <v>4</v>
      </c>
      <c r="E2478" s="15">
        <v>1</v>
      </c>
      <c r="F2478" s="7" t="s">
        <v>5</v>
      </c>
    </row>
    <row r="2479" spans="2:6" x14ac:dyDescent="0.4">
      <c r="B2479" s="4">
        <v>2476</v>
      </c>
      <c r="C2479" s="10" t="s">
        <v>2554</v>
      </c>
      <c r="D2479" s="12" t="s">
        <v>4</v>
      </c>
      <c r="E2479" s="15">
        <v>1</v>
      </c>
      <c r="F2479" s="7" t="s">
        <v>5</v>
      </c>
    </row>
    <row r="2480" spans="2:6" x14ac:dyDescent="0.4">
      <c r="B2480" s="4">
        <v>2477</v>
      </c>
      <c r="C2480" s="10" t="s">
        <v>2555</v>
      </c>
      <c r="D2480" s="12" t="s">
        <v>8</v>
      </c>
      <c r="E2480" s="15">
        <v>1</v>
      </c>
      <c r="F2480" s="7" t="s">
        <v>5</v>
      </c>
    </row>
    <row r="2481" spans="2:6" x14ac:dyDescent="0.4">
      <c r="B2481" s="4">
        <v>2478</v>
      </c>
      <c r="C2481" s="10" t="s">
        <v>2556</v>
      </c>
      <c r="D2481" s="12" t="s">
        <v>8</v>
      </c>
      <c r="E2481" s="15">
        <v>1</v>
      </c>
      <c r="F2481" s="7" t="s">
        <v>5</v>
      </c>
    </row>
    <row r="2482" spans="2:6" x14ac:dyDescent="0.4">
      <c r="B2482" s="4">
        <v>2479</v>
      </c>
      <c r="C2482" s="10" t="s">
        <v>2557</v>
      </c>
      <c r="D2482" s="12" t="s">
        <v>8</v>
      </c>
      <c r="E2482" s="15">
        <v>1</v>
      </c>
      <c r="F2482" s="7" t="s">
        <v>5</v>
      </c>
    </row>
    <row r="2483" spans="2:6" x14ac:dyDescent="0.4">
      <c r="B2483" s="4">
        <v>2480</v>
      </c>
      <c r="C2483" s="10" t="s">
        <v>2558</v>
      </c>
      <c r="D2483" s="12" t="s">
        <v>8</v>
      </c>
      <c r="E2483" s="15">
        <v>1</v>
      </c>
      <c r="F2483" s="7" t="s">
        <v>166</v>
      </c>
    </row>
    <row r="2484" spans="2:6" x14ac:dyDescent="0.4">
      <c r="B2484" s="4">
        <v>2481</v>
      </c>
      <c r="C2484" s="10" t="s">
        <v>2559</v>
      </c>
      <c r="D2484" s="12" t="s">
        <v>8</v>
      </c>
      <c r="E2484" s="15">
        <v>1</v>
      </c>
      <c r="F2484" s="7" t="s">
        <v>5</v>
      </c>
    </row>
    <row r="2485" spans="2:6" x14ac:dyDescent="0.4">
      <c r="B2485" s="4">
        <v>2482</v>
      </c>
      <c r="C2485" s="10" t="s">
        <v>2560</v>
      </c>
      <c r="D2485" s="12" t="s">
        <v>4</v>
      </c>
      <c r="E2485" s="15">
        <v>1</v>
      </c>
      <c r="F2485" s="7" t="s">
        <v>5</v>
      </c>
    </row>
    <row r="2486" spans="2:6" x14ac:dyDescent="0.4">
      <c r="B2486" s="4">
        <v>2483</v>
      </c>
      <c r="C2486" s="10" t="s">
        <v>2561</v>
      </c>
      <c r="D2486" s="12" t="s">
        <v>4</v>
      </c>
      <c r="E2486" s="15">
        <v>1</v>
      </c>
      <c r="F2486" s="7" t="s">
        <v>5</v>
      </c>
    </row>
    <row r="2487" spans="2:6" x14ac:dyDescent="0.4">
      <c r="B2487" s="4">
        <v>2484</v>
      </c>
      <c r="C2487" s="10" t="s">
        <v>2562</v>
      </c>
      <c r="D2487" s="12" t="s">
        <v>4</v>
      </c>
      <c r="E2487" s="15">
        <v>1</v>
      </c>
      <c r="F2487" s="7" t="s">
        <v>5</v>
      </c>
    </row>
    <row r="2488" spans="2:6" x14ac:dyDescent="0.4">
      <c r="B2488" s="4">
        <v>2485</v>
      </c>
      <c r="C2488" s="10" t="s">
        <v>2563</v>
      </c>
      <c r="D2488" s="12" t="s">
        <v>4</v>
      </c>
      <c r="E2488" s="15">
        <v>1</v>
      </c>
      <c r="F2488" s="7" t="s">
        <v>5</v>
      </c>
    </row>
    <row r="2489" spans="2:6" x14ac:dyDescent="0.4">
      <c r="B2489" s="4">
        <v>2486</v>
      </c>
      <c r="C2489" s="10" t="s">
        <v>2564</v>
      </c>
      <c r="D2489" s="12" t="s">
        <v>4</v>
      </c>
      <c r="E2489" s="15">
        <v>1</v>
      </c>
      <c r="F2489" s="7" t="s">
        <v>5</v>
      </c>
    </row>
    <row r="2490" spans="2:6" x14ac:dyDescent="0.4">
      <c r="B2490" s="4">
        <v>2487</v>
      </c>
      <c r="C2490" s="10" t="s">
        <v>2565</v>
      </c>
      <c r="D2490" s="12" t="s">
        <v>8</v>
      </c>
      <c r="E2490" s="15">
        <v>1</v>
      </c>
      <c r="F2490" s="7" t="s">
        <v>166</v>
      </c>
    </row>
    <row r="2491" spans="2:6" x14ac:dyDescent="0.4">
      <c r="B2491" s="4">
        <v>2488</v>
      </c>
      <c r="C2491" s="10" t="s">
        <v>2566</v>
      </c>
      <c r="D2491" s="12" t="s">
        <v>8</v>
      </c>
      <c r="E2491" s="15">
        <v>1</v>
      </c>
      <c r="F2491" s="7" t="s">
        <v>166</v>
      </c>
    </row>
    <row r="2492" spans="2:6" x14ac:dyDescent="0.4">
      <c r="B2492" s="4">
        <v>2489</v>
      </c>
      <c r="C2492" s="10" t="s">
        <v>2567</v>
      </c>
      <c r="D2492" s="12" t="s">
        <v>8</v>
      </c>
      <c r="E2492" s="15">
        <v>1</v>
      </c>
      <c r="F2492" s="7" t="s">
        <v>166</v>
      </c>
    </row>
    <row r="2493" spans="2:6" x14ac:dyDescent="0.4">
      <c r="B2493" s="4">
        <v>2490</v>
      </c>
      <c r="C2493" s="10" t="s">
        <v>2568</v>
      </c>
      <c r="D2493" s="12" t="s">
        <v>4</v>
      </c>
      <c r="E2493" s="15">
        <v>1</v>
      </c>
      <c r="F2493" s="7" t="s">
        <v>5</v>
      </c>
    </row>
    <row r="2494" spans="2:6" x14ac:dyDescent="0.4">
      <c r="B2494" s="4">
        <v>2491</v>
      </c>
      <c r="C2494" s="10" t="s">
        <v>2569</v>
      </c>
      <c r="D2494" s="12" t="s">
        <v>4</v>
      </c>
      <c r="E2494" s="15">
        <v>1</v>
      </c>
      <c r="F2494" s="7" t="s">
        <v>5</v>
      </c>
    </row>
    <row r="2495" spans="2:6" x14ac:dyDescent="0.4">
      <c r="B2495" s="4">
        <v>2492</v>
      </c>
      <c r="C2495" s="10" t="s">
        <v>2570</v>
      </c>
      <c r="D2495" s="12" t="s">
        <v>4</v>
      </c>
      <c r="E2495" s="15">
        <v>1</v>
      </c>
      <c r="F2495" s="7" t="s">
        <v>5</v>
      </c>
    </row>
    <row r="2496" spans="2:6" x14ac:dyDescent="0.4">
      <c r="B2496" s="4">
        <v>2493</v>
      </c>
      <c r="C2496" s="10" t="s">
        <v>2571</v>
      </c>
      <c r="D2496" s="12" t="s">
        <v>4</v>
      </c>
      <c r="E2496" s="15">
        <v>1</v>
      </c>
      <c r="F2496" s="7" t="s">
        <v>5</v>
      </c>
    </row>
    <row r="2497" spans="2:6" x14ac:dyDescent="0.4">
      <c r="B2497" s="4">
        <v>2494</v>
      </c>
      <c r="C2497" s="10" t="s">
        <v>2572</v>
      </c>
      <c r="D2497" s="12" t="s">
        <v>8</v>
      </c>
      <c r="E2497" s="15">
        <v>1</v>
      </c>
      <c r="F2497" s="7" t="s">
        <v>166</v>
      </c>
    </row>
    <row r="2498" spans="2:6" x14ac:dyDescent="0.4">
      <c r="B2498" s="4">
        <v>2495</v>
      </c>
      <c r="C2498" s="10" t="s">
        <v>2573</v>
      </c>
      <c r="D2498" s="12" t="s">
        <v>4</v>
      </c>
      <c r="E2498" s="15">
        <v>1</v>
      </c>
      <c r="F2498" s="7" t="s">
        <v>5</v>
      </c>
    </row>
    <row r="2499" spans="2:6" x14ac:dyDescent="0.4">
      <c r="B2499" s="4">
        <v>2496</v>
      </c>
      <c r="C2499" s="10" t="s">
        <v>2574</v>
      </c>
      <c r="D2499" s="12" t="s">
        <v>4</v>
      </c>
      <c r="E2499" s="15">
        <v>1</v>
      </c>
      <c r="F2499" s="7" t="s">
        <v>5</v>
      </c>
    </row>
    <row r="2500" spans="2:6" x14ac:dyDescent="0.4">
      <c r="B2500" s="4">
        <v>2497</v>
      </c>
      <c r="C2500" s="10" t="s">
        <v>2575</v>
      </c>
      <c r="D2500" s="12" t="s">
        <v>4</v>
      </c>
      <c r="E2500" s="15">
        <v>1</v>
      </c>
      <c r="F2500" s="7" t="s">
        <v>5</v>
      </c>
    </row>
    <row r="2501" spans="2:6" x14ac:dyDescent="0.4">
      <c r="B2501" s="4">
        <v>2498</v>
      </c>
      <c r="C2501" s="10" t="s">
        <v>2576</v>
      </c>
      <c r="D2501" s="12" t="s">
        <v>4</v>
      </c>
      <c r="E2501" s="15">
        <v>1</v>
      </c>
      <c r="F2501" s="7" t="s">
        <v>5</v>
      </c>
    </row>
    <row r="2502" spans="2:6" x14ac:dyDescent="0.4">
      <c r="B2502" s="4">
        <v>2499</v>
      </c>
      <c r="C2502" s="10" t="s">
        <v>2577</v>
      </c>
      <c r="D2502" s="12" t="s">
        <v>4</v>
      </c>
      <c r="E2502" s="15">
        <v>1</v>
      </c>
      <c r="F2502" s="7" t="s">
        <v>5</v>
      </c>
    </row>
    <row r="2503" spans="2:6" x14ac:dyDescent="0.4">
      <c r="B2503" s="4">
        <v>2500</v>
      </c>
      <c r="C2503" s="10" t="s">
        <v>2578</v>
      </c>
      <c r="D2503" s="12" t="s">
        <v>4</v>
      </c>
      <c r="E2503" s="15">
        <v>1</v>
      </c>
      <c r="F2503" s="7" t="s">
        <v>5</v>
      </c>
    </row>
    <row r="2504" spans="2:6" x14ac:dyDescent="0.4">
      <c r="B2504" s="4">
        <v>2501</v>
      </c>
      <c r="C2504" s="10" t="s">
        <v>2579</v>
      </c>
      <c r="D2504" s="12" t="s">
        <v>4</v>
      </c>
      <c r="E2504" s="15">
        <v>1</v>
      </c>
      <c r="F2504" s="7" t="s">
        <v>5</v>
      </c>
    </row>
    <row r="2505" spans="2:6" x14ac:dyDescent="0.4">
      <c r="B2505" s="4">
        <v>2502</v>
      </c>
      <c r="C2505" s="10" t="s">
        <v>2580</v>
      </c>
      <c r="D2505" s="12" t="s">
        <v>4</v>
      </c>
      <c r="E2505" s="15">
        <v>1</v>
      </c>
      <c r="F2505" s="7" t="s">
        <v>5</v>
      </c>
    </row>
    <row r="2506" spans="2:6" x14ac:dyDescent="0.4">
      <c r="B2506" s="4">
        <v>2503</v>
      </c>
      <c r="C2506" s="10" t="s">
        <v>2581</v>
      </c>
      <c r="D2506" s="12" t="s">
        <v>4</v>
      </c>
      <c r="E2506" s="15">
        <v>1</v>
      </c>
      <c r="F2506" s="7" t="s">
        <v>5</v>
      </c>
    </row>
    <row r="2507" spans="2:6" x14ac:dyDescent="0.4">
      <c r="B2507" s="4">
        <v>2504</v>
      </c>
      <c r="C2507" s="10" t="s">
        <v>2582</v>
      </c>
      <c r="D2507" s="12" t="s">
        <v>4</v>
      </c>
      <c r="E2507" s="15">
        <v>1</v>
      </c>
      <c r="F2507" s="7" t="s">
        <v>5</v>
      </c>
    </row>
    <row r="2508" spans="2:6" x14ac:dyDescent="0.4">
      <c r="B2508" s="4">
        <v>2505</v>
      </c>
      <c r="C2508" s="10" t="s">
        <v>2583</v>
      </c>
      <c r="D2508" s="12" t="s">
        <v>4</v>
      </c>
      <c r="E2508" s="15">
        <v>1</v>
      </c>
      <c r="F2508" s="7" t="s">
        <v>5</v>
      </c>
    </row>
    <row r="2509" spans="2:6" x14ac:dyDescent="0.4">
      <c r="B2509" s="4">
        <v>2506</v>
      </c>
      <c r="C2509" s="10" t="s">
        <v>2584</v>
      </c>
      <c r="D2509" s="12" t="s">
        <v>4</v>
      </c>
      <c r="E2509" s="15">
        <v>1</v>
      </c>
      <c r="F2509" s="7" t="s">
        <v>5</v>
      </c>
    </row>
    <row r="2510" spans="2:6" x14ac:dyDescent="0.4">
      <c r="B2510" s="4">
        <v>2507</v>
      </c>
      <c r="C2510" s="10" t="s">
        <v>2585</v>
      </c>
      <c r="D2510" s="12" t="s">
        <v>4</v>
      </c>
      <c r="E2510" s="15">
        <v>1</v>
      </c>
      <c r="F2510" s="7" t="s">
        <v>5</v>
      </c>
    </row>
    <row r="2511" spans="2:6" x14ac:dyDescent="0.4">
      <c r="B2511" s="4">
        <v>2508</v>
      </c>
      <c r="C2511" s="10" t="s">
        <v>2586</v>
      </c>
      <c r="D2511" s="12" t="s">
        <v>4</v>
      </c>
      <c r="E2511" s="15">
        <v>1</v>
      </c>
      <c r="F2511" s="7" t="s">
        <v>5</v>
      </c>
    </row>
    <row r="2512" spans="2:6" x14ac:dyDescent="0.4">
      <c r="B2512" s="4">
        <v>2509</v>
      </c>
      <c r="C2512" s="10" t="s">
        <v>2587</v>
      </c>
      <c r="D2512" s="12" t="s">
        <v>4</v>
      </c>
      <c r="E2512" s="15">
        <v>1</v>
      </c>
      <c r="F2512" s="7" t="s">
        <v>5</v>
      </c>
    </row>
    <row r="2513" spans="2:6" x14ac:dyDescent="0.4">
      <c r="B2513" s="4">
        <v>2510</v>
      </c>
      <c r="C2513" s="10" t="s">
        <v>2588</v>
      </c>
      <c r="D2513" s="12" t="s">
        <v>4</v>
      </c>
      <c r="E2513" s="15">
        <v>1</v>
      </c>
      <c r="F2513" s="7" t="s">
        <v>5</v>
      </c>
    </row>
    <row r="2514" spans="2:6" x14ac:dyDescent="0.4">
      <c r="B2514" s="4">
        <v>2511</v>
      </c>
      <c r="C2514" s="10" t="s">
        <v>2589</v>
      </c>
      <c r="D2514" s="12" t="s">
        <v>4</v>
      </c>
      <c r="E2514" s="15">
        <v>1</v>
      </c>
      <c r="F2514" s="7" t="s">
        <v>5</v>
      </c>
    </row>
    <row r="2515" spans="2:6" x14ac:dyDescent="0.4">
      <c r="B2515" s="4">
        <v>2512</v>
      </c>
      <c r="C2515" s="10" t="s">
        <v>2590</v>
      </c>
      <c r="D2515" s="12" t="s">
        <v>4</v>
      </c>
      <c r="E2515" s="15">
        <v>1</v>
      </c>
      <c r="F2515" s="7" t="s">
        <v>5</v>
      </c>
    </row>
    <row r="2516" spans="2:6" x14ac:dyDescent="0.4">
      <c r="B2516" s="4">
        <v>2513</v>
      </c>
      <c r="C2516" s="10" t="s">
        <v>2591</v>
      </c>
      <c r="D2516" s="12" t="s">
        <v>4</v>
      </c>
      <c r="E2516" s="15">
        <v>1</v>
      </c>
      <c r="F2516" s="7" t="s">
        <v>5</v>
      </c>
    </row>
    <row r="2517" spans="2:6" x14ac:dyDescent="0.4">
      <c r="B2517" s="4">
        <v>2514</v>
      </c>
      <c r="C2517" s="10" t="s">
        <v>2592</v>
      </c>
      <c r="D2517" s="12" t="s">
        <v>4</v>
      </c>
      <c r="E2517" s="15">
        <v>1</v>
      </c>
      <c r="F2517" s="7" t="s">
        <v>5</v>
      </c>
    </row>
    <row r="2518" spans="2:6" x14ac:dyDescent="0.4">
      <c r="B2518" s="4">
        <v>2515</v>
      </c>
      <c r="C2518" s="10" t="s">
        <v>2593</v>
      </c>
      <c r="D2518" s="12" t="s">
        <v>4</v>
      </c>
      <c r="E2518" s="15">
        <v>1</v>
      </c>
      <c r="F2518" s="7" t="s">
        <v>5</v>
      </c>
    </row>
    <row r="2519" spans="2:6" x14ac:dyDescent="0.4">
      <c r="B2519" s="4">
        <v>2516</v>
      </c>
      <c r="C2519" s="10" t="s">
        <v>2594</v>
      </c>
      <c r="D2519" s="12" t="s">
        <v>4</v>
      </c>
      <c r="E2519" s="15">
        <v>1</v>
      </c>
      <c r="F2519" s="7" t="s">
        <v>5</v>
      </c>
    </row>
    <row r="2520" spans="2:6" x14ac:dyDescent="0.4">
      <c r="B2520" s="4">
        <v>2517</v>
      </c>
      <c r="C2520" s="10" t="s">
        <v>2595</v>
      </c>
      <c r="D2520" s="12" t="s">
        <v>4</v>
      </c>
      <c r="E2520" s="15">
        <v>1</v>
      </c>
      <c r="F2520" s="7" t="s">
        <v>5</v>
      </c>
    </row>
    <row r="2521" spans="2:6" x14ac:dyDescent="0.4">
      <c r="B2521" s="4">
        <v>2518</v>
      </c>
      <c r="C2521" s="10" t="s">
        <v>2596</v>
      </c>
      <c r="D2521" s="12" t="s">
        <v>4</v>
      </c>
      <c r="E2521" s="15">
        <v>1</v>
      </c>
      <c r="F2521" s="7" t="s">
        <v>5</v>
      </c>
    </row>
    <row r="2522" spans="2:6" x14ac:dyDescent="0.4">
      <c r="B2522" s="4">
        <v>2519</v>
      </c>
      <c r="C2522" s="10" t="s">
        <v>2597</v>
      </c>
      <c r="D2522" s="12" t="s">
        <v>4</v>
      </c>
      <c r="E2522" s="15">
        <v>1</v>
      </c>
      <c r="F2522" s="7" t="s">
        <v>5</v>
      </c>
    </row>
    <row r="2523" spans="2:6" x14ac:dyDescent="0.4">
      <c r="B2523" s="4">
        <v>2520</v>
      </c>
      <c r="C2523" s="10" t="s">
        <v>2598</v>
      </c>
      <c r="D2523" s="12" t="s">
        <v>4</v>
      </c>
      <c r="E2523" s="15">
        <v>1</v>
      </c>
      <c r="F2523" s="7" t="s">
        <v>5</v>
      </c>
    </row>
    <row r="2524" spans="2:6" x14ac:dyDescent="0.4">
      <c r="B2524" s="4">
        <v>2521</v>
      </c>
      <c r="C2524" s="10" t="s">
        <v>2599</v>
      </c>
      <c r="D2524" s="12" t="s">
        <v>4</v>
      </c>
      <c r="E2524" s="15">
        <v>1</v>
      </c>
      <c r="F2524" s="7" t="s">
        <v>5</v>
      </c>
    </row>
    <row r="2525" spans="2:6" x14ac:dyDescent="0.4">
      <c r="B2525" s="4">
        <v>2522</v>
      </c>
      <c r="C2525" s="10" t="s">
        <v>2600</v>
      </c>
      <c r="D2525" s="12" t="s">
        <v>4</v>
      </c>
      <c r="E2525" s="15">
        <v>1</v>
      </c>
      <c r="F2525" s="7" t="s">
        <v>5</v>
      </c>
    </row>
    <row r="2526" spans="2:6" x14ac:dyDescent="0.4">
      <c r="B2526" s="4">
        <v>2523</v>
      </c>
      <c r="C2526" s="10" t="s">
        <v>2601</v>
      </c>
      <c r="D2526" s="12" t="s">
        <v>4</v>
      </c>
      <c r="E2526" s="15">
        <v>1</v>
      </c>
      <c r="F2526" s="7" t="s">
        <v>5</v>
      </c>
    </row>
    <row r="2527" spans="2:6" x14ac:dyDescent="0.4">
      <c r="B2527" s="4">
        <v>2524</v>
      </c>
      <c r="C2527" s="10" t="s">
        <v>2602</v>
      </c>
      <c r="D2527" s="12" t="s">
        <v>4</v>
      </c>
      <c r="E2527" s="15">
        <v>1</v>
      </c>
      <c r="F2527" s="7" t="s">
        <v>5</v>
      </c>
    </row>
    <row r="2528" spans="2:6" x14ac:dyDescent="0.4">
      <c r="B2528" s="4">
        <v>2525</v>
      </c>
      <c r="C2528" s="10" t="s">
        <v>2603</v>
      </c>
      <c r="D2528" s="12" t="s">
        <v>4</v>
      </c>
      <c r="E2528" s="15">
        <v>1</v>
      </c>
      <c r="F2528" s="7" t="s">
        <v>5</v>
      </c>
    </row>
    <row r="2529" spans="2:6" x14ac:dyDescent="0.4">
      <c r="B2529" s="4">
        <v>2526</v>
      </c>
      <c r="C2529" s="10" t="s">
        <v>2604</v>
      </c>
      <c r="D2529" s="12" t="s">
        <v>4</v>
      </c>
      <c r="E2529" s="15">
        <v>1</v>
      </c>
      <c r="F2529" s="7" t="s">
        <v>5</v>
      </c>
    </row>
    <row r="2530" spans="2:6" x14ac:dyDescent="0.4">
      <c r="B2530" s="4">
        <v>2527</v>
      </c>
      <c r="C2530" s="10" t="s">
        <v>2605</v>
      </c>
      <c r="D2530" s="12" t="s">
        <v>4</v>
      </c>
      <c r="E2530" s="15">
        <v>1</v>
      </c>
      <c r="F2530" s="7" t="s">
        <v>5</v>
      </c>
    </row>
    <row r="2531" spans="2:6" x14ac:dyDescent="0.4">
      <c r="B2531" s="4">
        <v>2528</v>
      </c>
      <c r="C2531" s="10" t="s">
        <v>2606</v>
      </c>
      <c r="D2531" s="12" t="s">
        <v>4</v>
      </c>
      <c r="E2531" s="15">
        <v>1</v>
      </c>
      <c r="F2531" s="7" t="s">
        <v>5</v>
      </c>
    </row>
    <row r="2532" spans="2:6" x14ac:dyDescent="0.4">
      <c r="B2532" s="4">
        <v>2529</v>
      </c>
      <c r="C2532" s="10" t="s">
        <v>2607</v>
      </c>
      <c r="D2532" s="12" t="s">
        <v>4</v>
      </c>
      <c r="E2532" s="15">
        <v>1</v>
      </c>
      <c r="F2532" s="7" t="s">
        <v>5</v>
      </c>
    </row>
    <row r="2533" spans="2:6" x14ac:dyDescent="0.4">
      <c r="B2533" s="4">
        <v>2530</v>
      </c>
      <c r="C2533" s="10" t="s">
        <v>2608</v>
      </c>
      <c r="D2533" s="12" t="s">
        <v>4</v>
      </c>
      <c r="E2533" s="15">
        <v>1</v>
      </c>
      <c r="F2533" s="7" t="s">
        <v>5</v>
      </c>
    </row>
    <row r="2534" spans="2:6" x14ac:dyDescent="0.4">
      <c r="B2534" s="4">
        <v>2531</v>
      </c>
      <c r="C2534" s="10" t="s">
        <v>2609</v>
      </c>
      <c r="D2534" s="12" t="s">
        <v>4</v>
      </c>
      <c r="E2534" s="15">
        <v>1</v>
      </c>
      <c r="F2534" s="7" t="s">
        <v>5</v>
      </c>
    </row>
    <row r="2535" spans="2:6" x14ac:dyDescent="0.4">
      <c r="B2535" s="4">
        <v>2532</v>
      </c>
      <c r="C2535" s="10" t="s">
        <v>2610</v>
      </c>
      <c r="D2535" s="12" t="s">
        <v>4</v>
      </c>
      <c r="E2535" s="15">
        <v>1</v>
      </c>
      <c r="F2535" s="7" t="s">
        <v>5</v>
      </c>
    </row>
    <row r="2536" spans="2:6" x14ac:dyDescent="0.4">
      <c r="B2536" s="4">
        <v>2533</v>
      </c>
      <c r="C2536" s="10" t="s">
        <v>2611</v>
      </c>
      <c r="D2536" s="12" t="s">
        <v>4</v>
      </c>
      <c r="E2536" s="15">
        <v>1</v>
      </c>
      <c r="F2536" s="7" t="s">
        <v>5</v>
      </c>
    </row>
    <row r="2537" spans="2:6" x14ac:dyDescent="0.4">
      <c r="B2537" s="4">
        <v>2534</v>
      </c>
      <c r="C2537" s="10" t="s">
        <v>2612</v>
      </c>
      <c r="D2537" s="12" t="s">
        <v>4</v>
      </c>
      <c r="E2537" s="15">
        <v>1</v>
      </c>
      <c r="F2537" s="7" t="s">
        <v>5</v>
      </c>
    </row>
    <row r="2538" spans="2:6" x14ac:dyDescent="0.4">
      <c r="B2538" s="4">
        <v>2535</v>
      </c>
      <c r="C2538" s="10" t="s">
        <v>2613</v>
      </c>
      <c r="D2538" s="12" t="s">
        <v>4</v>
      </c>
      <c r="E2538" s="15">
        <v>1</v>
      </c>
      <c r="F2538" s="7" t="s">
        <v>5</v>
      </c>
    </row>
    <row r="2539" spans="2:6" x14ac:dyDescent="0.4">
      <c r="B2539" s="4">
        <v>2536</v>
      </c>
      <c r="C2539" s="10" t="s">
        <v>2614</v>
      </c>
      <c r="D2539" s="12" t="s">
        <v>4</v>
      </c>
      <c r="E2539" s="15">
        <v>1</v>
      </c>
      <c r="F2539" s="7" t="s">
        <v>5</v>
      </c>
    </row>
    <row r="2540" spans="2:6" x14ac:dyDescent="0.4">
      <c r="B2540" s="4">
        <v>2537</v>
      </c>
      <c r="C2540" s="10" t="s">
        <v>2615</v>
      </c>
      <c r="D2540" s="12" t="s">
        <v>4</v>
      </c>
      <c r="E2540" s="15">
        <v>1</v>
      </c>
      <c r="F2540" s="7" t="s">
        <v>5</v>
      </c>
    </row>
    <row r="2541" spans="2:6" x14ac:dyDescent="0.4">
      <c r="B2541" s="4">
        <v>2538</v>
      </c>
      <c r="C2541" s="10" t="s">
        <v>2616</v>
      </c>
      <c r="D2541" s="12" t="s">
        <v>4</v>
      </c>
      <c r="E2541" s="15">
        <v>1</v>
      </c>
      <c r="F2541" s="7" t="s">
        <v>5</v>
      </c>
    </row>
    <row r="2542" spans="2:6" x14ac:dyDescent="0.4">
      <c r="B2542" s="4">
        <v>2539</v>
      </c>
      <c r="C2542" s="10" t="s">
        <v>2617</v>
      </c>
      <c r="D2542" s="12" t="s">
        <v>4</v>
      </c>
      <c r="E2542" s="15">
        <v>1</v>
      </c>
      <c r="F2542" s="7" t="s">
        <v>5</v>
      </c>
    </row>
    <row r="2543" spans="2:6" x14ac:dyDescent="0.4">
      <c r="B2543" s="4">
        <v>2540</v>
      </c>
      <c r="C2543" s="10" t="s">
        <v>2618</v>
      </c>
      <c r="D2543" s="12" t="s">
        <v>4</v>
      </c>
      <c r="E2543" s="15">
        <v>1</v>
      </c>
      <c r="F2543" s="7" t="s">
        <v>5</v>
      </c>
    </row>
    <row r="2544" spans="2:6" x14ac:dyDescent="0.4">
      <c r="B2544" s="4">
        <v>2541</v>
      </c>
      <c r="C2544" s="10" t="s">
        <v>2619</v>
      </c>
      <c r="D2544" s="12" t="s">
        <v>4</v>
      </c>
      <c r="E2544" s="15">
        <v>1</v>
      </c>
      <c r="F2544" s="7" t="s">
        <v>5</v>
      </c>
    </row>
    <row r="2545" spans="2:6" x14ac:dyDescent="0.4">
      <c r="B2545" s="4">
        <v>2542</v>
      </c>
      <c r="C2545" s="10" t="s">
        <v>2620</v>
      </c>
      <c r="D2545" s="12" t="s">
        <v>4</v>
      </c>
      <c r="E2545" s="15">
        <v>1</v>
      </c>
      <c r="F2545" s="7" t="s">
        <v>5</v>
      </c>
    </row>
    <row r="2546" spans="2:6" x14ac:dyDescent="0.4">
      <c r="B2546" s="4">
        <v>2543</v>
      </c>
      <c r="C2546" s="10" t="s">
        <v>2621</v>
      </c>
      <c r="D2546" s="12" t="s">
        <v>4</v>
      </c>
      <c r="E2546" s="15">
        <v>1</v>
      </c>
      <c r="F2546" s="7" t="s">
        <v>5</v>
      </c>
    </row>
    <row r="2547" spans="2:6" x14ac:dyDescent="0.4">
      <c r="B2547" s="4">
        <v>2544</v>
      </c>
      <c r="C2547" s="10" t="s">
        <v>2622</v>
      </c>
      <c r="D2547" s="12" t="s">
        <v>4</v>
      </c>
      <c r="E2547" s="15">
        <v>1</v>
      </c>
      <c r="F2547" s="7" t="s">
        <v>5</v>
      </c>
    </row>
    <row r="2548" spans="2:6" x14ac:dyDescent="0.4">
      <c r="B2548" s="4">
        <v>2545</v>
      </c>
      <c r="C2548" s="10" t="s">
        <v>2623</v>
      </c>
      <c r="D2548" s="12" t="s">
        <v>4</v>
      </c>
      <c r="E2548" s="15">
        <v>1</v>
      </c>
      <c r="F2548" s="7" t="s">
        <v>5</v>
      </c>
    </row>
    <row r="2549" spans="2:6" x14ac:dyDescent="0.4">
      <c r="B2549" s="4">
        <v>2546</v>
      </c>
      <c r="C2549" s="10" t="s">
        <v>2624</v>
      </c>
      <c r="D2549" s="12" t="s">
        <v>4</v>
      </c>
      <c r="E2549" s="15">
        <v>1</v>
      </c>
      <c r="F2549" s="7" t="s">
        <v>5</v>
      </c>
    </row>
    <row r="2550" spans="2:6" x14ac:dyDescent="0.4">
      <c r="B2550" s="4">
        <v>2547</v>
      </c>
      <c r="C2550" s="10" t="s">
        <v>2625</v>
      </c>
      <c r="D2550" s="12" t="s">
        <v>4</v>
      </c>
      <c r="E2550" s="15">
        <v>1</v>
      </c>
      <c r="F2550" s="7" t="s">
        <v>5</v>
      </c>
    </row>
    <row r="2551" spans="2:6" x14ac:dyDescent="0.4">
      <c r="B2551" s="4">
        <v>2548</v>
      </c>
      <c r="C2551" s="10" t="s">
        <v>2626</v>
      </c>
      <c r="D2551" s="12" t="s">
        <v>4</v>
      </c>
      <c r="E2551" s="15">
        <v>1</v>
      </c>
      <c r="F2551" s="7" t="s">
        <v>5</v>
      </c>
    </row>
    <row r="2552" spans="2:6" x14ac:dyDescent="0.4">
      <c r="B2552" s="4">
        <v>2549</v>
      </c>
      <c r="C2552" s="10" t="s">
        <v>2627</v>
      </c>
      <c r="D2552" s="12" t="s">
        <v>4</v>
      </c>
      <c r="E2552" s="15">
        <v>1</v>
      </c>
      <c r="F2552" s="7" t="s">
        <v>5</v>
      </c>
    </row>
    <row r="2553" spans="2:6" x14ac:dyDescent="0.4">
      <c r="B2553" s="4">
        <v>2550</v>
      </c>
      <c r="C2553" s="10" t="s">
        <v>2628</v>
      </c>
      <c r="D2553" s="12" t="s">
        <v>4</v>
      </c>
      <c r="E2553" s="15">
        <v>1</v>
      </c>
      <c r="F2553" s="7" t="s">
        <v>5</v>
      </c>
    </row>
    <row r="2554" spans="2:6" x14ac:dyDescent="0.4">
      <c r="B2554" s="4">
        <v>2551</v>
      </c>
      <c r="C2554" s="10" t="s">
        <v>2629</v>
      </c>
      <c r="D2554" s="12" t="s">
        <v>4</v>
      </c>
      <c r="E2554" s="15">
        <v>1</v>
      </c>
      <c r="F2554" s="7" t="s">
        <v>5</v>
      </c>
    </row>
    <row r="2555" spans="2:6" x14ac:dyDescent="0.4">
      <c r="B2555" s="4">
        <v>2552</v>
      </c>
      <c r="C2555" s="10" t="s">
        <v>2630</v>
      </c>
      <c r="D2555" s="12" t="s">
        <v>4</v>
      </c>
      <c r="E2555" s="15">
        <v>1</v>
      </c>
      <c r="F2555" s="7" t="s">
        <v>5</v>
      </c>
    </row>
    <row r="2556" spans="2:6" x14ac:dyDescent="0.4">
      <c r="B2556" s="4">
        <v>2553</v>
      </c>
      <c r="C2556" s="10" t="s">
        <v>2631</v>
      </c>
      <c r="D2556" s="12" t="s">
        <v>4</v>
      </c>
      <c r="E2556" s="15">
        <v>1</v>
      </c>
      <c r="F2556" s="7" t="s">
        <v>5</v>
      </c>
    </row>
    <row r="2557" spans="2:6" x14ac:dyDescent="0.4">
      <c r="B2557" s="4">
        <v>2554</v>
      </c>
      <c r="C2557" s="10" t="s">
        <v>2632</v>
      </c>
      <c r="D2557" s="12" t="s">
        <v>4</v>
      </c>
      <c r="E2557" s="15">
        <v>1</v>
      </c>
      <c r="F2557" s="7" t="s">
        <v>5</v>
      </c>
    </row>
    <row r="2558" spans="2:6" x14ac:dyDescent="0.4">
      <c r="B2558" s="4">
        <v>2555</v>
      </c>
      <c r="C2558" s="10" t="s">
        <v>2633</v>
      </c>
      <c r="D2558" s="12" t="s">
        <v>4</v>
      </c>
      <c r="E2558" s="15">
        <v>1</v>
      </c>
      <c r="F2558" s="7" t="s">
        <v>5</v>
      </c>
    </row>
    <row r="2559" spans="2:6" x14ac:dyDescent="0.4">
      <c r="B2559" s="4">
        <v>2556</v>
      </c>
      <c r="C2559" s="10" t="s">
        <v>2634</v>
      </c>
      <c r="D2559" s="12" t="s">
        <v>4</v>
      </c>
      <c r="E2559" s="15">
        <v>1</v>
      </c>
      <c r="F2559" s="7" t="s">
        <v>5</v>
      </c>
    </row>
    <row r="2560" spans="2:6" x14ac:dyDescent="0.4">
      <c r="B2560" s="4">
        <v>2557</v>
      </c>
      <c r="C2560" s="10" t="s">
        <v>2635</v>
      </c>
      <c r="D2560" s="12" t="s">
        <v>4</v>
      </c>
      <c r="E2560" s="15">
        <v>1</v>
      </c>
      <c r="F2560" s="7" t="s">
        <v>5</v>
      </c>
    </row>
    <row r="2561" spans="2:6" x14ac:dyDescent="0.4">
      <c r="B2561" s="4">
        <v>2558</v>
      </c>
      <c r="C2561" s="10" t="s">
        <v>2636</v>
      </c>
      <c r="D2561" s="12" t="s">
        <v>4</v>
      </c>
      <c r="E2561" s="15">
        <v>1</v>
      </c>
      <c r="F2561" s="7" t="s">
        <v>5</v>
      </c>
    </row>
    <row r="2562" spans="2:6" x14ac:dyDescent="0.4">
      <c r="B2562" s="4">
        <v>2559</v>
      </c>
      <c r="C2562" s="10" t="s">
        <v>2637</v>
      </c>
      <c r="D2562" s="12" t="s">
        <v>4</v>
      </c>
      <c r="E2562" s="15">
        <v>1</v>
      </c>
      <c r="F2562" s="7" t="s">
        <v>5</v>
      </c>
    </row>
    <row r="2563" spans="2:6" x14ac:dyDescent="0.4">
      <c r="B2563" s="4">
        <v>2560</v>
      </c>
      <c r="C2563" s="10" t="s">
        <v>2638</v>
      </c>
      <c r="D2563" s="12" t="s">
        <v>4</v>
      </c>
      <c r="E2563" s="15">
        <v>1</v>
      </c>
      <c r="F2563" s="7" t="s">
        <v>5</v>
      </c>
    </row>
    <row r="2564" spans="2:6" x14ac:dyDescent="0.4">
      <c r="B2564" s="4">
        <v>2561</v>
      </c>
      <c r="C2564" s="10" t="s">
        <v>2639</v>
      </c>
      <c r="D2564" s="12" t="s">
        <v>4</v>
      </c>
      <c r="E2564" s="15">
        <v>1</v>
      </c>
      <c r="F2564" s="7" t="s">
        <v>5</v>
      </c>
    </row>
    <row r="2565" spans="2:6" x14ac:dyDescent="0.4">
      <c r="B2565" s="4">
        <v>2562</v>
      </c>
      <c r="C2565" s="10" t="s">
        <v>2640</v>
      </c>
      <c r="D2565" s="12" t="s">
        <v>4</v>
      </c>
      <c r="E2565" s="15">
        <v>1</v>
      </c>
      <c r="F2565" s="7" t="s">
        <v>5</v>
      </c>
    </row>
    <row r="2566" spans="2:6" x14ac:dyDescent="0.4">
      <c r="B2566" s="4">
        <v>2563</v>
      </c>
      <c r="C2566" s="10" t="s">
        <v>2641</v>
      </c>
      <c r="D2566" s="12" t="s">
        <v>4</v>
      </c>
      <c r="E2566" s="15">
        <v>1</v>
      </c>
      <c r="F2566" s="7" t="s">
        <v>5</v>
      </c>
    </row>
    <row r="2567" spans="2:6" x14ac:dyDescent="0.4">
      <c r="B2567" s="4">
        <v>2564</v>
      </c>
      <c r="C2567" s="10" t="s">
        <v>2642</v>
      </c>
      <c r="D2567" s="12" t="s">
        <v>4</v>
      </c>
      <c r="E2567" s="15">
        <v>1</v>
      </c>
      <c r="F2567" s="7" t="s">
        <v>5</v>
      </c>
    </row>
    <row r="2568" spans="2:6" x14ac:dyDescent="0.4">
      <c r="B2568" s="4">
        <v>2565</v>
      </c>
      <c r="C2568" s="10" t="s">
        <v>2643</v>
      </c>
      <c r="D2568" s="12" t="s">
        <v>4</v>
      </c>
      <c r="E2568" s="15">
        <v>1</v>
      </c>
      <c r="F2568" s="7" t="s">
        <v>5</v>
      </c>
    </row>
    <row r="2569" spans="2:6" x14ac:dyDescent="0.4">
      <c r="B2569" s="4">
        <v>2566</v>
      </c>
      <c r="C2569" s="10" t="s">
        <v>2644</v>
      </c>
      <c r="D2569" s="12" t="s">
        <v>4</v>
      </c>
      <c r="E2569" s="15">
        <v>1</v>
      </c>
      <c r="F2569" s="7" t="s">
        <v>115</v>
      </c>
    </row>
    <row r="2570" spans="2:6" x14ac:dyDescent="0.4">
      <c r="B2570" s="4">
        <v>2567</v>
      </c>
      <c r="C2570" s="10" t="s">
        <v>2645</v>
      </c>
      <c r="D2570" s="12" t="s">
        <v>4</v>
      </c>
      <c r="E2570" s="15">
        <v>1</v>
      </c>
      <c r="F2570" s="7" t="s">
        <v>115</v>
      </c>
    </row>
    <row r="2571" spans="2:6" x14ac:dyDescent="0.4">
      <c r="B2571" s="4">
        <v>2568</v>
      </c>
      <c r="C2571" s="10" t="s">
        <v>2646</v>
      </c>
      <c r="D2571" s="12" t="s">
        <v>4</v>
      </c>
      <c r="E2571" s="15">
        <v>1</v>
      </c>
      <c r="F2571" s="7" t="s">
        <v>115</v>
      </c>
    </row>
    <row r="2572" spans="2:6" x14ac:dyDescent="0.4">
      <c r="B2572" s="4">
        <v>2569</v>
      </c>
      <c r="C2572" s="10" t="s">
        <v>2647</v>
      </c>
      <c r="D2572" s="12" t="s">
        <v>4</v>
      </c>
      <c r="E2572" s="15">
        <v>1</v>
      </c>
      <c r="F2572" s="7" t="s">
        <v>115</v>
      </c>
    </row>
    <row r="2573" spans="2:6" x14ac:dyDescent="0.4">
      <c r="B2573" s="4">
        <v>2570</v>
      </c>
      <c r="C2573" s="10" t="s">
        <v>2648</v>
      </c>
      <c r="D2573" s="12" t="s">
        <v>4</v>
      </c>
      <c r="E2573" s="15">
        <v>1</v>
      </c>
      <c r="F2573" s="7" t="s">
        <v>5</v>
      </c>
    </row>
    <row r="2574" spans="2:6" x14ac:dyDescent="0.4">
      <c r="B2574" s="4">
        <v>2571</v>
      </c>
      <c r="C2574" s="10" t="s">
        <v>2649</v>
      </c>
      <c r="D2574" s="12" t="s">
        <v>4</v>
      </c>
      <c r="E2574" s="15">
        <v>1</v>
      </c>
      <c r="F2574" s="7" t="s">
        <v>5</v>
      </c>
    </row>
    <row r="2575" spans="2:6" x14ac:dyDescent="0.4">
      <c r="B2575" s="4">
        <v>2572</v>
      </c>
      <c r="C2575" s="10" t="s">
        <v>2650</v>
      </c>
      <c r="D2575" s="12" t="s">
        <v>4</v>
      </c>
      <c r="E2575" s="15">
        <v>1</v>
      </c>
      <c r="F2575" s="7" t="s">
        <v>115</v>
      </c>
    </row>
    <row r="2576" spans="2:6" x14ac:dyDescent="0.4">
      <c r="B2576" s="4">
        <v>2573</v>
      </c>
      <c r="C2576" s="10" t="s">
        <v>2651</v>
      </c>
      <c r="D2576" s="12" t="s">
        <v>4</v>
      </c>
      <c r="E2576" s="15">
        <v>1</v>
      </c>
      <c r="F2576" s="7" t="s">
        <v>5</v>
      </c>
    </row>
    <row r="2577" spans="2:6" x14ac:dyDescent="0.4">
      <c r="B2577" s="4">
        <v>2574</v>
      </c>
      <c r="C2577" s="10" t="s">
        <v>2652</v>
      </c>
      <c r="D2577" s="12" t="s">
        <v>4</v>
      </c>
      <c r="E2577" s="15">
        <v>1</v>
      </c>
      <c r="F2577" s="7" t="s">
        <v>115</v>
      </c>
    </row>
    <row r="2578" spans="2:6" x14ac:dyDescent="0.4">
      <c r="B2578" s="4">
        <v>2575</v>
      </c>
      <c r="C2578" s="10" t="s">
        <v>2653</v>
      </c>
      <c r="D2578" s="12" t="s">
        <v>4</v>
      </c>
      <c r="E2578" s="15">
        <v>1</v>
      </c>
      <c r="F2578" s="7" t="s">
        <v>5</v>
      </c>
    </row>
    <row r="2579" spans="2:6" x14ac:dyDescent="0.4">
      <c r="B2579" s="4">
        <v>2576</v>
      </c>
      <c r="C2579" s="10" t="s">
        <v>2654</v>
      </c>
      <c r="D2579" s="12" t="s">
        <v>8</v>
      </c>
      <c r="E2579" s="15">
        <v>1</v>
      </c>
      <c r="F2579" s="7" t="s">
        <v>5</v>
      </c>
    </row>
    <row r="2580" spans="2:6" x14ac:dyDescent="0.4">
      <c r="B2580" s="4">
        <v>2577</v>
      </c>
      <c r="C2580" s="10" t="s">
        <v>2655</v>
      </c>
      <c r="D2580" s="12" t="s">
        <v>8</v>
      </c>
      <c r="E2580" s="15">
        <v>1</v>
      </c>
      <c r="F2580" s="7" t="s">
        <v>5</v>
      </c>
    </row>
    <row r="2581" spans="2:6" x14ac:dyDescent="0.4">
      <c r="B2581" s="4">
        <v>2578</v>
      </c>
      <c r="C2581" s="10" t="s">
        <v>2656</v>
      </c>
      <c r="D2581" s="12" t="s">
        <v>8</v>
      </c>
      <c r="E2581" s="15">
        <v>1</v>
      </c>
      <c r="F2581" s="7" t="s">
        <v>5</v>
      </c>
    </row>
    <row r="2582" spans="2:6" x14ac:dyDescent="0.4">
      <c r="B2582" s="4">
        <v>2579</v>
      </c>
      <c r="C2582" s="10" t="s">
        <v>2657</v>
      </c>
      <c r="D2582" s="12" t="s">
        <v>8</v>
      </c>
      <c r="E2582" s="15">
        <v>1</v>
      </c>
      <c r="F2582" s="7" t="s">
        <v>5</v>
      </c>
    </row>
    <row r="2583" spans="2:6" x14ac:dyDescent="0.4">
      <c r="B2583" s="4">
        <v>2580</v>
      </c>
      <c r="C2583" s="10" t="s">
        <v>2658</v>
      </c>
      <c r="D2583" s="12" t="s">
        <v>8</v>
      </c>
      <c r="E2583" s="15">
        <v>1</v>
      </c>
      <c r="F2583" s="7" t="s">
        <v>5</v>
      </c>
    </row>
    <row r="2584" spans="2:6" x14ac:dyDescent="0.4">
      <c r="B2584" s="4">
        <v>2581</v>
      </c>
      <c r="C2584" s="10" t="s">
        <v>2659</v>
      </c>
      <c r="D2584" s="12" t="s">
        <v>8</v>
      </c>
      <c r="E2584" s="15">
        <v>1</v>
      </c>
      <c r="F2584" s="7" t="s">
        <v>5</v>
      </c>
    </row>
    <row r="2585" spans="2:6" x14ac:dyDescent="0.4">
      <c r="B2585" s="4">
        <v>2582</v>
      </c>
      <c r="C2585" s="10" t="s">
        <v>2660</v>
      </c>
      <c r="D2585" s="12" t="s">
        <v>8</v>
      </c>
      <c r="E2585" s="15">
        <v>1</v>
      </c>
      <c r="F2585" s="7" t="s">
        <v>5</v>
      </c>
    </row>
    <row r="2586" spans="2:6" x14ac:dyDescent="0.4">
      <c r="B2586" s="4">
        <v>2583</v>
      </c>
      <c r="C2586" s="10" t="s">
        <v>2661</v>
      </c>
      <c r="D2586" s="12" t="s">
        <v>4</v>
      </c>
      <c r="E2586" s="15">
        <v>1</v>
      </c>
      <c r="F2586" s="7" t="s">
        <v>5</v>
      </c>
    </row>
    <row r="2587" spans="2:6" x14ac:dyDescent="0.4">
      <c r="B2587" s="4">
        <v>2584</v>
      </c>
      <c r="C2587" s="10" t="s">
        <v>2662</v>
      </c>
      <c r="D2587" s="12" t="s">
        <v>4</v>
      </c>
      <c r="E2587" s="15">
        <v>1</v>
      </c>
      <c r="F2587" s="7" t="s">
        <v>5</v>
      </c>
    </row>
    <row r="2588" spans="2:6" x14ac:dyDescent="0.4">
      <c r="B2588" s="4">
        <v>2585</v>
      </c>
      <c r="C2588" s="10" t="s">
        <v>2663</v>
      </c>
      <c r="D2588" s="12" t="s">
        <v>4</v>
      </c>
      <c r="E2588" s="15">
        <v>1</v>
      </c>
      <c r="F2588" s="7" t="s">
        <v>5</v>
      </c>
    </row>
    <row r="2589" spans="2:6" x14ac:dyDescent="0.4">
      <c r="B2589" s="4">
        <v>2586</v>
      </c>
      <c r="C2589" s="10" t="s">
        <v>2664</v>
      </c>
      <c r="D2589" s="12" t="s">
        <v>4</v>
      </c>
      <c r="E2589" s="15">
        <v>1</v>
      </c>
      <c r="F2589" s="7" t="s">
        <v>5</v>
      </c>
    </row>
    <row r="2590" spans="2:6" x14ac:dyDescent="0.4">
      <c r="B2590" s="4">
        <v>2587</v>
      </c>
      <c r="C2590" s="10" t="s">
        <v>2665</v>
      </c>
      <c r="D2590" s="12" t="s">
        <v>4</v>
      </c>
      <c r="E2590" s="15">
        <v>1</v>
      </c>
      <c r="F2590" s="7" t="s">
        <v>5</v>
      </c>
    </row>
    <row r="2591" spans="2:6" x14ac:dyDescent="0.4">
      <c r="B2591" s="4">
        <v>2588</v>
      </c>
      <c r="C2591" s="10" t="s">
        <v>2666</v>
      </c>
      <c r="D2591" s="12" t="s">
        <v>4</v>
      </c>
      <c r="E2591" s="15">
        <v>1</v>
      </c>
      <c r="F2591" s="7" t="s">
        <v>5</v>
      </c>
    </row>
    <row r="2592" spans="2:6" x14ac:dyDescent="0.4">
      <c r="B2592" s="4">
        <v>2589</v>
      </c>
      <c r="C2592" s="10" t="s">
        <v>2667</v>
      </c>
      <c r="D2592" s="12" t="s">
        <v>8</v>
      </c>
      <c r="E2592" s="15">
        <v>1</v>
      </c>
      <c r="F2592" s="7" t="s">
        <v>5</v>
      </c>
    </row>
    <row r="2593" spans="2:6" x14ac:dyDescent="0.4">
      <c r="B2593" s="4">
        <v>2590</v>
      </c>
      <c r="C2593" s="10" t="s">
        <v>2668</v>
      </c>
      <c r="D2593" s="12" t="s">
        <v>4</v>
      </c>
      <c r="E2593" s="15">
        <v>1</v>
      </c>
      <c r="F2593" s="7" t="s">
        <v>5</v>
      </c>
    </row>
    <row r="2594" spans="2:6" x14ac:dyDescent="0.4">
      <c r="B2594" s="4">
        <v>2591</v>
      </c>
      <c r="C2594" s="10" t="s">
        <v>2669</v>
      </c>
      <c r="D2594" s="12" t="s">
        <v>4</v>
      </c>
      <c r="E2594" s="15">
        <v>1</v>
      </c>
      <c r="F2594" s="7" t="s">
        <v>5</v>
      </c>
    </row>
    <row r="2595" spans="2:6" x14ac:dyDescent="0.4">
      <c r="B2595" s="4">
        <v>2592</v>
      </c>
      <c r="C2595" s="10" t="s">
        <v>2670</v>
      </c>
      <c r="D2595" s="12" t="s">
        <v>4</v>
      </c>
      <c r="E2595" s="15">
        <v>1</v>
      </c>
      <c r="F2595" s="7" t="s">
        <v>5</v>
      </c>
    </row>
    <row r="2596" spans="2:6" x14ac:dyDescent="0.4">
      <c r="B2596" s="4">
        <v>2593</v>
      </c>
      <c r="C2596" s="10" t="s">
        <v>2671</v>
      </c>
      <c r="D2596" s="12" t="s">
        <v>4</v>
      </c>
      <c r="E2596" s="15">
        <v>1</v>
      </c>
      <c r="F2596" s="7" t="s">
        <v>5</v>
      </c>
    </row>
    <row r="2597" spans="2:6" x14ac:dyDescent="0.4">
      <c r="B2597" s="4">
        <v>2594</v>
      </c>
      <c r="C2597" s="10" t="s">
        <v>2672</v>
      </c>
      <c r="D2597" s="12" t="s">
        <v>4</v>
      </c>
      <c r="E2597" s="15">
        <v>1</v>
      </c>
      <c r="F2597" s="7" t="s">
        <v>5</v>
      </c>
    </row>
    <row r="2598" spans="2:6" x14ac:dyDescent="0.4">
      <c r="B2598" s="4">
        <v>2595</v>
      </c>
      <c r="C2598" s="10" t="s">
        <v>2673</v>
      </c>
      <c r="D2598" s="12" t="s">
        <v>8</v>
      </c>
      <c r="E2598" s="15">
        <v>1</v>
      </c>
      <c r="F2598" s="7" t="s">
        <v>5</v>
      </c>
    </row>
    <row r="2599" spans="2:6" x14ac:dyDescent="0.4">
      <c r="B2599" s="4">
        <v>2596</v>
      </c>
      <c r="C2599" s="10" t="s">
        <v>2674</v>
      </c>
      <c r="D2599" s="12" t="s">
        <v>4</v>
      </c>
      <c r="E2599" s="15">
        <v>1</v>
      </c>
      <c r="F2599" s="7" t="s">
        <v>5</v>
      </c>
    </row>
    <row r="2600" spans="2:6" x14ac:dyDescent="0.4">
      <c r="B2600" s="4">
        <v>2597</v>
      </c>
      <c r="C2600" s="10" t="s">
        <v>2675</v>
      </c>
      <c r="D2600" s="12" t="s">
        <v>4</v>
      </c>
      <c r="E2600" s="15">
        <v>1</v>
      </c>
      <c r="F2600" s="7" t="s">
        <v>5</v>
      </c>
    </row>
    <row r="2601" spans="2:6" x14ac:dyDescent="0.4">
      <c r="B2601" s="4">
        <v>2598</v>
      </c>
      <c r="C2601" s="10" t="s">
        <v>2676</v>
      </c>
      <c r="D2601" s="12" t="s">
        <v>4</v>
      </c>
      <c r="E2601" s="15">
        <v>1</v>
      </c>
      <c r="F2601" s="7" t="s">
        <v>5</v>
      </c>
    </row>
    <row r="2602" spans="2:6" x14ac:dyDescent="0.4">
      <c r="B2602" s="4">
        <v>2599</v>
      </c>
      <c r="C2602" s="10" t="s">
        <v>2677</v>
      </c>
      <c r="D2602" s="12" t="s">
        <v>4</v>
      </c>
      <c r="E2602" s="15">
        <v>1</v>
      </c>
      <c r="F2602" s="7" t="s">
        <v>5</v>
      </c>
    </row>
    <row r="2603" spans="2:6" x14ac:dyDescent="0.4">
      <c r="B2603" s="4">
        <v>2600</v>
      </c>
      <c r="C2603" s="10" t="s">
        <v>2678</v>
      </c>
      <c r="D2603" s="12" t="s">
        <v>4</v>
      </c>
      <c r="E2603" s="15">
        <v>1</v>
      </c>
      <c r="F2603" s="7" t="s">
        <v>5</v>
      </c>
    </row>
    <row r="2604" spans="2:6" x14ac:dyDescent="0.4">
      <c r="B2604" s="4">
        <v>2601</v>
      </c>
      <c r="C2604" s="10" t="s">
        <v>2679</v>
      </c>
      <c r="D2604" s="12" t="s">
        <v>4</v>
      </c>
      <c r="E2604" s="15">
        <v>1</v>
      </c>
      <c r="F2604" s="7" t="s">
        <v>5</v>
      </c>
    </row>
    <row r="2605" spans="2:6" x14ac:dyDescent="0.4">
      <c r="B2605" s="4">
        <v>2602</v>
      </c>
      <c r="C2605" s="10" t="s">
        <v>2680</v>
      </c>
      <c r="D2605" s="12" t="s">
        <v>4</v>
      </c>
      <c r="E2605" s="15">
        <v>1</v>
      </c>
      <c r="F2605" s="7" t="s">
        <v>5</v>
      </c>
    </row>
    <row r="2606" spans="2:6" x14ac:dyDescent="0.4">
      <c r="B2606" s="4">
        <v>2603</v>
      </c>
      <c r="C2606" s="10" t="s">
        <v>2681</v>
      </c>
      <c r="D2606" s="12" t="s">
        <v>4</v>
      </c>
      <c r="E2606" s="15">
        <v>1</v>
      </c>
      <c r="F2606" s="7" t="s">
        <v>5</v>
      </c>
    </row>
    <row r="2607" spans="2:6" x14ac:dyDescent="0.4">
      <c r="B2607" s="4">
        <v>2604</v>
      </c>
      <c r="C2607" s="10" t="s">
        <v>2682</v>
      </c>
      <c r="D2607" s="12" t="s">
        <v>4</v>
      </c>
      <c r="E2607" s="15">
        <v>1</v>
      </c>
      <c r="F2607" s="7" t="s">
        <v>5</v>
      </c>
    </row>
    <row r="2608" spans="2:6" x14ac:dyDescent="0.4">
      <c r="B2608" s="4">
        <v>2605</v>
      </c>
      <c r="C2608" s="10" t="s">
        <v>2683</v>
      </c>
      <c r="D2608" s="12" t="s">
        <v>4</v>
      </c>
      <c r="E2608" s="15">
        <v>1</v>
      </c>
      <c r="F2608" s="7" t="s">
        <v>5</v>
      </c>
    </row>
    <row r="2609" spans="2:6" x14ac:dyDescent="0.4">
      <c r="B2609" s="4">
        <v>2606</v>
      </c>
      <c r="C2609" s="10" t="s">
        <v>2684</v>
      </c>
      <c r="D2609" s="12" t="s">
        <v>4</v>
      </c>
      <c r="E2609" s="15">
        <v>1</v>
      </c>
      <c r="F2609" s="7" t="s">
        <v>5</v>
      </c>
    </row>
    <row r="2610" spans="2:6" x14ac:dyDescent="0.4">
      <c r="B2610" s="4">
        <v>2607</v>
      </c>
      <c r="C2610" s="10" t="s">
        <v>2685</v>
      </c>
      <c r="D2610" s="12" t="s">
        <v>4</v>
      </c>
      <c r="E2610" s="15">
        <v>1</v>
      </c>
      <c r="F2610" s="7" t="s">
        <v>115</v>
      </c>
    </row>
    <row r="2611" spans="2:6" x14ac:dyDescent="0.4">
      <c r="B2611" s="4">
        <v>2608</v>
      </c>
      <c r="C2611" s="10" t="s">
        <v>2686</v>
      </c>
      <c r="D2611" s="12" t="s">
        <v>8</v>
      </c>
      <c r="E2611" s="15">
        <v>1</v>
      </c>
      <c r="F2611" s="7" t="s">
        <v>5</v>
      </c>
    </row>
    <row r="2612" spans="2:6" x14ac:dyDescent="0.4">
      <c r="B2612" s="4">
        <v>2609</v>
      </c>
      <c r="C2612" s="10" t="s">
        <v>2687</v>
      </c>
      <c r="D2612" s="12" t="s">
        <v>4</v>
      </c>
      <c r="E2612" s="15">
        <v>1</v>
      </c>
      <c r="F2612" s="7" t="s">
        <v>5</v>
      </c>
    </row>
    <row r="2613" spans="2:6" x14ac:dyDescent="0.4">
      <c r="B2613" s="4">
        <v>2610</v>
      </c>
      <c r="C2613" s="10" t="s">
        <v>2688</v>
      </c>
      <c r="D2613" s="12" t="s">
        <v>4</v>
      </c>
      <c r="E2613" s="15">
        <v>1</v>
      </c>
      <c r="F2613" s="7" t="s">
        <v>5</v>
      </c>
    </row>
    <row r="2614" spans="2:6" x14ac:dyDescent="0.4">
      <c r="B2614" s="4">
        <v>2611</v>
      </c>
      <c r="C2614" s="10" t="s">
        <v>2689</v>
      </c>
      <c r="D2614" s="12" t="s">
        <v>4</v>
      </c>
      <c r="E2614" s="15">
        <v>1</v>
      </c>
      <c r="F2614" s="7" t="s">
        <v>5</v>
      </c>
    </row>
    <row r="2615" spans="2:6" x14ac:dyDescent="0.4">
      <c r="B2615" s="4">
        <v>2612</v>
      </c>
      <c r="C2615" s="10" t="s">
        <v>2690</v>
      </c>
      <c r="D2615" s="12" t="s">
        <v>4</v>
      </c>
      <c r="E2615" s="15">
        <v>1</v>
      </c>
      <c r="F2615" s="7" t="s">
        <v>5</v>
      </c>
    </row>
    <row r="2616" spans="2:6" x14ac:dyDescent="0.4">
      <c r="B2616" s="4">
        <v>2613</v>
      </c>
      <c r="C2616" s="10" t="s">
        <v>2691</v>
      </c>
      <c r="D2616" s="12" t="s">
        <v>4</v>
      </c>
      <c r="E2616" s="15">
        <v>1</v>
      </c>
      <c r="F2616" s="7" t="s">
        <v>5</v>
      </c>
    </row>
    <row r="2617" spans="2:6" x14ac:dyDescent="0.4">
      <c r="B2617" s="4">
        <v>2614</v>
      </c>
      <c r="C2617" s="10" t="s">
        <v>2692</v>
      </c>
      <c r="D2617" s="12" t="s">
        <v>4</v>
      </c>
      <c r="E2617" s="15">
        <v>1</v>
      </c>
      <c r="F2617" s="7" t="s">
        <v>5</v>
      </c>
    </row>
    <row r="2618" spans="2:6" x14ac:dyDescent="0.4">
      <c r="B2618" s="4">
        <v>2615</v>
      </c>
      <c r="C2618" s="10" t="s">
        <v>2693</v>
      </c>
      <c r="D2618" s="12" t="s">
        <v>4</v>
      </c>
      <c r="E2618" s="15">
        <v>1</v>
      </c>
      <c r="F2618" s="7" t="s">
        <v>5</v>
      </c>
    </row>
    <row r="2619" spans="2:6" x14ac:dyDescent="0.4">
      <c r="B2619" s="4">
        <v>2616</v>
      </c>
      <c r="C2619" s="10" t="s">
        <v>2694</v>
      </c>
      <c r="D2619" s="12" t="s">
        <v>4</v>
      </c>
      <c r="E2619" s="15">
        <v>1</v>
      </c>
      <c r="F2619" s="7" t="s">
        <v>5</v>
      </c>
    </row>
    <row r="2620" spans="2:6" x14ac:dyDescent="0.4">
      <c r="B2620" s="4">
        <v>2617</v>
      </c>
      <c r="C2620" s="10" t="s">
        <v>2695</v>
      </c>
      <c r="D2620" s="12" t="s">
        <v>4</v>
      </c>
      <c r="E2620" s="15">
        <v>1</v>
      </c>
      <c r="F2620" s="7" t="s">
        <v>5</v>
      </c>
    </row>
    <row r="2621" spans="2:6" x14ac:dyDescent="0.4">
      <c r="B2621" s="4">
        <v>2618</v>
      </c>
      <c r="C2621" s="10" t="s">
        <v>2696</v>
      </c>
      <c r="D2621" s="12" t="s">
        <v>8</v>
      </c>
      <c r="E2621" s="15">
        <v>1</v>
      </c>
      <c r="F2621" s="7" t="s">
        <v>5</v>
      </c>
    </row>
    <row r="2622" spans="2:6" x14ac:dyDescent="0.4">
      <c r="B2622" s="4">
        <v>2619</v>
      </c>
      <c r="C2622" s="10" t="s">
        <v>2697</v>
      </c>
      <c r="D2622" s="12" t="s">
        <v>4</v>
      </c>
      <c r="E2622" s="15">
        <v>1</v>
      </c>
      <c r="F2622" s="7" t="s">
        <v>5</v>
      </c>
    </row>
    <row r="2623" spans="2:6" x14ac:dyDescent="0.4">
      <c r="B2623" s="4">
        <v>2620</v>
      </c>
      <c r="C2623" s="10" t="s">
        <v>2698</v>
      </c>
      <c r="D2623" s="12" t="s">
        <v>4</v>
      </c>
      <c r="E2623" s="15">
        <v>1</v>
      </c>
      <c r="F2623" s="7" t="s">
        <v>5</v>
      </c>
    </row>
    <row r="2624" spans="2:6" x14ac:dyDescent="0.4">
      <c r="B2624" s="4">
        <v>2621</v>
      </c>
      <c r="C2624" s="10" t="s">
        <v>2699</v>
      </c>
      <c r="D2624" s="12" t="s">
        <v>4</v>
      </c>
      <c r="E2624" s="15">
        <v>1</v>
      </c>
      <c r="F2624" s="7" t="s">
        <v>5</v>
      </c>
    </row>
    <row r="2625" spans="2:6" x14ac:dyDescent="0.4">
      <c r="B2625" s="4">
        <v>2622</v>
      </c>
      <c r="C2625" s="10" t="s">
        <v>2700</v>
      </c>
      <c r="D2625" s="12" t="s">
        <v>4</v>
      </c>
      <c r="E2625" s="15">
        <v>1</v>
      </c>
      <c r="F2625" s="7" t="s">
        <v>5</v>
      </c>
    </row>
    <row r="2626" spans="2:6" x14ac:dyDescent="0.4">
      <c r="B2626" s="4">
        <v>2623</v>
      </c>
      <c r="C2626" s="10" t="s">
        <v>2701</v>
      </c>
      <c r="D2626" s="12" t="s">
        <v>8</v>
      </c>
      <c r="E2626" s="15">
        <v>1</v>
      </c>
      <c r="F2626" s="7" t="s">
        <v>5</v>
      </c>
    </row>
    <row r="2627" spans="2:6" x14ac:dyDescent="0.4">
      <c r="B2627" s="4">
        <v>2624</v>
      </c>
      <c r="C2627" s="10" t="s">
        <v>2702</v>
      </c>
      <c r="D2627" s="12" t="s">
        <v>8</v>
      </c>
      <c r="E2627" s="15">
        <v>1</v>
      </c>
      <c r="F2627" s="7" t="s">
        <v>5</v>
      </c>
    </row>
    <row r="2628" spans="2:6" x14ac:dyDescent="0.4">
      <c r="B2628" s="4">
        <v>2625</v>
      </c>
      <c r="C2628" s="10" t="s">
        <v>2703</v>
      </c>
      <c r="D2628" s="12" t="s">
        <v>4</v>
      </c>
      <c r="E2628" s="15">
        <v>1</v>
      </c>
      <c r="F2628" s="7" t="s">
        <v>5</v>
      </c>
    </row>
    <row r="2629" spans="2:6" x14ac:dyDescent="0.4">
      <c r="B2629" s="4">
        <v>2626</v>
      </c>
      <c r="C2629" s="10" t="s">
        <v>2704</v>
      </c>
      <c r="D2629" s="12" t="s">
        <v>4</v>
      </c>
      <c r="E2629" s="15">
        <v>1</v>
      </c>
      <c r="F2629" s="7" t="s">
        <v>5</v>
      </c>
    </row>
    <row r="2630" spans="2:6" x14ac:dyDescent="0.4">
      <c r="B2630" s="4">
        <v>2627</v>
      </c>
      <c r="C2630" s="10" t="s">
        <v>2705</v>
      </c>
      <c r="D2630" s="12" t="s">
        <v>4</v>
      </c>
      <c r="E2630" s="15">
        <v>1</v>
      </c>
      <c r="F2630" s="7" t="s">
        <v>5</v>
      </c>
    </row>
    <row r="2631" spans="2:6" x14ac:dyDescent="0.4">
      <c r="B2631" s="4">
        <v>2628</v>
      </c>
      <c r="C2631" s="10" t="s">
        <v>2706</v>
      </c>
      <c r="D2631" s="12" t="s">
        <v>4</v>
      </c>
      <c r="E2631" s="15">
        <v>1</v>
      </c>
      <c r="F2631" s="7" t="s">
        <v>5</v>
      </c>
    </row>
    <row r="2632" spans="2:6" x14ac:dyDescent="0.4">
      <c r="B2632" s="4">
        <v>2629</v>
      </c>
      <c r="C2632" s="10" t="s">
        <v>2707</v>
      </c>
      <c r="D2632" s="12" t="s">
        <v>4</v>
      </c>
      <c r="E2632" s="15">
        <v>1</v>
      </c>
      <c r="F2632" s="7" t="s">
        <v>115</v>
      </c>
    </row>
    <row r="2633" spans="2:6" x14ac:dyDescent="0.4">
      <c r="B2633" s="4">
        <v>2630</v>
      </c>
      <c r="C2633" s="10" t="s">
        <v>2708</v>
      </c>
      <c r="D2633" s="12" t="s">
        <v>4</v>
      </c>
      <c r="E2633" s="15">
        <v>1</v>
      </c>
      <c r="F2633" s="7" t="s">
        <v>5</v>
      </c>
    </row>
    <row r="2634" spans="2:6" x14ac:dyDescent="0.4">
      <c r="B2634" s="4">
        <v>2631</v>
      </c>
      <c r="C2634" s="10" t="s">
        <v>2709</v>
      </c>
      <c r="D2634" s="12" t="s">
        <v>4</v>
      </c>
      <c r="E2634" s="15">
        <v>1</v>
      </c>
      <c r="F2634" s="7" t="s">
        <v>5</v>
      </c>
    </row>
    <row r="2635" spans="2:6" x14ac:dyDescent="0.4">
      <c r="B2635" s="4">
        <v>2632</v>
      </c>
      <c r="C2635" s="10" t="s">
        <v>2710</v>
      </c>
      <c r="D2635" s="12" t="s">
        <v>4</v>
      </c>
      <c r="E2635" s="15">
        <v>1</v>
      </c>
      <c r="F2635" s="7" t="s">
        <v>5</v>
      </c>
    </row>
    <row r="2636" spans="2:6" x14ac:dyDescent="0.4">
      <c r="B2636" s="4">
        <v>2633</v>
      </c>
      <c r="C2636" s="10" t="s">
        <v>2711</v>
      </c>
      <c r="D2636" s="12" t="s">
        <v>4</v>
      </c>
      <c r="E2636" s="15">
        <v>1</v>
      </c>
      <c r="F2636" s="7" t="s">
        <v>5</v>
      </c>
    </row>
    <row r="2637" spans="2:6" x14ac:dyDescent="0.4">
      <c r="B2637" s="4">
        <v>2634</v>
      </c>
      <c r="C2637" s="10" t="s">
        <v>2712</v>
      </c>
      <c r="D2637" s="12" t="s">
        <v>128</v>
      </c>
      <c r="E2637" s="15">
        <v>1</v>
      </c>
      <c r="F2637" s="7" t="s">
        <v>5</v>
      </c>
    </row>
    <row r="2638" spans="2:6" x14ac:dyDescent="0.4">
      <c r="B2638" s="4">
        <v>2635</v>
      </c>
      <c r="C2638" s="10" t="s">
        <v>2713</v>
      </c>
      <c r="D2638" s="12" t="s">
        <v>128</v>
      </c>
      <c r="E2638" s="15">
        <v>1</v>
      </c>
      <c r="F2638" s="7" t="s">
        <v>5</v>
      </c>
    </row>
    <row r="2639" spans="2:6" x14ac:dyDescent="0.4">
      <c r="B2639" s="4">
        <v>2636</v>
      </c>
      <c r="C2639" s="10" t="s">
        <v>2714</v>
      </c>
      <c r="D2639" s="12" t="s">
        <v>128</v>
      </c>
      <c r="E2639" s="15">
        <v>1</v>
      </c>
      <c r="F2639" s="7" t="s">
        <v>5</v>
      </c>
    </row>
    <row r="2640" spans="2:6" x14ac:dyDescent="0.4">
      <c r="B2640" s="4">
        <v>2637</v>
      </c>
      <c r="C2640" s="10" t="s">
        <v>2715</v>
      </c>
      <c r="D2640" s="12" t="s">
        <v>128</v>
      </c>
      <c r="E2640" s="15">
        <v>1</v>
      </c>
      <c r="F2640" s="7" t="s">
        <v>5</v>
      </c>
    </row>
    <row r="2641" spans="2:6" x14ac:dyDescent="0.4">
      <c r="B2641" s="4">
        <v>2638</v>
      </c>
      <c r="C2641" s="10" t="s">
        <v>2716</v>
      </c>
      <c r="D2641" s="12" t="s">
        <v>128</v>
      </c>
      <c r="E2641" s="15">
        <v>1</v>
      </c>
      <c r="F2641" s="7" t="s">
        <v>5</v>
      </c>
    </row>
    <row r="2642" spans="2:6" x14ac:dyDescent="0.4">
      <c r="B2642" s="4">
        <v>2639</v>
      </c>
      <c r="C2642" s="10" t="s">
        <v>2717</v>
      </c>
      <c r="D2642" s="12" t="s">
        <v>128</v>
      </c>
      <c r="E2642" s="15">
        <v>1</v>
      </c>
      <c r="F2642" s="7" t="s">
        <v>5</v>
      </c>
    </row>
    <row r="2643" spans="2:6" x14ac:dyDescent="0.4">
      <c r="B2643" s="4">
        <v>2640</v>
      </c>
      <c r="C2643" s="10" t="s">
        <v>2718</v>
      </c>
      <c r="D2643" s="12" t="s">
        <v>4</v>
      </c>
      <c r="E2643" s="15">
        <v>1</v>
      </c>
      <c r="F2643" s="7" t="s">
        <v>5</v>
      </c>
    </row>
    <row r="2644" spans="2:6" x14ac:dyDescent="0.4">
      <c r="B2644" s="4">
        <v>2641</v>
      </c>
      <c r="C2644" s="10" t="s">
        <v>2719</v>
      </c>
      <c r="D2644" s="12" t="s">
        <v>4</v>
      </c>
      <c r="E2644" s="15">
        <v>1</v>
      </c>
      <c r="F2644" s="7" t="s">
        <v>5</v>
      </c>
    </row>
    <row r="2645" spans="2:6" x14ac:dyDescent="0.4">
      <c r="B2645" s="4">
        <v>2642</v>
      </c>
      <c r="C2645" s="10" t="s">
        <v>2720</v>
      </c>
      <c r="D2645" s="12" t="s">
        <v>4</v>
      </c>
      <c r="E2645" s="15">
        <v>1</v>
      </c>
      <c r="F2645" s="7" t="s">
        <v>5</v>
      </c>
    </row>
    <row r="2646" spans="2:6" x14ac:dyDescent="0.4">
      <c r="B2646" s="4">
        <v>2643</v>
      </c>
      <c r="C2646" s="10" t="s">
        <v>2721</v>
      </c>
      <c r="D2646" s="12" t="s">
        <v>128</v>
      </c>
      <c r="E2646" s="15">
        <v>1</v>
      </c>
      <c r="F2646" s="7" t="s">
        <v>5</v>
      </c>
    </row>
    <row r="2647" spans="2:6" x14ac:dyDescent="0.4">
      <c r="B2647" s="4">
        <v>2644</v>
      </c>
      <c r="C2647" s="10" t="s">
        <v>2722</v>
      </c>
      <c r="D2647" s="12" t="s">
        <v>128</v>
      </c>
      <c r="E2647" s="15">
        <v>1</v>
      </c>
      <c r="F2647" s="7" t="s">
        <v>5</v>
      </c>
    </row>
    <row r="2648" spans="2:6" x14ac:dyDescent="0.4">
      <c r="B2648" s="4">
        <v>2645</v>
      </c>
      <c r="C2648" s="10" t="s">
        <v>2723</v>
      </c>
      <c r="D2648" s="12" t="s">
        <v>4</v>
      </c>
      <c r="E2648" s="15">
        <v>1</v>
      </c>
      <c r="F2648" s="7" t="s">
        <v>5</v>
      </c>
    </row>
    <row r="2649" spans="2:6" x14ac:dyDescent="0.4">
      <c r="B2649" s="4">
        <v>2646</v>
      </c>
      <c r="C2649" s="10" t="s">
        <v>2724</v>
      </c>
      <c r="D2649" s="12" t="s">
        <v>645</v>
      </c>
      <c r="E2649" s="15">
        <v>1</v>
      </c>
      <c r="F2649" s="7" t="s">
        <v>5</v>
      </c>
    </row>
    <row r="2650" spans="2:6" x14ac:dyDescent="0.4">
      <c r="B2650" s="4">
        <v>2647</v>
      </c>
      <c r="C2650" s="10" t="s">
        <v>2725</v>
      </c>
      <c r="D2650" s="12" t="s">
        <v>137</v>
      </c>
      <c r="E2650" s="15">
        <v>1</v>
      </c>
      <c r="F2650" s="7" t="s">
        <v>5</v>
      </c>
    </row>
    <row r="2651" spans="2:6" x14ac:dyDescent="0.4">
      <c r="B2651" s="4">
        <v>2648</v>
      </c>
      <c r="C2651" s="10" t="s">
        <v>2726</v>
      </c>
      <c r="D2651" s="12" t="s">
        <v>4</v>
      </c>
      <c r="E2651" s="15">
        <v>1</v>
      </c>
      <c r="F2651" s="7" t="s">
        <v>5</v>
      </c>
    </row>
    <row r="2652" spans="2:6" x14ac:dyDescent="0.4">
      <c r="B2652" s="4">
        <v>2649</v>
      </c>
      <c r="C2652" s="10" t="s">
        <v>2727</v>
      </c>
      <c r="D2652" s="12" t="s">
        <v>128</v>
      </c>
      <c r="E2652" s="15">
        <v>1</v>
      </c>
      <c r="F2652" s="7" t="s">
        <v>5</v>
      </c>
    </row>
    <row r="2653" spans="2:6" x14ac:dyDescent="0.4">
      <c r="B2653" s="4">
        <v>2650</v>
      </c>
      <c r="C2653" s="10" t="s">
        <v>2728</v>
      </c>
      <c r="D2653" s="12" t="s">
        <v>128</v>
      </c>
      <c r="E2653" s="15">
        <v>1</v>
      </c>
      <c r="F2653" s="7" t="s">
        <v>5</v>
      </c>
    </row>
    <row r="2654" spans="2:6" x14ac:dyDescent="0.4">
      <c r="B2654" s="4">
        <v>2651</v>
      </c>
      <c r="C2654" s="10" t="s">
        <v>2729</v>
      </c>
      <c r="D2654" s="12" t="s">
        <v>4</v>
      </c>
      <c r="E2654" s="15">
        <v>1</v>
      </c>
      <c r="F2654" s="7" t="s">
        <v>5</v>
      </c>
    </row>
    <row r="2655" spans="2:6" x14ac:dyDescent="0.4">
      <c r="B2655" s="4">
        <v>2652</v>
      </c>
      <c r="C2655" s="10" t="s">
        <v>2730</v>
      </c>
      <c r="D2655" s="12" t="s">
        <v>4</v>
      </c>
      <c r="E2655" s="15">
        <v>1</v>
      </c>
      <c r="F2655" s="7" t="s">
        <v>5</v>
      </c>
    </row>
    <row r="2656" spans="2:6" x14ac:dyDescent="0.4">
      <c r="B2656" s="4">
        <v>2653</v>
      </c>
      <c r="C2656" s="10" t="s">
        <v>2731</v>
      </c>
      <c r="D2656" s="12" t="s">
        <v>4</v>
      </c>
      <c r="E2656" s="15">
        <v>1</v>
      </c>
      <c r="F2656" s="7" t="s">
        <v>5</v>
      </c>
    </row>
    <row r="2657" spans="2:6" x14ac:dyDescent="0.4">
      <c r="B2657" s="4">
        <v>2654</v>
      </c>
      <c r="C2657" s="10" t="s">
        <v>2732</v>
      </c>
      <c r="D2657" s="12" t="s">
        <v>4</v>
      </c>
      <c r="E2657" s="15">
        <v>1</v>
      </c>
      <c r="F2657" s="7" t="s">
        <v>5</v>
      </c>
    </row>
    <row r="2658" spans="2:6" x14ac:dyDescent="0.4">
      <c r="B2658" s="4">
        <v>2655</v>
      </c>
      <c r="C2658" s="10" t="s">
        <v>2733</v>
      </c>
      <c r="D2658" s="12" t="s">
        <v>4</v>
      </c>
      <c r="E2658" s="15">
        <v>1</v>
      </c>
      <c r="F2658" s="7" t="s">
        <v>5</v>
      </c>
    </row>
    <row r="2659" spans="2:6" x14ac:dyDescent="0.4">
      <c r="B2659" s="4">
        <v>2656</v>
      </c>
      <c r="C2659" s="10" t="s">
        <v>2734</v>
      </c>
      <c r="D2659" s="12" t="s">
        <v>4</v>
      </c>
      <c r="E2659" s="15">
        <v>1</v>
      </c>
      <c r="F2659" s="7" t="s">
        <v>5</v>
      </c>
    </row>
    <row r="2660" spans="2:6" x14ac:dyDescent="0.4">
      <c r="B2660" s="4">
        <v>2657</v>
      </c>
      <c r="C2660" s="10" t="s">
        <v>2735</v>
      </c>
      <c r="D2660" s="12" t="s">
        <v>4</v>
      </c>
      <c r="E2660" s="15">
        <v>1</v>
      </c>
      <c r="F2660" s="7" t="s">
        <v>5</v>
      </c>
    </row>
    <row r="2661" spans="2:6" x14ac:dyDescent="0.4">
      <c r="B2661" s="4">
        <v>2658</v>
      </c>
      <c r="C2661" s="10" t="s">
        <v>2736</v>
      </c>
      <c r="D2661" s="12" t="s">
        <v>645</v>
      </c>
      <c r="E2661" s="15">
        <v>1</v>
      </c>
      <c r="F2661" s="7" t="s">
        <v>5</v>
      </c>
    </row>
    <row r="2662" spans="2:6" x14ac:dyDescent="0.4">
      <c r="B2662" s="4">
        <v>2659</v>
      </c>
      <c r="C2662" s="10" t="s">
        <v>2737</v>
      </c>
      <c r="D2662" s="12" t="s">
        <v>128</v>
      </c>
      <c r="E2662" s="15">
        <v>1</v>
      </c>
      <c r="F2662" s="7" t="s">
        <v>5</v>
      </c>
    </row>
    <row r="2663" spans="2:6" x14ac:dyDescent="0.4">
      <c r="B2663" s="4">
        <v>2660</v>
      </c>
      <c r="C2663" s="10" t="s">
        <v>2738</v>
      </c>
      <c r="D2663" s="12" t="s">
        <v>645</v>
      </c>
      <c r="E2663" s="15">
        <v>1</v>
      </c>
      <c r="F2663" s="7" t="s">
        <v>5</v>
      </c>
    </row>
    <row r="2664" spans="2:6" x14ac:dyDescent="0.4">
      <c r="B2664" s="4">
        <v>2661</v>
      </c>
      <c r="C2664" s="10" t="s">
        <v>2739</v>
      </c>
      <c r="D2664" s="12" t="s">
        <v>645</v>
      </c>
      <c r="E2664" s="15">
        <v>1</v>
      </c>
      <c r="F2664" s="7" t="s">
        <v>5</v>
      </c>
    </row>
    <row r="2665" spans="2:6" x14ac:dyDescent="0.4">
      <c r="B2665" s="4">
        <v>2662</v>
      </c>
      <c r="C2665" s="10" t="s">
        <v>2740</v>
      </c>
      <c r="D2665" s="12" t="s">
        <v>4</v>
      </c>
      <c r="E2665" s="15">
        <v>1</v>
      </c>
      <c r="F2665" s="7" t="s">
        <v>5</v>
      </c>
    </row>
    <row r="2666" spans="2:6" x14ac:dyDescent="0.4">
      <c r="B2666" s="4">
        <v>2663</v>
      </c>
      <c r="C2666" s="10" t="s">
        <v>2741</v>
      </c>
      <c r="D2666" s="12" t="s">
        <v>4</v>
      </c>
      <c r="E2666" s="15">
        <v>1</v>
      </c>
      <c r="F2666" s="7" t="s">
        <v>5</v>
      </c>
    </row>
    <row r="2667" spans="2:6" x14ac:dyDescent="0.4">
      <c r="B2667" s="4">
        <v>2664</v>
      </c>
      <c r="C2667" s="10" t="s">
        <v>2742</v>
      </c>
      <c r="D2667" s="12" t="s">
        <v>4</v>
      </c>
      <c r="E2667" s="15">
        <v>1</v>
      </c>
      <c r="F2667" s="7" t="s">
        <v>5</v>
      </c>
    </row>
    <row r="2668" spans="2:6" x14ac:dyDescent="0.4">
      <c r="B2668" s="4">
        <v>2665</v>
      </c>
      <c r="C2668" s="10" t="s">
        <v>2743</v>
      </c>
      <c r="D2668" s="12" t="s">
        <v>4</v>
      </c>
      <c r="E2668" s="15">
        <v>1</v>
      </c>
      <c r="F2668" s="7" t="s">
        <v>5</v>
      </c>
    </row>
    <row r="2669" spans="2:6" x14ac:dyDescent="0.4">
      <c r="B2669" s="4">
        <v>2666</v>
      </c>
      <c r="C2669" s="10" t="s">
        <v>2744</v>
      </c>
      <c r="D2669" s="12" t="s">
        <v>4</v>
      </c>
      <c r="E2669" s="15">
        <v>1</v>
      </c>
      <c r="F2669" s="7" t="s">
        <v>5</v>
      </c>
    </row>
    <row r="2670" spans="2:6" x14ac:dyDescent="0.4">
      <c r="B2670" s="4">
        <v>2667</v>
      </c>
      <c r="C2670" s="10" t="s">
        <v>2745</v>
      </c>
      <c r="D2670" s="12" t="s">
        <v>327</v>
      </c>
      <c r="E2670" s="15">
        <v>1</v>
      </c>
      <c r="F2670" s="7" t="s">
        <v>5</v>
      </c>
    </row>
    <row r="2671" spans="2:6" x14ac:dyDescent="0.4">
      <c r="B2671" s="4">
        <v>2668</v>
      </c>
      <c r="C2671" s="10" t="s">
        <v>2746</v>
      </c>
      <c r="D2671" s="12" t="s">
        <v>353</v>
      </c>
      <c r="E2671" s="15">
        <v>1</v>
      </c>
      <c r="F2671" s="7" t="s">
        <v>5</v>
      </c>
    </row>
    <row r="2672" spans="2:6" x14ac:dyDescent="0.4">
      <c r="B2672" s="4">
        <v>2669</v>
      </c>
      <c r="C2672" s="10" t="s">
        <v>2747</v>
      </c>
      <c r="D2672" s="12" t="s">
        <v>645</v>
      </c>
      <c r="E2672" s="15">
        <v>1</v>
      </c>
      <c r="F2672" s="7" t="s">
        <v>5</v>
      </c>
    </row>
    <row r="2673" spans="2:6" x14ac:dyDescent="0.4">
      <c r="B2673" s="4">
        <v>2670</v>
      </c>
      <c r="C2673" s="10" t="s">
        <v>2748</v>
      </c>
      <c r="D2673" s="12" t="s">
        <v>645</v>
      </c>
      <c r="E2673" s="15">
        <v>1</v>
      </c>
      <c r="F2673" s="7" t="s">
        <v>5</v>
      </c>
    </row>
    <row r="2674" spans="2:6" x14ac:dyDescent="0.4">
      <c r="B2674" s="4">
        <v>2671</v>
      </c>
      <c r="C2674" s="10" t="s">
        <v>2749</v>
      </c>
      <c r="D2674" s="12" t="s">
        <v>4</v>
      </c>
      <c r="E2674" s="15">
        <v>1</v>
      </c>
      <c r="F2674" s="7" t="s">
        <v>5</v>
      </c>
    </row>
    <row r="2675" spans="2:6" x14ac:dyDescent="0.4">
      <c r="B2675" s="4">
        <v>2672</v>
      </c>
      <c r="C2675" s="10" t="s">
        <v>2750</v>
      </c>
      <c r="D2675" s="12" t="s">
        <v>4</v>
      </c>
      <c r="E2675" s="15">
        <v>1</v>
      </c>
      <c r="F2675" s="7" t="s">
        <v>5</v>
      </c>
    </row>
    <row r="2676" spans="2:6" x14ac:dyDescent="0.4">
      <c r="B2676" s="4">
        <v>2673</v>
      </c>
      <c r="C2676" s="10" t="s">
        <v>2751</v>
      </c>
      <c r="D2676" s="12" t="s">
        <v>4</v>
      </c>
      <c r="E2676" s="15">
        <v>1</v>
      </c>
      <c r="F2676" s="7" t="s">
        <v>5</v>
      </c>
    </row>
    <row r="2677" spans="2:6" x14ac:dyDescent="0.4">
      <c r="B2677" s="4">
        <v>2674</v>
      </c>
      <c r="C2677" s="10" t="s">
        <v>2752</v>
      </c>
      <c r="D2677" s="12" t="s">
        <v>4</v>
      </c>
      <c r="E2677" s="15">
        <v>1</v>
      </c>
      <c r="F2677" s="7" t="s">
        <v>5</v>
      </c>
    </row>
    <row r="2678" spans="2:6" x14ac:dyDescent="0.4">
      <c r="B2678" s="4">
        <v>2675</v>
      </c>
      <c r="C2678" s="10" t="s">
        <v>2753</v>
      </c>
      <c r="D2678" s="12" t="s">
        <v>4</v>
      </c>
      <c r="E2678" s="15">
        <v>1</v>
      </c>
      <c r="F2678" s="7" t="s">
        <v>5</v>
      </c>
    </row>
    <row r="2679" spans="2:6" x14ac:dyDescent="0.4">
      <c r="B2679" s="4">
        <v>2676</v>
      </c>
      <c r="C2679" s="10" t="s">
        <v>2754</v>
      </c>
      <c r="D2679" s="12" t="s">
        <v>4</v>
      </c>
      <c r="E2679" s="15">
        <v>1</v>
      </c>
      <c r="F2679" s="7" t="s">
        <v>5</v>
      </c>
    </row>
    <row r="2680" spans="2:6" x14ac:dyDescent="0.4">
      <c r="B2680" s="4">
        <v>2677</v>
      </c>
      <c r="C2680" s="10" t="s">
        <v>2755</v>
      </c>
      <c r="D2680" s="12" t="s">
        <v>4</v>
      </c>
      <c r="E2680" s="15">
        <v>1</v>
      </c>
      <c r="F2680" s="7" t="s">
        <v>5</v>
      </c>
    </row>
    <row r="2681" spans="2:6" x14ac:dyDescent="0.4">
      <c r="B2681" s="4">
        <v>2678</v>
      </c>
      <c r="C2681" s="10" t="s">
        <v>2756</v>
      </c>
      <c r="D2681" s="12" t="s">
        <v>4</v>
      </c>
      <c r="E2681" s="15">
        <v>1</v>
      </c>
      <c r="F2681" s="7" t="s">
        <v>5</v>
      </c>
    </row>
    <row r="2682" spans="2:6" x14ac:dyDescent="0.4">
      <c r="B2682" s="4">
        <v>2679</v>
      </c>
      <c r="C2682" s="10" t="s">
        <v>2757</v>
      </c>
      <c r="D2682" s="12" t="s">
        <v>4</v>
      </c>
      <c r="E2682" s="15">
        <v>1</v>
      </c>
      <c r="F2682" s="7" t="s">
        <v>5</v>
      </c>
    </row>
    <row r="2683" spans="2:6" x14ac:dyDescent="0.4">
      <c r="B2683" s="4">
        <v>2680</v>
      </c>
      <c r="C2683" s="10" t="s">
        <v>2758</v>
      </c>
      <c r="D2683" s="12" t="s">
        <v>4</v>
      </c>
      <c r="E2683" s="15">
        <v>1</v>
      </c>
      <c r="F2683" s="7" t="s">
        <v>5</v>
      </c>
    </row>
    <row r="2684" spans="2:6" x14ac:dyDescent="0.4">
      <c r="B2684" s="4">
        <v>2681</v>
      </c>
      <c r="C2684" s="10" t="s">
        <v>2759</v>
      </c>
      <c r="D2684" s="12" t="s">
        <v>8</v>
      </c>
      <c r="E2684" s="15">
        <v>1</v>
      </c>
      <c r="F2684" s="7" t="s">
        <v>5</v>
      </c>
    </row>
    <row r="2685" spans="2:6" x14ac:dyDescent="0.4">
      <c r="B2685" s="4">
        <v>2682</v>
      </c>
      <c r="C2685" s="10" t="s">
        <v>2760</v>
      </c>
      <c r="D2685" s="12" t="s">
        <v>8</v>
      </c>
      <c r="E2685" s="15">
        <v>1</v>
      </c>
      <c r="F2685" s="7" t="s">
        <v>5</v>
      </c>
    </row>
    <row r="2686" spans="2:6" x14ac:dyDescent="0.4">
      <c r="B2686" s="4">
        <v>2683</v>
      </c>
      <c r="C2686" s="10" t="s">
        <v>2761</v>
      </c>
      <c r="D2686" s="12" t="s">
        <v>8</v>
      </c>
      <c r="E2686" s="15">
        <v>1</v>
      </c>
      <c r="F2686" s="7" t="s">
        <v>5</v>
      </c>
    </row>
    <row r="2687" spans="2:6" x14ac:dyDescent="0.4">
      <c r="B2687" s="4">
        <v>2684</v>
      </c>
      <c r="C2687" s="10" t="s">
        <v>2762</v>
      </c>
      <c r="D2687" s="12" t="s">
        <v>8</v>
      </c>
      <c r="E2687" s="15">
        <v>1</v>
      </c>
      <c r="F2687" s="7" t="s">
        <v>5</v>
      </c>
    </row>
    <row r="2688" spans="2:6" x14ac:dyDescent="0.4">
      <c r="B2688" s="4">
        <v>2685</v>
      </c>
      <c r="C2688" s="10" t="s">
        <v>2763</v>
      </c>
      <c r="D2688" s="12" t="s">
        <v>8</v>
      </c>
      <c r="E2688" s="15">
        <v>1</v>
      </c>
      <c r="F2688" s="7" t="s">
        <v>5</v>
      </c>
    </row>
    <row r="2689" spans="2:6" x14ac:dyDescent="0.4">
      <c r="B2689" s="4">
        <v>2686</v>
      </c>
      <c r="C2689" s="10" t="s">
        <v>2764</v>
      </c>
      <c r="D2689" s="12" t="s">
        <v>4</v>
      </c>
      <c r="E2689" s="15">
        <v>1</v>
      </c>
      <c r="F2689" s="7" t="s">
        <v>115</v>
      </c>
    </row>
    <row r="2690" spans="2:6" x14ac:dyDescent="0.4">
      <c r="B2690" s="4">
        <v>2687</v>
      </c>
      <c r="C2690" s="10" t="s">
        <v>2765</v>
      </c>
      <c r="D2690" s="12" t="s">
        <v>4</v>
      </c>
      <c r="E2690" s="15">
        <v>1</v>
      </c>
      <c r="F2690" s="7" t="s">
        <v>5</v>
      </c>
    </row>
    <row r="2691" spans="2:6" x14ac:dyDescent="0.4">
      <c r="B2691" s="4">
        <v>2688</v>
      </c>
      <c r="C2691" s="10" t="s">
        <v>2766</v>
      </c>
      <c r="D2691" s="12" t="s">
        <v>4</v>
      </c>
      <c r="E2691" s="15">
        <v>1</v>
      </c>
      <c r="F2691" s="7" t="s">
        <v>115</v>
      </c>
    </row>
    <row r="2692" spans="2:6" x14ac:dyDescent="0.4">
      <c r="B2692" s="4">
        <v>2689</v>
      </c>
      <c r="C2692" s="10" t="s">
        <v>2767</v>
      </c>
      <c r="D2692" s="12" t="s">
        <v>4</v>
      </c>
      <c r="E2692" s="15">
        <v>1</v>
      </c>
      <c r="F2692" s="7" t="s">
        <v>5</v>
      </c>
    </row>
    <row r="2693" spans="2:6" x14ac:dyDescent="0.4">
      <c r="B2693" s="4">
        <v>2690</v>
      </c>
      <c r="C2693" s="10" t="s">
        <v>2768</v>
      </c>
      <c r="D2693" s="12" t="s">
        <v>4</v>
      </c>
      <c r="E2693" s="15">
        <v>1</v>
      </c>
      <c r="F2693" s="7" t="s">
        <v>5</v>
      </c>
    </row>
    <row r="2694" spans="2:6" x14ac:dyDescent="0.4">
      <c r="B2694" s="4">
        <v>2691</v>
      </c>
      <c r="C2694" s="10" t="s">
        <v>2769</v>
      </c>
      <c r="D2694" s="12" t="s">
        <v>4</v>
      </c>
      <c r="E2694" s="15">
        <v>1</v>
      </c>
      <c r="F2694" s="7" t="s">
        <v>5</v>
      </c>
    </row>
    <row r="2695" spans="2:6" x14ac:dyDescent="0.4">
      <c r="B2695" s="4">
        <v>2692</v>
      </c>
      <c r="C2695" s="10" t="s">
        <v>2770</v>
      </c>
      <c r="D2695" s="12" t="s">
        <v>4</v>
      </c>
      <c r="E2695" s="15">
        <v>1</v>
      </c>
      <c r="F2695" s="7" t="s">
        <v>5</v>
      </c>
    </row>
    <row r="2696" spans="2:6" x14ac:dyDescent="0.4">
      <c r="B2696" s="4">
        <v>2693</v>
      </c>
      <c r="C2696" s="10" t="s">
        <v>2771</v>
      </c>
      <c r="D2696" s="12" t="s">
        <v>4</v>
      </c>
      <c r="E2696" s="15">
        <v>1</v>
      </c>
      <c r="F2696" s="7" t="s">
        <v>5</v>
      </c>
    </row>
    <row r="2697" spans="2:6" x14ac:dyDescent="0.4">
      <c r="B2697" s="4">
        <v>2694</v>
      </c>
      <c r="C2697" s="10" t="s">
        <v>2772</v>
      </c>
      <c r="D2697" s="12" t="s">
        <v>4</v>
      </c>
      <c r="E2697" s="15">
        <v>1</v>
      </c>
      <c r="F2697" s="7" t="s">
        <v>5</v>
      </c>
    </row>
    <row r="2698" spans="2:6" x14ac:dyDescent="0.4">
      <c r="B2698" s="4">
        <v>2695</v>
      </c>
      <c r="C2698" s="10" t="s">
        <v>2773</v>
      </c>
      <c r="D2698" s="12" t="s">
        <v>4</v>
      </c>
      <c r="E2698" s="15">
        <v>1</v>
      </c>
      <c r="F2698" s="7" t="s">
        <v>5</v>
      </c>
    </row>
    <row r="2699" spans="2:6" x14ac:dyDescent="0.4">
      <c r="B2699" s="4">
        <v>2696</v>
      </c>
      <c r="C2699" s="10" t="s">
        <v>2774</v>
      </c>
      <c r="D2699" s="12" t="s">
        <v>4</v>
      </c>
      <c r="E2699" s="15">
        <v>1</v>
      </c>
      <c r="F2699" s="7" t="s">
        <v>5</v>
      </c>
    </row>
    <row r="2700" spans="2:6" x14ac:dyDescent="0.4">
      <c r="B2700" s="4">
        <v>2697</v>
      </c>
      <c r="C2700" s="10" t="s">
        <v>2775</v>
      </c>
      <c r="D2700" s="12" t="s">
        <v>4</v>
      </c>
      <c r="E2700" s="15">
        <v>1</v>
      </c>
      <c r="F2700" s="7" t="s">
        <v>5</v>
      </c>
    </row>
    <row r="2701" spans="2:6" x14ac:dyDescent="0.4">
      <c r="B2701" s="4">
        <v>2698</v>
      </c>
      <c r="C2701" s="10" t="s">
        <v>2776</v>
      </c>
      <c r="D2701" s="12" t="s">
        <v>4</v>
      </c>
      <c r="E2701" s="15">
        <v>1</v>
      </c>
      <c r="F2701" s="7" t="s">
        <v>115</v>
      </c>
    </row>
    <row r="2702" spans="2:6" x14ac:dyDescent="0.4">
      <c r="B2702" s="4">
        <v>2699</v>
      </c>
      <c r="C2702" s="10" t="s">
        <v>2777</v>
      </c>
      <c r="D2702" s="12" t="s">
        <v>4</v>
      </c>
      <c r="E2702" s="15">
        <v>1</v>
      </c>
      <c r="F2702" s="7" t="s">
        <v>5</v>
      </c>
    </row>
    <row r="2703" spans="2:6" x14ac:dyDescent="0.4">
      <c r="B2703" s="4">
        <v>2700</v>
      </c>
      <c r="C2703" s="10" t="s">
        <v>2778</v>
      </c>
      <c r="D2703" s="12" t="s">
        <v>4</v>
      </c>
      <c r="E2703" s="15">
        <v>1</v>
      </c>
      <c r="F2703" s="7" t="s">
        <v>5</v>
      </c>
    </row>
    <row r="2704" spans="2:6" x14ac:dyDescent="0.4">
      <c r="B2704" s="4">
        <v>2701</v>
      </c>
      <c r="C2704" s="10" t="s">
        <v>2779</v>
      </c>
      <c r="D2704" s="12" t="s">
        <v>4</v>
      </c>
      <c r="E2704" s="15">
        <v>1</v>
      </c>
      <c r="F2704" s="7" t="s">
        <v>5</v>
      </c>
    </row>
    <row r="2705" spans="2:6" x14ac:dyDescent="0.4">
      <c r="B2705" s="4">
        <v>2702</v>
      </c>
      <c r="C2705" s="10" t="s">
        <v>2780</v>
      </c>
      <c r="D2705" s="12" t="s">
        <v>4</v>
      </c>
      <c r="E2705" s="15">
        <v>1</v>
      </c>
      <c r="F2705" s="7" t="s">
        <v>5</v>
      </c>
    </row>
    <row r="2706" spans="2:6" x14ac:dyDescent="0.4">
      <c r="B2706" s="4">
        <v>2703</v>
      </c>
      <c r="C2706" s="10" t="s">
        <v>2781</v>
      </c>
      <c r="D2706" s="12" t="s">
        <v>4</v>
      </c>
      <c r="E2706" s="15">
        <v>1</v>
      </c>
      <c r="F2706" s="7" t="s">
        <v>115</v>
      </c>
    </row>
    <row r="2707" spans="2:6" x14ac:dyDescent="0.4">
      <c r="B2707" s="4">
        <v>2704</v>
      </c>
      <c r="C2707" s="10" t="s">
        <v>2782</v>
      </c>
      <c r="D2707" s="12" t="s">
        <v>4</v>
      </c>
      <c r="E2707" s="15">
        <v>1</v>
      </c>
      <c r="F2707" s="7" t="s">
        <v>5</v>
      </c>
    </row>
    <row r="2708" spans="2:6" x14ac:dyDescent="0.4">
      <c r="B2708" s="4">
        <v>2705</v>
      </c>
      <c r="C2708" s="10" t="s">
        <v>2783</v>
      </c>
      <c r="D2708" s="12" t="s">
        <v>4</v>
      </c>
      <c r="E2708" s="15">
        <v>1</v>
      </c>
      <c r="F2708" s="7" t="s">
        <v>5</v>
      </c>
    </row>
    <row r="2709" spans="2:6" x14ac:dyDescent="0.4">
      <c r="B2709" s="4">
        <v>2706</v>
      </c>
      <c r="C2709" s="10" t="s">
        <v>2784</v>
      </c>
      <c r="D2709" s="12" t="s">
        <v>4</v>
      </c>
      <c r="E2709" s="15">
        <v>1</v>
      </c>
      <c r="F2709" s="7" t="s">
        <v>5</v>
      </c>
    </row>
    <row r="2710" spans="2:6" x14ac:dyDescent="0.4">
      <c r="B2710" s="4">
        <v>2707</v>
      </c>
      <c r="C2710" s="10" t="s">
        <v>2785</v>
      </c>
      <c r="D2710" s="12" t="s">
        <v>4</v>
      </c>
      <c r="E2710" s="15">
        <v>1</v>
      </c>
      <c r="F2710" s="7" t="s">
        <v>5</v>
      </c>
    </row>
    <row r="2711" spans="2:6" x14ac:dyDescent="0.4">
      <c r="B2711" s="4">
        <v>2708</v>
      </c>
      <c r="C2711" s="10" t="s">
        <v>2786</v>
      </c>
      <c r="D2711" s="12" t="s">
        <v>4</v>
      </c>
      <c r="E2711" s="15">
        <v>1</v>
      </c>
      <c r="F2711" s="7" t="s">
        <v>5</v>
      </c>
    </row>
    <row r="2712" spans="2:6" x14ac:dyDescent="0.4">
      <c r="B2712" s="4">
        <v>2709</v>
      </c>
      <c r="C2712" s="10" t="s">
        <v>2787</v>
      </c>
      <c r="D2712" s="12" t="s">
        <v>4</v>
      </c>
      <c r="E2712" s="15">
        <v>1</v>
      </c>
      <c r="F2712" s="7" t="s">
        <v>5</v>
      </c>
    </row>
    <row r="2713" spans="2:6" x14ac:dyDescent="0.4">
      <c r="B2713" s="4">
        <v>2710</v>
      </c>
      <c r="C2713" s="10" t="s">
        <v>2788</v>
      </c>
      <c r="D2713" s="12" t="s">
        <v>4</v>
      </c>
      <c r="E2713" s="15">
        <v>1</v>
      </c>
      <c r="F2713" s="7" t="s">
        <v>5</v>
      </c>
    </row>
    <row r="2714" spans="2:6" x14ac:dyDescent="0.4">
      <c r="B2714" s="4">
        <v>2711</v>
      </c>
      <c r="C2714" s="10" t="s">
        <v>2789</v>
      </c>
      <c r="D2714" s="12" t="s">
        <v>4</v>
      </c>
      <c r="E2714" s="15">
        <v>1</v>
      </c>
      <c r="F2714" s="7" t="s">
        <v>5</v>
      </c>
    </row>
    <row r="2715" spans="2:6" x14ac:dyDescent="0.4">
      <c r="B2715" s="4">
        <v>2712</v>
      </c>
      <c r="C2715" s="10" t="s">
        <v>2790</v>
      </c>
      <c r="D2715" s="12" t="s">
        <v>4</v>
      </c>
      <c r="E2715" s="15">
        <v>1</v>
      </c>
      <c r="F2715" s="7" t="s">
        <v>5</v>
      </c>
    </row>
    <row r="2716" spans="2:6" x14ac:dyDescent="0.4">
      <c r="B2716" s="4">
        <v>2713</v>
      </c>
      <c r="C2716" s="10" t="s">
        <v>2791</v>
      </c>
      <c r="D2716" s="12" t="s">
        <v>4</v>
      </c>
      <c r="E2716" s="15">
        <v>1</v>
      </c>
      <c r="F2716" s="7" t="s">
        <v>5</v>
      </c>
    </row>
    <row r="2717" spans="2:6" x14ac:dyDescent="0.4">
      <c r="B2717" s="4">
        <v>2714</v>
      </c>
      <c r="C2717" s="10" t="s">
        <v>2792</v>
      </c>
      <c r="D2717" s="12" t="s">
        <v>4</v>
      </c>
      <c r="E2717" s="15">
        <v>1</v>
      </c>
      <c r="F2717" s="7" t="s">
        <v>5</v>
      </c>
    </row>
    <row r="2718" spans="2:6" x14ac:dyDescent="0.4">
      <c r="B2718" s="4">
        <v>2715</v>
      </c>
      <c r="C2718" s="10" t="s">
        <v>2793</v>
      </c>
      <c r="D2718" s="12" t="s">
        <v>4</v>
      </c>
      <c r="E2718" s="15">
        <v>1</v>
      </c>
      <c r="F2718" s="7" t="s">
        <v>5</v>
      </c>
    </row>
    <row r="2719" spans="2:6" x14ac:dyDescent="0.4">
      <c r="B2719" s="4">
        <v>2716</v>
      </c>
      <c r="C2719" s="10" t="s">
        <v>2794</v>
      </c>
      <c r="D2719" s="12" t="s">
        <v>4</v>
      </c>
      <c r="E2719" s="15">
        <v>1</v>
      </c>
      <c r="F2719" s="7" t="s">
        <v>5</v>
      </c>
    </row>
    <row r="2720" spans="2:6" x14ac:dyDescent="0.4">
      <c r="B2720" s="4">
        <v>2717</v>
      </c>
      <c r="C2720" s="10" t="s">
        <v>2795</v>
      </c>
      <c r="D2720" s="12" t="s">
        <v>4</v>
      </c>
      <c r="E2720" s="15">
        <v>1</v>
      </c>
      <c r="F2720" s="7" t="s">
        <v>5</v>
      </c>
    </row>
    <row r="2721" spans="2:6" x14ac:dyDescent="0.4">
      <c r="B2721" s="4">
        <v>2718</v>
      </c>
      <c r="C2721" s="10" t="s">
        <v>2796</v>
      </c>
      <c r="D2721" s="12" t="s">
        <v>4</v>
      </c>
      <c r="E2721" s="15">
        <v>1</v>
      </c>
      <c r="F2721" s="7" t="s">
        <v>5</v>
      </c>
    </row>
    <row r="2722" spans="2:6" x14ac:dyDescent="0.4">
      <c r="B2722" s="4">
        <v>2719</v>
      </c>
      <c r="C2722" s="10" t="s">
        <v>2797</v>
      </c>
      <c r="D2722" s="12" t="s">
        <v>4</v>
      </c>
      <c r="E2722" s="15">
        <v>1</v>
      </c>
      <c r="F2722" s="7" t="s">
        <v>5</v>
      </c>
    </row>
    <row r="2723" spans="2:6" x14ac:dyDescent="0.4">
      <c r="B2723" s="4">
        <v>2720</v>
      </c>
      <c r="C2723" s="10" t="s">
        <v>2798</v>
      </c>
      <c r="D2723" s="12" t="s">
        <v>4</v>
      </c>
      <c r="E2723" s="15">
        <v>1</v>
      </c>
      <c r="F2723" s="7" t="s">
        <v>5</v>
      </c>
    </row>
    <row r="2724" spans="2:6" x14ac:dyDescent="0.4">
      <c r="B2724" s="4">
        <v>2721</v>
      </c>
      <c r="C2724" s="10" t="s">
        <v>2799</v>
      </c>
      <c r="D2724" s="12" t="s">
        <v>4</v>
      </c>
      <c r="E2724" s="15">
        <v>1</v>
      </c>
      <c r="F2724" s="7" t="s">
        <v>5</v>
      </c>
    </row>
    <row r="2725" spans="2:6" x14ac:dyDescent="0.4">
      <c r="B2725" s="4">
        <v>2722</v>
      </c>
      <c r="C2725" s="10" t="s">
        <v>2800</v>
      </c>
      <c r="D2725" s="12" t="s">
        <v>4</v>
      </c>
      <c r="E2725" s="15">
        <v>1</v>
      </c>
      <c r="F2725" s="7" t="s">
        <v>5</v>
      </c>
    </row>
    <row r="2726" spans="2:6" x14ac:dyDescent="0.4">
      <c r="B2726" s="4">
        <v>2723</v>
      </c>
      <c r="C2726" s="10" t="s">
        <v>2801</v>
      </c>
      <c r="D2726" s="12" t="s">
        <v>4</v>
      </c>
      <c r="E2726" s="15">
        <v>1</v>
      </c>
      <c r="F2726" s="7" t="s">
        <v>5</v>
      </c>
    </row>
    <row r="2727" spans="2:6" x14ac:dyDescent="0.4">
      <c r="B2727" s="4">
        <v>2724</v>
      </c>
      <c r="C2727" s="10" t="s">
        <v>2802</v>
      </c>
      <c r="D2727" s="12" t="s">
        <v>4</v>
      </c>
      <c r="E2727" s="15">
        <v>1</v>
      </c>
      <c r="F2727" s="7" t="s">
        <v>5</v>
      </c>
    </row>
    <row r="2728" spans="2:6" x14ac:dyDescent="0.4">
      <c r="B2728" s="4">
        <v>2725</v>
      </c>
      <c r="C2728" s="10" t="s">
        <v>2803</v>
      </c>
      <c r="D2728" s="12" t="s">
        <v>4</v>
      </c>
      <c r="E2728" s="15">
        <v>1</v>
      </c>
      <c r="F2728" s="7" t="s">
        <v>5</v>
      </c>
    </row>
    <row r="2729" spans="2:6" x14ac:dyDescent="0.4">
      <c r="B2729" s="4">
        <v>2726</v>
      </c>
      <c r="C2729" s="10" t="s">
        <v>2804</v>
      </c>
      <c r="D2729" s="12" t="s">
        <v>4</v>
      </c>
      <c r="E2729" s="15">
        <v>1</v>
      </c>
      <c r="F2729" s="7" t="s">
        <v>5</v>
      </c>
    </row>
    <row r="2730" spans="2:6" x14ac:dyDescent="0.4">
      <c r="B2730" s="4">
        <v>2727</v>
      </c>
      <c r="C2730" s="10" t="s">
        <v>2805</v>
      </c>
      <c r="D2730" s="12" t="s">
        <v>4</v>
      </c>
      <c r="E2730" s="15">
        <v>1</v>
      </c>
      <c r="F2730" s="7" t="s">
        <v>5</v>
      </c>
    </row>
    <row r="2731" spans="2:6" x14ac:dyDescent="0.4">
      <c r="B2731" s="4">
        <v>2728</v>
      </c>
      <c r="C2731" s="10" t="s">
        <v>2806</v>
      </c>
      <c r="D2731" s="12" t="s">
        <v>4</v>
      </c>
      <c r="E2731" s="15">
        <v>1</v>
      </c>
      <c r="F2731" s="7" t="s">
        <v>5</v>
      </c>
    </row>
    <row r="2732" spans="2:6" x14ac:dyDescent="0.4">
      <c r="B2732" s="4">
        <v>2729</v>
      </c>
      <c r="C2732" s="10" t="s">
        <v>2807</v>
      </c>
      <c r="D2732" s="12" t="s">
        <v>4</v>
      </c>
      <c r="E2732" s="15">
        <v>1</v>
      </c>
      <c r="F2732" s="7" t="s">
        <v>5</v>
      </c>
    </row>
    <row r="2733" spans="2:6" x14ac:dyDescent="0.4">
      <c r="B2733" s="4">
        <v>2730</v>
      </c>
      <c r="C2733" s="10" t="s">
        <v>2808</v>
      </c>
      <c r="D2733" s="12" t="s">
        <v>4</v>
      </c>
      <c r="E2733" s="15">
        <v>1</v>
      </c>
      <c r="F2733" s="7" t="s">
        <v>5</v>
      </c>
    </row>
    <row r="2734" spans="2:6" x14ac:dyDescent="0.4">
      <c r="B2734" s="4">
        <v>2731</v>
      </c>
      <c r="C2734" s="10" t="s">
        <v>2809</v>
      </c>
      <c r="D2734" s="12" t="s">
        <v>4</v>
      </c>
      <c r="E2734" s="15">
        <v>1</v>
      </c>
      <c r="F2734" s="7" t="s">
        <v>5</v>
      </c>
    </row>
    <row r="2735" spans="2:6" x14ac:dyDescent="0.4">
      <c r="B2735" s="4">
        <v>2732</v>
      </c>
      <c r="C2735" s="10" t="s">
        <v>2810</v>
      </c>
      <c r="D2735" s="12" t="s">
        <v>4</v>
      </c>
      <c r="E2735" s="15">
        <v>1</v>
      </c>
      <c r="F2735" s="7" t="s">
        <v>5</v>
      </c>
    </row>
    <row r="2736" spans="2:6" x14ac:dyDescent="0.4">
      <c r="B2736" s="4">
        <v>2733</v>
      </c>
      <c r="C2736" s="10" t="s">
        <v>2811</v>
      </c>
      <c r="D2736" s="12" t="s">
        <v>4</v>
      </c>
      <c r="E2736" s="15">
        <v>1</v>
      </c>
      <c r="F2736" s="7" t="s">
        <v>115</v>
      </c>
    </row>
    <row r="2737" spans="2:6" x14ac:dyDescent="0.4">
      <c r="B2737" s="4">
        <v>2734</v>
      </c>
      <c r="C2737" s="10" t="s">
        <v>2812</v>
      </c>
      <c r="D2737" s="12" t="s">
        <v>4</v>
      </c>
      <c r="E2737" s="15">
        <v>1</v>
      </c>
      <c r="F2737" s="7" t="s">
        <v>5</v>
      </c>
    </row>
    <row r="2738" spans="2:6" x14ac:dyDescent="0.4">
      <c r="B2738" s="4">
        <v>2735</v>
      </c>
      <c r="C2738" s="10" t="s">
        <v>2813</v>
      </c>
      <c r="D2738" s="12" t="s">
        <v>4</v>
      </c>
      <c r="E2738" s="15">
        <v>1</v>
      </c>
      <c r="F2738" s="7" t="s">
        <v>5</v>
      </c>
    </row>
    <row r="2739" spans="2:6" x14ac:dyDescent="0.4">
      <c r="B2739" s="4">
        <v>2736</v>
      </c>
      <c r="C2739" s="10" t="s">
        <v>2814</v>
      </c>
      <c r="D2739" s="12" t="s">
        <v>4</v>
      </c>
      <c r="E2739" s="15">
        <v>1</v>
      </c>
      <c r="F2739" s="7" t="s">
        <v>5</v>
      </c>
    </row>
    <row r="2740" spans="2:6" x14ac:dyDescent="0.4">
      <c r="B2740" s="4">
        <v>2737</v>
      </c>
      <c r="C2740" s="10" t="s">
        <v>2815</v>
      </c>
      <c r="D2740" s="12" t="s">
        <v>4</v>
      </c>
      <c r="E2740" s="15">
        <v>1</v>
      </c>
      <c r="F2740" s="7" t="s">
        <v>5</v>
      </c>
    </row>
    <row r="2741" spans="2:6" x14ac:dyDescent="0.4">
      <c r="B2741" s="4">
        <v>2738</v>
      </c>
      <c r="C2741" s="10" t="s">
        <v>2816</v>
      </c>
      <c r="D2741" s="12" t="s">
        <v>4</v>
      </c>
      <c r="E2741" s="15">
        <v>1</v>
      </c>
      <c r="F2741" s="7" t="s">
        <v>5</v>
      </c>
    </row>
    <row r="2742" spans="2:6" x14ac:dyDescent="0.4">
      <c r="B2742" s="4">
        <v>2739</v>
      </c>
      <c r="C2742" s="10" t="s">
        <v>2817</v>
      </c>
      <c r="D2742" s="12" t="s">
        <v>4</v>
      </c>
      <c r="E2742" s="15">
        <v>1</v>
      </c>
      <c r="F2742" s="7" t="s">
        <v>5</v>
      </c>
    </row>
    <row r="2743" spans="2:6" x14ac:dyDescent="0.4">
      <c r="B2743" s="4">
        <v>2740</v>
      </c>
      <c r="C2743" s="10" t="s">
        <v>2818</v>
      </c>
      <c r="D2743" s="12" t="s">
        <v>4</v>
      </c>
      <c r="E2743" s="15">
        <v>1</v>
      </c>
      <c r="F2743" s="7" t="s">
        <v>5</v>
      </c>
    </row>
    <row r="2744" spans="2:6" x14ac:dyDescent="0.4">
      <c r="B2744" s="4">
        <v>2741</v>
      </c>
      <c r="C2744" s="10" t="s">
        <v>2819</v>
      </c>
      <c r="D2744" s="12" t="s">
        <v>4</v>
      </c>
      <c r="E2744" s="15">
        <v>1</v>
      </c>
      <c r="F2744" s="7" t="s">
        <v>115</v>
      </c>
    </row>
    <row r="2745" spans="2:6" x14ac:dyDescent="0.4">
      <c r="B2745" s="4">
        <v>2742</v>
      </c>
      <c r="C2745" s="10" t="s">
        <v>2820</v>
      </c>
      <c r="D2745" s="12" t="s">
        <v>4</v>
      </c>
      <c r="E2745" s="15">
        <v>1</v>
      </c>
      <c r="F2745" s="7" t="s">
        <v>5</v>
      </c>
    </row>
    <row r="2746" spans="2:6" x14ac:dyDescent="0.4">
      <c r="B2746" s="4">
        <v>2743</v>
      </c>
      <c r="C2746" s="10" t="s">
        <v>2821</v>
      </c>
      <c r="D2746" s="12" t="s">
        <v>4</v>
      </c>
      <c r="E2746" s="15">
        <v>1</v>
      </c>
      <c r="F2746" s="7" t="s">
        <v>5</v>
      </c>
    </row>
    <row r="2747" spans="2:6" x14ac:dyDescent="0.4">
      <c r="B2747" s="4">
        <v>2744</v>
      </c>
      <c r="C2747" s="10" t="s">
        <v>2822</v>
      </c>
      <c r="D2747" s="12" t="s">
        <v>4</v>
      </c>
      <c r="E2747" s="15">
        <v>1</v>
      </c>
      <c r="F2747" s="7" t="s">
        <v>5</v>
      </c>
    </row>
    <row r="2748" spans="2:6" x14ac:dyDescent="0.4">
      <c r="B2748" s="4">
        <v>2745</v>
      </c>
      <c r="C2748" s="10" t="s">
        <v>2823</v>
      </c>
      <c r="D2748" s="12" t="s">
        <v>4</v>
      </c>
      <c r="E2748" s="15">
        <v>1</v>
      </c>
      <c r="F2748" s="7" t="s">
        <v>5</v>
      </c>
    </row>
    <row r="2749" spans="2:6" x14ac:dyDescent="0.4">
      <c r="B2749" s="4">
        <v>2746</v>
      </c>
      <c r="C2749" s="10" t="s">
        <v>2824</v>
      </c>
      <c r="D2749" s="12" t="s">
        <v>4</v>
      </c>
      <c r="E2749" s="15">
        <v>1</v>
      </c>
      <c r="F2749" s="7" t="s">
        <v>5</v>
      </c>
    </row>
    <row r="2750" spans="2:6" x14ac:dyDescent="0.4">
      <c r="B2750" s="4">
        <v>2747</v>
      </c>
      <c r="C2750" s="10" t="s">
        <v>2825</v>
      </c>
      <c r="D2750" s="12" t="s">
        <v>4</v>
      </c>
      <c r="E2750" s="15">
        <v>1</v>
      </c>
      <c r="F2750" s="7" t="s">
        <v>5</v>
      </c>
    </row>
    <row r="2751" spans="2:6" x14ac:dyDescent="0.4">
      <c r="B2751" s="4">
        <v>2748</v>
      </c>
      <c r="C2751" s="10" t="s">
        <v>2826</v>
      </c>
      <c r="D2751" s="12" t="s">
        <v>4</v>
      </c>
      <c r="E2751" s="15">
        <v>1</v>
      </c>
      <c r="F2751" s="7" t="s">
        <v>5</v>
      </c>
    </row>
    <row r="2752" spans="2:6" x14ac:dyDescent="0.4">
      <c r="B2752" s="4">
        <v>2749</v>
      </c>
      <c r="C2752" s="10" t="s">
        <v>2827</v>
      </c>
      <c r="D2752" s="12" t="s">
        <v>4</v>
      </c>
      <c r="E2752" s="15">
        <v>1</v>
      </c>
      <c r="F2752" s="7" t="s">
        <v>5</v>
      </c>
    </row>
    <row r="2753" spans="2:6" x14ac:dyDescent="0.4">
      <c r="B2753" s="4">
        <v>2750</v>
      </c>
      <c r="C2753" s="10" t="s">
        <v>2828</v>
      </c>
      <c r="D2753" s="12" t="s">
        <v>4</v>
      </c>
      <c r="E2753" s="15">
        <v>1</v>
      </c>
      <c r="F2753" s="7" t="s">
        <v>5</v>
      </c>
    </row>
    <row r="2754" spans="2:6" x14ac:dyDescent="0.4">
      <c r="B2754" s="4">
        <v>2751</v>
      </c>
      <c r="C2754" s="10" t="s">
        <v>2829</v>
      </c>
      <c r="D2754" s="12" t="s">
        <v>4</v>
      </c>
      <c r="E2754" s="15">
        <v>1</v>
      </c>
      <c r="F2754" s="7" t="s">
        <v>5</v>
      </c>
    </row>
    <row r="2755" spans="2:6" x14ac:dyDescent="0.4">
      <c r="B2755" s="4">
        <v>2752</v>
      </c>
      <c r="C2755" s="10" t="s">
        <v>2830</v>
      </c>
      <c r="D2755" s="12" t="s">
        <v>4</v>
      </c>
      <c r="E2755" s="15">
        <v>1</v>
      </c>
      <c r="F2755" s="7" t="s">
        <v>5</v>
      </c>
    </row>
    <row r="2756" spans="2:6" x14ac:dyDescent="0.4">
      <c r="B2756" s="4">
        <v>2753</v>
      </c>
      <c r="C2756" s="10" t="s">
        <v>2831</v>
      </c>
      <c r="D2756" s="12" t="s">
        <v>4</v>
      </c>
      <c r="E2756" s="15">
        <v>1</v>
      </c>
      <c r="F2756" s="7" t="s">
        <v>2276</v>
      </c>
    </row>
    <row r="2757" spans="2:6" x14ac:dyDescent="0.4">
      <c r="B2757" s="4">
        <v>2754</v>
      </c>
      <c r="C2757" s="10" t="s">
        <v>2832</v>
      </c>
      <c r="D2757" s="12" t="s">
        <v>4</v>
      </c>
      <c r="E2757" s="15">
        <v>1</v>
      </c>
      <c r="F2757" s="7" t="s">
        <v>2276</v>
      </c>
    </row>
    <row r="2758" spans="2:6" x14ac:dyDescent="0.4">
      <c r="B2758" s="4">
        <v>2755</v>
      </c>
      <c r="C2758" s="10" t="s">
        <v>2833</v>
      </c>
      <c r="D2758" s="12" t="s">
        <v>4</v>
      </c>
      <c r="E2758" s="15">
        <v>1</v>
      </c>
      <c r="F2758" s="7" t="s">
        <v>2276</v>
      </c>
    </row>
    <row r="2759" spans="2:6" x14ac:dyDescent="0.4">
      <c r="B2759" s="4">
        <v>2756</v>
      </c>
      <c r="C2759" s="10" t="s">
        <v>2834</v>
      </c>
      <c r="D2759" s="12" t="s">
        <v>4</v>
      </c>
      <c r="E2759" s="15">
        <v>1</v>
      </c>
      <c r="F2759" s="7" t="s">
        <v>5</v>
      </c>
    </row>
    <row r="2760" spans="2:6" x14ac:dyDescent="0.4">
      <c r="B2760" s="4">
        <v>2757</v>
      </c>
      <c r="C2760" s="10" t="s">
        <v>2835</v>
      </c>
      <c r="D2760" s="12" t="s">
        <v>4</v>
      </c>
      <c r="E2760" s="15">
        <v>1</v>
      </c>
      <c r="F2760" s="7" t="s">
        <v>5</v>
      </c>
    </row>
    <row r="2761" spans="2:6" x14ac:dyDescent="0.4">
      <c r="B2761" s="4">
        <v>2758</v>
      </c>
      <c r="C2761" s="10" t="s">
        <v>2836</v>
      </c>
      <c r="D2761" s="12" t="s">
        <v>4</v>
      </c>
      <c r="E2761" s="15">
        <v>1</v>
      </c>
      <c r="F2761" s="7" t="s">
        <v>5</v>
      </c>
    </row>
    <row r="2762" spans="2:6" x14ac:dyDescent="0.4">
      <c r="B2762" s="4">
        <v>2759</v>
      </c>
      <c r="C2762" s="10" t="s">
        <v>2837</v>
      </c>
      <c r="D2762" s="12" t="s">
        <v>4</v>
      </c>
      <c r="E2762" s="15">
        <v>1</v>
      </c>
      <c r="F2762" s="7" t="s">
        <v>5</v>
      </c>
    </row>
    <row r="2763" spans="2:6" x14ac:dyDescent="0.4">
      <c r="B2763" s="4">
        <v>2760</v>
      </c>
      <c r="C2763" s="10" t="s">
        <v>2838</v>
      </c>
      <c r="D2763" s="12" t="s">
        <v>4</v>
      </c>
      <c r="E2763" s="15">
        <v>1</v>
      </c>
      <c r="F2763" s="7" t="s">
        <v>5</v>
      </c>
    </row>
    <row r="2764" spans="2:6" x14ac:dyDescent="0.4">
      <c r="B2764" s="4">
        <v>2761</v>
      </c>
      <c r="C2764" s="10" t="s">
        <v>2839</v>
      </c>
      <c r="D2764" s="12" t="s">
        <v>4</v>
      </c>
      <c r="E2764" s="15">
        <v>1</v>
      </c>
      <c r="F2764" s="7" t="s">
        <v>5</v>
      </c>
    </row>
    <row r="2765" spans="2:6" x14ac:dyDescent="0.4">
      <c r="B2765" s="4">
        <v>2762</v>
      </c>
      <c r="C2765" s="10" t="s">
        <v>2840</v>
      </c>
      <c r="D2765" s="12" t="s">
        <v>4</v>
      </c>
      <c r="E2765" s="15">
        <v>1</v>
      </c>
      <c r="F2765" s="7" t="s">
        <v>5</v>
      </c>
    </row>
    <row r="2766" spans="2:6" x14ac:dyDescent="0.4">
      <c r="B2766" s="4">
        <v>2763</v>
      </c>
      <c r="C2766" s="10" t="s">
        <v>2841</v>
      </c>
      <c r="D2766" s="12" t="s">
        <v>4</v>
      </c>
      <c r="E2766" s="15">
        <v>1</v>
      </c>
      <c r="F2766" s="7" t="s">
        <v>5</v>
      </c>
    </row>
    <row r="2767" spans="2:6" x14ac:dyDescent="0.4">
      <c r="B2767" s="4">
        <v>2764</v>
      </c>
      <c r="C2767" s="10" t="s">
        <v>2842</v>
      </c>
      <c r="D2767" s="12" t="s">
        <v>4</v>
      </c>
      <c r="E2767" s="15">
        <v>1</v>
      </c>
      <c r="F2767" s="7" t="s">
        <v>5</v>
      </c>
    </row>
    <row r="2768" spans="2:6" x14ac:dyDescent="0.4">
      <c r="B2768" s="4">
        <v>2765</v>
      </c>
      <c r="C2768" s="10" t="s">
        <v>2843</v>
      </c>
      <c r="D2768" s="12" t="s">
        <v>4</v>
      </c>
      <c r="E2768" s="15">
        <v>1</v>
      </c>
      <c r="F2768" s="7" t="s">
        <v>5</v>
      </c>
    </row>
    <row r="2769" spans="2:6" x14ac:dyDescent="0.4">
      <c r="B2769" s="4">
        <v>2766</v>
      </c>
      <c r="C2769" s="10" t="s">
        <v>2844</v>
      </c>
      <c r="D2769" s="12" t="s">
        <v>4</v>
      </c>
      <c r="E2769" s="15">
        <v>1</v>
      </c>
      <c r="F2769" s="7" t="s">
        <v>5</v>
      </c>
    </row>
    <row r="2770" spans="2:6" x14ac:dyDescent="0.4">
      <c r="B2770" s="4">
        <v>2767</v>
      </c>
      <c r="C2770" s="10" t="s">
        <v>2845</v>
      </c>
      <c r="D2770" s="12" t="s">
        <v>4</v>
      </c>
      <c r="E2770" s="15">
        <v>1</v>
      </c>
      <c r="F2770" s="7" t="s">
        <v>5</v>
      </c>
    </row>
    <row r="2771" spans="2:6" x14ac:dyDescent="0.4">
      <c r="B2771" s="4">
        <v>2768</v>
      </c>
      <c r="C2771" s="10" t="s">
        <v>2846</v>
      </c>
      <c r="D2771" s="12" t="s">
        <v>4</v>
      </c>
      <c r="E2771" s="15">
        <v>1</v>
      </c>
      <c r="F2771" s="7" t="s">
        <v>5</v>
      </c>
    </row>
    <row r="2772" spans="2:6" x14ac:dyDescent="0.4">
      <c r="B2772" s="4">
        <v>2769</v>
      </c>
      <c r="C2772" s="10" t="s">
        <v>2847</v>
      </c>
      <c r="D2772" s="12" t="s">
        <v>4</v>
      </c>
      <c r="E2772" s="15">
        <v>1</v>
      </c>
      <c r="F2772" s="7" t="s">
        <v>5</v>
      </c>
    </row>
    <row r="2773" spans="2:6" x14ac:dyDescent="0.4">
      <c r="B2773" s="4">
        <v>2770</v>
      </c>
      <c r="C2773" s="10" t="s">
        <v>2848</v>
      </c>
      <c r="D2773" s="12" t="s">
        <v>4</v>
      </c>
      <c r="E2773" s="15">
        <v>1</v>
      </c>
      <c r="F2773" s="7" t="s">
        <v>115</v>
      </c>
    </row>
    <row r="2774" spans="2:6" x14ac:dyDescent="0.4">
      <c r="B2774" s="4">
        <v>2771</v>
      </c>
      <c r="C2774" s="10" t="s">
        <v>2849</v>
      </c>
      <c r="D2774" s="12" t="s">
        <v>4</v>
      </c>
      <c r="E2774" s="15">
        <v>1</v>
      </c>
      <c r="F2774" s="7" t="s">
        <v>115</v>
      </c>
    </row>
    <row r="2775" spans="2:6" x14ac:dyDescent="0.4">
      <c r="B2775" s="4">
        <v>2772</v>
      </c>
      <c r="C2775" s="10" t="s">
        <v>2850</v>
      </c>
      <c r="D2775" s="12" t="s">
        <v>4</v>
      </c>
      <c r="E2775" s="15">
        <v>1</v>
      </c>
      <c r="F2775" s="7" t="s">
        <v>5</v>
      </c>
    </row>
    <row r="2776" spans="2:6" x14ac:dyDescent="0.4">
      <c r="B2776" s="4">
        <v>2773</v>
      </c>
      <c r="C2776" s="10" t="s">
        <v>2851</v>
      </c>
      <c r="D2776" s="12" t="s">
        <v>4</v>
      </c>
      <c r="E2776" s="15">
        <v>1</v>
      </c>
      <c r="F2776" s="7" t="s">
        <v>5</v>
      </c>
    </row>
    <row r="2777" spans="2:6" x14ac:dyDescent="0.4">
      <c r="B2777" s="4">
        <v>2774</v>
      </c>
      <c r="C2777" s="10" t="s">
        <v>2852</v>
      </c>
      <c r="D2777" s="12" t="s">
        <v>4</v>
      </c>
      <c r="E2777" s="15">
        <v>1</v>
      </c>
      <c r="F2777" s="7" t="s">
        <v>115</v>
      </c>
    </row>
    <row r="2778" spans="2:6" x14ac:dyDescent="0.4">
      <c r="B2778" s="4">
        <v>2775</v>
      </c>
      <c r="C2778" s="10" t="s">
        <v>2853</v>
      </c>
      <c r="D2778" s="12" t="s">
        <v>4</v>
      </c>
      <c r="E2778" s="15">
        <v>1</v>
      </c>
      <c r="F2778" s="7" t="s">
        <v>115</v>
      </c>
    </row>
    <row r="2779" spans="2:6" x14ac:dyDescent="0.4">
      <c r="B2779" s="4">
        <v>2776</v>
      </c>
      <c r="C2779" s="10" t="s">
        <v>2854</v>
      </c>
      <c r="D2779" s="12" t="s">
        <v>4</v>
      </c>
      <c r="E2779" s="15">
        <v>1</v>
      </c>
      <c r="F2779" s="7" t="s">
        <v>5</v>
      </c>
    </row>
    <row r="2780" spans="2:6" x14ac:dyDescent="0.4">
      <c r="B2780" s="4">
        <v>2777</v>
      </c>
      <c r="C2780" s="10" t="s">
        <v>2855</v>
      </c>
      <c r="D2780" s="12" t="s">
        <v>4</v>
      </c>
      <c r="E2780" s="15">
        <v>1</v>
      </c>
      <c r="F2780" s="7" t="s">
        <v>115</v>
      </c>
    </row>
    <row r="2781" spans="2:6" x14ac:dyDescent="0.4">
      <c r="B2781" s="4">
        <v>2778</v>
      </c>
      <c r="C2781" s="10" t="s">
        <v>2856</v>
      </c>
      <c r="D2781" s="12" t="s">
        <v>4</v>
      </c>
      <c r="E2781" s="15">
        <v>1</v>
      </c>
      <c r="F2781" s="7" t="s">
        <v>5</v>
      </c>
    </row>
    <row r="2782" spans="2:6" x14ac:dyDescent="0.4">
      <c r="B2782" s="4">
        <v>2779</v>
      </c>
      <c r="C2782" s="10" t="s">
        <v>2857</v>
      </c>
      <c r="D2782" s="12" t="s">
        <v>4</v>
      </c>
      <c r="E2782" s="15">
        <v>1</v>
      </c>
      <c r="F2782" s="7" t="s">
        <v>5</v>
      </c>
    </row>
    <row r="2783" spans="2:6" x14ac:dyDescent="0.4">
      <c r="B2783" s="4">
        <v>2780</v>
      </c>
      <c r="C2783" s="10" t="s">
        <v>2858</v>
      </c>
      <c r="D2783" s="12" t="s">
        <v>4</v>
      </c>
      <c r="E2783" s="15">
        <v>1</v>
      </c>
      <c r="F2783" s="7" t="s">
        <v>115</v>
      </c>
    </row>
    <row r="2784" spans="2:6" x14ac:dyDescent="0.4">
      <c r="B2784" s="4">
        <v>2781</v>
      </c>
      <c r="C2784" s="10" t="s">
        <v>2859</v>
      </c>
      <c r="D2784" s="12" t="s">
        <v>4</v>
      </c>
      <c r="E2784" s="15">
        <v>1</v>
      </c>
      <c r="F2784" s="7" t="s">
        <v>115</v>
      </c>
    </row>
    <row r="2785" spans="2:6" x14ac:dyDescent="0.4">
      <c r="B2785" s="4">
        <v>2782</v>
      </c>
      <c r="C2785" s="10" t="s">
        <v>2860</v>
      </c>
      <c r="D2785" s="12" t="s">
        <v>4</v>
      </c>
      <c r="E2785" s="15">
        <v>1</v>
      </c>
      <c r="F2785" s="7" t="s">
        <v>5</v>
      </c>
    </row>
    <row r="2786" spans="2:6" x14ac:dyDescent="0.4">
      <c r="B2786" s="4">
        <v>2783</v>
      </c>
      <c r="C2786" s="10" t="s">
        <v>2861</v>
      </c>
      <c r="D2786" s="12" t="s">
        <v>4</v>
      </c>
      <c r="E2786" s="15">
        <v>1</v>
      </c>
      <c r="F2786" s="7" t="s">
        <v>5</v>
      </c>
    </row>
    <row r="2787" spans="2:6" x14ac:dyDescent="0.4">
      <c r="B2787" s="4">
        <v>2784</v>
      </c>
      <c r="C2787" s="10" t="s">
        <v>2862</v>
      </c>
      <c r="D2787" s="12" t="s">
        <v>4</v>
      </c>
      <c r="E2787" s="15">
        <v>1</v>
      </c>
      <c r="F2787" s="7" t="s">
        <v>115</v>
      </c>
    </row>
    <row r="2788" spans="2:6" x14ac:dyDescent="0.4">
      <c r="B2788" s="4">
        <v>2785</v>
      </c>
      <c r="C2788" s="10" t="s">
        <v>2863</v>
      </c>
      <c r="D2788" s="12" t="s">
        <v>4</v>
      </c>
      <c r="E2788" s="15">
        <v>1</v>
      </c>
      <c r="F2788" s="7" t="s">
        <v>115</v>
      </c>
    </row>
    <row r="2789" spans="2:6" x14ac:dyDescent="0.4">
      <c r="B2789" s="4">
        <v>2786</v>
      </c>
      <c r="C2789" s="10" t="s">
        <v>2864</v>
      </c>
      <c r="D2789" s="12" t="s">
        <v>4</v>
      </c>
      <c r="E2789" s="15">
        <v>1</v>
      </c>
      <c r="F2789" s="7" t="s">
        <v>115</v>
      </c>
    </row>
    <row r="2790" spans="2:6" x14ac:dyDescent="0.4">
      <c r="B2790" s="4">
        <v>2787</v>
      </c>
      <c r="C2790" s="10" t="s">
        <v>2865</v>
      </c>
      <c r="D2790" s="12" t="s">
        <v>4</v>
      </c>
      <c r="E2790" s="15">
        <v>1</v>
      </c>
      <c r="F2790" s="7" t="s">
        <v>115</v>
      </c>
    </row>
    <row r="2791" spans="2:6" x14ac:dyDescent="0.4">
      <c r="B2791" s="4">
        <v>2788</v>
      </c>
      <c r="C2791" s="10" t="s">
        <v>2866</v>
      </c>
      <c r="D2791" s="12" t="s">
        <v>4</v>
      </c>
      <c r="E2791" s="15">
        <v>1</v>
      </c>
      <c r="F2791" s="7" t="s">
        <v>115</v>
      </c>
    </row>
    <row r="2792" spans="2:6" x14ac:dyDescent="0.4">
      <c r="B2792" s="4">
        <v>2789</v>
      </c>
      <c r="C2792" s="10" t="s">
        <v>2867</v>
      </c>
      <c r="D2792" s="12" t="s">
        <v>4</v>
      </c>
      <c r="E2792" s="15">
        <v>1</v>
      </c>
      <c r="F2792" s="7" t="s">
        <v>5</v>
      </c>
    </row>
    <row r="2793" spans="2:6" x14ac:dyDescent="0.4">
      <c r="B2793" s="4">
        <v>2790</v>
      </c>
      <c r="C2793" s="10" t="s">
        <v>2868</v>
      </c>
      <c r="D2793" s="12" t="s">
        <v>4</v>
      </c>
      <c r="E2793" s="15">
        <v>1</v>
      </c>
      <c r="F2793" s="7" t="s">
        <v>5</v>
      </c>
    </row>
    <row r="2794" spans="2:6" x14ac:dyDescent="0.4">
      <c r="B2794" s="4">
        <v>2791</v>
      </c>
      <c r="C2794" s="10" t="s">
        <v>2869</v>
      </c>
      <c r="D2794" s="12" t="s">
        <v>4</v>
      </c>
      <c r="E2794" s="15">
        <v>1</v>
      </c>
      <c r="F2794" s="7" t="s">
        <v>5</v>
      </c>
    </row>
    <row r="2795" spans="2:6" x14ac:dyDescent="0.4">
      <c r="B2795" s="4">
        <v>2792</v>
      </c>
      <c r="C2795" s="10" t="s">
        <v>2870</v>
      </c>
      <c r="D2795" s="12" t="s">
        <v>4</v>
      </c>
      <c r="E2795" s="15">
        <v>1</v>
      </c>
      <c r="F2795" s="7" t="s">
        <v>5</v>
      </c>
    </row>
    <row r="2796" spans="2:6" x14ac:dyDescent="0.4">
      <c r="B2796" s="4">
        <v>2793</v>
      </c>
      <c r="C2796" s="10" t="s">
        <v>2871</v>
      </c>
      <c r="D2796" s="12" t="s">
        <v>4</v>
      </c>
      <c r="E2796" s="15">
        <v>1</v>
      </c>
      <c r="F2796" s="7" t="s">
        <v>115</v>
      </c>
    </row>
    <row r="2797" spans="2:6" x14ac:dyDescent="0.4">
      <c r="B2797" s="4">
        <v>2794</v>
      </c>
      <c r="C2797" s="10" t="s">
        <v>2872</v>
      </c>
      <c r="D2797" s="12" t="s">
        <v>4</v>
      </c>
      <c r="E2797" s="15">
        <v>1</v>
      </c>
      <c r="F2797" s="7" t="s">
        <v>115</v>
      </c>
    </row>
    <row r="2798" spans="2:6" x14ac:dyDescent="0.4">
      <c r="B2798" s="4">
        <v>2795</v>
      </c>
      <c r="C2798" s="10" t="s">
        <v>2873</v>
      </c>
      <c r="D2798" s="12" t="s">
        <v>4</v>
      </c>
      <c r="E2798" s="15">
        <v>1</v>
      </c>
      <c r="F2798" s="7" t="s">
        <v>115</v>
      </c>
    </row>
    <row r="2799" spans="2:6" x14ac:dyDescent="0.4">
      <c r="B2799" s="4">
        <v>2796</v>
      </c>
      <c r="C2799" s="10" t="s">
        <v>2874</v>
      </c>
      <c r="D2799" s="12" t="s">
        <v>4</v>
      </c>
      <c r="E2799" s="15">
        <v>1</v>
      </c>
      <c r="F2799" s="7" t="s">
        <v>115</v>
      </c>
    </row>
    <row r="2800" spans="2:6" x14ac:dyDescent="0.4">
      <c r="B2800" s="4">
        <v>2797</v>
      </c>
      <c r="C2800" s="10" t="s">
        <v>2875</v>
      </c>
      <c r="D2800" s="12" t="s">
        <v>4</v>
      </c>
      <c r="E2800" s="15">
        <v>1</v>
      </c>
      <c r="F2800" s="7" t="s">
        <v>115</v>
      </c>
    </row>
    <row r="2801" spans="2:6" x14ac:dyDescent="0.4">
      <c r="B2801" s="4">
        <v>2798</v>
      </c>
      <c r="C2801" s="10" t="s">
        <v>2876</v>
      </c>
      <c r="D2801" s="12" t="s">
        <v>4</v>
      </c>
      <c r="E2801" s="15">
        <v>1</v>
      </c>
      <c r="F2801" s="7" t="s">
        <v>115</v>
      </c>
    </row>
    <row r="2802" spans="2:6" x14ac:dyDescent="0.4">
      <c r="B2802" s="4">
        <v>2799</v>
      </c>
      <c r="C2802" s="10" t="s">
        <v>2877</v>
      </c>
      <c r="D2802" s="12" t="s">
        <v>4</v>
      </c>
      <c r="E2802" s="15">
        <v>1</v>
      </c>
      <c r="F2802" s="7" t="s">
        <v>115</v>
      </c>
    </row>
    <row r="2803" spans="2:6" x14ac:dyDescent="0.4">
      <c r="B2803" s="4">
        <v>2800</v>
      </c>
      <c r="C2803" s="10" t="s">
        <v>2878</v>
      </c>
      <c r="D2803" s="12" t="s">
        <v>4</v>
      </c>
      <c r="E2803" s="15">
        <v>1</v>
      </c>
      <c r="F2803" s="7" t="s">
        <v>115</v>
      </c>
    </row>
    <row r="2804" spans="2:6" x14ac:dyDescent="0.4">
      <c r="B2804" s="4">
        <v>2801</v>
      </c>
      <c r="C2804" s="10" t="s">
        <v>2879</v>
      </c>
      <c r="D2804" s="12" t="s">
        <v>4</v>
      </c>
      <c r="E2804" s="15">
        <v>1</v>
      </c>
      <c r="F2804" s="7" t="s">
        <v>110</v>
      </c>
    </row>
    <row r="2805" spans="2:6" x14ac:dyDescent="0.4">
      <c r="B2805" s="4">
        <v>2802</v>
      </c>
      <c r="C2805" s="10" t="s">
        <v>2880</v>
      </c>
      <c r="D2805" s="12" t="s">
        <v>4</v>
      </c>
      <c r="E2805" s="15">
        <v>1</v>
      </c>
      <c r="F2805" s="7" t="s">
        <v>110</v>
      </c>
    </row>
    <row r="2806" spans="2:6" x14ac:dyDescent="0.4">
      <c r="B2806" s="4">
        <v>2803</v>
      </c>
      <c r="C2806" s="10" t="s">
        <v>2881</v>
      </c>
      <c r="D2806" s="12" t="s">
        <v>4</v>
      </c>
      <c r="E2806" s="15">
        <v>1</v>
      </c>
      <c r="F2806" s="7" t="s">
        <v>115</v>
      </c>
    </row>
    <row r="2807" spans="2:6" x14ac:dyDescent="0.4">
      <c r="B2807" s="4">
        <v>2804</v>
      </c>
      <c r="C2807" s="10" t="s">
        <v>2882</v>
      </c>
      <c r="D2807" s="12" t="s">
        <v>4</v>
      </c>
      <c r="E2807" s="15">
        <v>1</v>
      </c>
      <c r="F2807" s="7" t="s">
        <v>115</v>
      </c>
    </row>
    <row r="2808" spans="2:6" x14ac:dyDescent="0.4">
      <c r="B2808" s="4">
        <v>2805</v>
      </c>
      <c r="C2808" s="10" t="s">
        <v>2883</v>
      </c>
      <c r="D2808" s="12" t="s">
        <v>4</v>
      </c>
      <c r="E2808" s="15">
        <v>1</v>
      </c>
      <c r="F2808" s="7" t="s">
        <v>115</v>
      </c>
    </row>
    <row r="2809" spans="2:6" x14ac:dyDescent="0.4">
      <c r="B2809" s="4">
        <v>2806</v>
      </c>
      <c r="C2809" s="10" t="s">
        <v>2884</v>
      </c>
      <c r="D2809" s="12" t="s">
        <v>4</v>
      </c>
      <c r="E2809" s="15">
        <v>1</v>
      </c>
      <c r="F2809" s="7" t="s">
        <v>115</v>
      </c>
    </row>
    <row r="2810" spans="2:6" x14ac:dyDescent="0.4">
      <c r="B2810" s="4">
        <v>2807</v>
      </c>
      <c r="C2810" s="10" t="s">
        <v>2885</v>
      </c>
      <c r="D2810" s="12" t="s">
        <v>4</v>
      </c>
      <c r="E2810" s="15">
        <v>1</v>
      </c>
      <c r="F2810" s="7" t="s">
        <v>115</v>
      </c>
    </row>
    <row r="2811" spans="2:6" x14ac:dyDescent="0.4">
      <c r="B2811" s="4">
        <v>2808</v>
      </c>
      <c r="C2811" s="10" t="s">
        <v>2886</v>
      </c>
      <c r="D2811" s="12" t="s">
        <v>4</v>
      </c>
      <c r="E2811" s="15">
        <v>1</v>
      </c>
      <c r="F2811" s="7" t="s">
        <v>115</v>
      </c>
    </row>
    <row r="2812" spans="2:6" x14ac:dyDescent="0.4">
      <c r="B2812" s="4">
        <v>2809</v>
      </c>
      <c r="C2812" s="10" t="s">
        <v>2887</v>
      </c>
      <c r="D2812" s="12" t="s">
        <v>4</v>
      </c>
      <c r="E2812" s="15">
        <v>1</v>
      </c>
      <c r="F2812" s="7" t="s">
        <v>115</v>
      </c>
    </row>
    <row r="2813" spans="2:6" x14ac:dyDescent="0.4">
      <c r="B2813" s="4">
        <v>2810</v>
      </c>
      <c r="C2813" s="10" t="s">
        <v>2888</v>
      </c>
      <c r="D2813" s="12" t="s">
        <v>4</v>
      </c>
      <c r="E2813" s="15">
        <v>1</v>
      </c>
      <c r="F2813" s="7" t="s">
        <v>115</v>
      </c>
    </row>
    <row r="2814" spans="2:6" x14ac:dyDescent="0.4">
      <c r="B2814" s="4">
        <v>2811</v>
      </c>
      <c r="C2814" s="10" t="s">
        <v>2889</v>
      </c>
      <c r="D2814" s="12" t="s">
        <v>4</v>
      </c>
      <c r="E2814" s="15">
        <v>1</v>
      </c>
      <c r="F2814" s="7" t="s">
        <v>115</v>
      </c>
    </row>
    <row r="2815" spans="2:6" x14ac:dyDescent="0.4">
      <c r="B2815" s="4">
        <v>2812</v>
      </c>
      <c r="C2815" s="10" t="s">
        <v>2890</v>
      </c>
      <c r="D2815" s="12" t="s">
        <v>4</v>
      </c>
      <c r="E2815" s="15">
        <v>1</v>
      </c>
      <c r="F2815" s="7" t="s">
        <v>115</v>
      </c>
    </row>
    <row r="2816" spans="2:6" x14ac:dyDescent="0.4">
      <c r="B2816" s="4">
        <v>2813</v>
      </c>
      <c r="C2816" s="10" t="s">
        <v>2891</v>
      </c>
      <c r="D2816" s="12" t="s">
        <v>4</v>
      </c>
      <c r="E2816" s="15">
        <v>1</v>
      </c>
      <c r="F2816" s="7" t="s">
        <v>115</v>
      </c>
    </row>
    <row r="2817" spans="2:6" x14ac:dyDescent="0.4">
      <c r="B2817" s="4">
        <v>2814</v>
      </c>
      <c r="C2817" s="10" t="s">
        <v>2892</v>
      </c>
      <c r="D2817" s="12" t="s">
        <v>4</v>
      </c>
      <c r="E2817" s="15">
        <v>1</v>
      </c>
      <c r="F2817" s="7" t="s">
        <v>115</v>
      </c>
    </row>
    <row r="2818" spans="2:6" x14ac:dyDescent="0.4">
      <c r="B2818" s="4">
        <v>2815</v>
      </c>
      <c r="C2818" s="10" t="s">
        <v>2893</v>
      </c>
      <c r="D2818" s="12" t="s">
        <v>4</v>
      </c>
      <c r="E2818" s="15">
        <v>1</v>
      </c>
      <c r="F2818" s="7" t="s">
        <v>110</v>
      </c>
    </row>
    <row r="2819" spans="2:6" x14ac:dyDescent="0.4">
      <c r="B2819" s="4">
        <v>2816</v>
      </c>
      <c r="C2819" s="10" t="s">
        <v>2894</v>
      </c>
      <c r="D2819" s="12" t="s">
        <v>4</v>
      </c>
      <c r="E2819" s="15">
        <v>1</v>
      </c>
      <c r="F2819" s="7" t="s">
        <v>115</v>
      </c>
    </row>
    <row r="2820" spans="2:6" x14ac:dyDescent="0.4">
      <c r="B2820" s="4">
        <v>2817</v>
      </c>
      <c r="C2820" s="10" t="s">
        <v>2895</v>
      </c>
      <c r="D2820" s="12" t="s">
        <v>4</v>
      </c>
      <c r="E2820" s="15">
        <v>1</v>
      </c>
      <c r="F2820" s="7" t="s">
        <v>115</v>
      </c>
    </row>
    <row r="2821" spans="2:6" x14ac:dyDescent="0.4">
      <c r="B2821" s="4">
        <v>2818</v>
      </c>
      <c r="C2821" s="10" t="s">
        <v>2896</v>
      </c>
      <c r="D2821" s="12" t="s">
        <v>4</v>
      </c>
      <c r="E2821" s="15">
        <v>1</v>
      </c>
      <c r="F2821" s="7" t="s">
        <v>110</v>
      </c>
    </row>
    <row r="2822" spans="2:6" x14ac:dyDescent="0.4">
      <c r="B2822" s="4">
        <v>2819</v>
      </c>
      <c r="C2822" s="10" t="s">
        <v>2897</v>
      </c>
      <c r="D2822" s="12" t="s">
        <v>4</v>
      </c>
      <c r="E2822" s="15">
        <v>1</v>
      </c>
      <c r="F2822" s="7" t="s">
        <v>115</v>
      </c>
    </row>
    <row r="2823" spans="2:6" x14ac:dyDescent="0.4">
      <c r="B2823" s="4">
        <v>2820</v>
      </c>
      <c r="C2823" s="10" t="s">
        <v>2898</v>
      </c>
      <c r="D2823" s="12" t="s">
        <v>4</v>
      </c>
      <c r="E2823" s="15">
        <v>1</v>
      </c>
      <c r="F2823" s="7" t="s">
        <v>115</v>
      </c>
    </row>
    <row r="2824" spans="2:6" x14ac:dyDescent="0.4">
      <c r="B2824" s="4">
        <v>2821</v>
      </c>
      <c r="C2824" s="10" t="s">
        <v>2899</v>
      </c>
      <c r="D2824" s="12" t="s">
        <v>4</v>
      </c>
      <c r="E2824" s="15">
        <v>1</v>
      </c>
      <c r="F2824" s="7" t="s">
        <v>115</v>
      </c>
    </row>
    <row r="2825" spans="2:6" x14ac:dyDescent="0.4">
      <c r="B2825" s="4">
        <v>2822</v>
      </c>
      <c r="C2825" s="10" t="s">
        <v>2900</v>
      </c>
      <c r="D2825" s="12" t="s">
        <v>4</v>
      </c>
      <c r="E2825" s="15">
        <v>1</v>
      </c>
      <c r="F2825" s="7" t="s">
        <v>110</v>
      </c>
    </row>
    <row r="2826" spans="2:6" x14ac:dyDescent="0.4">
      <c r="B2826" s="4">
        <v>2823</v>
      </c>
      <c r="C2826" s="10" t="s">
        <v>2901</v>
      </c>
      <c r="D2826" s="12" t="s">
        <v>4</v>
      </c>
      <c r="E2826" s="15">
        <v>1</v>
      </c>
      <c r="F2826" s="7" t="s">
        <v>110</v>
      </c>
    </row>
    <row r="2827" spans="2:6" x14ac:dyDescent="0.4">
      <c r="B2827" s="4">
        <v>2824</v>
      </c>
      <c r="C2827" s="10" t="s">
        <v>2902</v>
      </c>
      <c r="D2827" s="12" t="s">
        <v>4</v>
      </c>
      <c r="E2827" s="15">
        <v>1</v>
      </c>
      <c r="F2827" s="7" t="s">
        <v>110</v>
      </c>
    </row>
    <row r="2828" spans="2:6" x14ac:dyDescent="0.4">
      <c r="B2828" s="4">
        <v>2825</v>
      </c>
      <c r="C2828" s="10" t="s">
        <v>2903</v>
      </c>
      <c r="D2828" s="12" t="s">
        <v>4</v>
      </c>
      <c r="E2828" s="15">
        <v>1</v>
      </c>
      <c r="F2828" s="7" t="s">
        <v>110</v>
      </c>
    </row>
    <row r="2829" spans="2:6" x14ac:dyDescent="0.4">
      <c r="B2829" s="4">
        <v>2826</v>
      </c>
      <c r="C2829" s="10" t="s">
        <v>2904</v>
      </c>
      <c r="D2829" s="12" t="s">
        <v>4</v>
      </c>
      <c r="E2829" s="15">
        <v>1</v>
      </c>
      <c r="F2829" s="7" t="s">
        <v>115</v>
      </c>
    </row>
    <row r="2830" spans="2:6" x14ac:dyDescent="0.4">
      <c r="B2830" s="4">
        <v>2827</v>
      </c>
      <c r="C2830" s="10" t="s">
        <v>2905</v>
      </c>
      <c r="D2830" s="12" t="s">
        <v>4</v>
      </c>
      <c r="E2830" s="15">
        <v>1</v>
      </c>
      <c r="F2830" s="7" t="s">
        <v>110</v>
      </c>
    </row>
    <row r="2831" spans="2:6" x14ac:dyDescent="0.4">
      <c r="B2831" s="4">
        <v>2828</v>
      </c>
      <c r="C2831" s="10" t="s">
        <v>2906</v>
      </c>
      <c r="D2831" s="12" t="s">
        <v>4</v>
      </c>
      <c r="E2831" s="15">
        <v>1</v>
      </c>
      <c r="F2831" s="7" t="s">
        <v>115</v>
      </c>
    </row>
    <row r="2832" spans="2:6" x14ac:dyDescent="0.4">
      <c r="B2832" s="4">
        <v>2829</v>
      </c>
      <c r="C2832" s="10" t="s">
        <v>2907</v>
      </c>
      <c r="D2832" s="12" t="s">
        <v>4</v>
      </c>
      <c r="E2832" s="15">
        <v>1</v>
      </c>
      <c r="F2832" s="7" t="s">
        <v>115</v>
      </c>
    </row>
    <row r="2833" spans="2:6" x14ac:dyDescent="0.4">
      <c r="B2833" s="4">
        <v>2830</v>
      </c>
      <c r="C2833" s="10" t="s">
        <v>2908</v>
      </c>
      <c r="D2833" s="12" t="s">
        <v>4</v>
      </c>
      <c r="E2833" s="15">
        <v>1</v>
      </c>
      <c r="F2833" s="7" t="s">
        <v>110</v>
      </c>
    </row>
    <row r="2834" spans="2:6" x14ac:dyDescent="0.4">
      <c r="B2834" s="4">
        <v>2831</v>
      </c>
      <c r="C2834" s="10" t="s">
        <v>2909</v>
      </c>
      <c r="D2834" s="12" t="s">
        <v>4</v>
      </c>
      <c r="E2834" s="15">
        <v>1</v>
      </c>
      <c r="F2834" s="7" t="s">
        <v>110</v>
      </c>
    </row>
    <row r="2835" spans="2:6" x14ac:dyDescent="0.4">
      <c r="B2835" s="4">
        <v>2832</v>
      </c>
      <c r="C2835" s="10" t="s">
        <v>2910</v>
      </c>
      <c r="D2835" s="12" t="s">
        <v>4</v>
      </c>
      <c r="E2835" s="15">
        <v>1</v>
      </c>
      <c r="F2835" s="7" t="s">
        <v>115</v>
      </c>
    </row>
    <row r="2836" spans="2:6" x14ac:dyDescent="0.4">
      <c r="B2836" s="4">
        <v>2833</v>
      </c>
      <c r="C2836" s="10" t="s">
        <v>2911</v>
      </c>
      <c r="D2836" s="12" t="s">
        <v>4</v>
      </c>
      <c r="E2836" s="15">
        <v>1</v>
      </c>
      <c r="F2836" s="7" t="s">
        <v>115</v>
      </c>
    </row>
    <row r="2837" spans="2:6" x14ac:dyDescent="0.4">
      <c r="B2837" s="4">
        <v>2834</v>
      </c>
      <c r="C2837" s="10" t="s">
        <v>2912</v>
      </c>
      <c r="D2837" s="12" t="s">
        <v>4</v>
      </c>
      <c r="E2837" s="15">
        <v>1</v>
      </c>
      <c r="F2837" s="7" t="s">
        <v>115</v>
      </c>
    </row>
    <row r="2838" spans="2:6" x14ac:dyDescent="0.4">
      <c r="B2838" s="4">
        <v>2835</v>
      </c>
      <c r="C2838" s="10" t="s">
        <v>2913</v>
      </c>
      <c r="D2838" s="12" t="s">
        <v>4</v>
      </c>
      <c r="E2838" s="15">
        <v>1</v>
      </c>
      <c r="F2838" s="7" t="s">
        <v>110</v>
      </c>
    </row>
    <row r="2839" spans="2:6" x14ac:dyDescent="0.4">
      <c r="B2839" s="4">
        <v>2836</v>
      </c>
      <c r="C2839" s="10" t="s">
        <v>2914</v>
      </c>
      <c r="D2839" s="12" t="s">
        <v>4</v>
      </c>
      <c r="E2839" s="15">
        <v>1</v>
      </c>
      <c r="F2839" s="7" t="s">
        <v>115</v>
      </c>
    </row>
    <row r="2840" spans="2:6" x14ac:dyDescent="0.4">
      <c r="B2840" s="4">
        <v>2837</v>
      </c>
      <c r="C2840" s="10" t="s">
        <v>2915</v>
      </c>
      <c r="D2840" s="12" t="s">
        <v>4</v>
      </c>
      <c r="E2840" s="15">
        <v>1</v>
      </c>
      <c r="F2840" s="7" t="s">
        <v>5</v>
      </c>
    </row>
    <row r="2841" spans="2:6" x14ac:dyDescent="0.4">
      <c r="B2841" s="4">
        <v>2838</v>
      </c>
      <c r="C2841" s="10" t="s">
        <v>2916</v>
      </c>
      <c r="D2841" s="12" t="s">
        <v>4</v>
      </c>
      <c r="E2841" s="15">
        <v>1</v>
      </c>
      <c r="F2841" s="7" t="s">
        <v>5</v>
      </c>
    </row>
    <row r="2842" spans="2:6" x14ac:dyDescent="0.4">
      <c r="B2842" s="4">
        <v>2839</v>
      </c>
      <c r="C2842" s="10" t="s">
        <v>2917</v>
      </c>
      <c r="D2842" s="12" t="s">
        <v>4</v>
      </c>
      <c r="E2842" s="15">
        <v>1</v>
      </c>
      <c r="F2842" s="7" t="s">
        <v>5</v>
      </c>
    </row>
    <row r="2843" spans="2:6" x14ac:dyDescent="0.4">
      <c r="B2843" s="4">
        <v>2840</v>
      </c>
      <c r="C2843" s="10" t="s">
        <v>2918</v>
      </c>
      <c r="D2843" s="12" t="s">
        <v>4</v>
      </c>
      <c r="E2843" s="15">
        <v>1</v>
      </c>
      <c r="F2843" s="7" t="s">
        <v>5</v>
      </c>
    </row>
    <row r="2844" spans="2:6" x14ac:dyDescent="0.4">
      <c r="B2844" s="4">
        <v>2841</v>
      </c>
      <c r="C2844" s="10" t="s">
        <v>2919</v>
      </c>
      <c r="D2844" s="12" t="s">
        <v>4</v>
      </c>
      <c r="E2844" s="15">
        <v>1</v>
      </c>
      <c r="F2844" s="7" t="s">
        <v>5</v>
      </c>
    </row>
    <row r="2845" spans="2:6" x14ac:dyDescent="0.4">
      <c r="B2845" s="4">
        <v>2842</v>
      </c>
      <c r="C2845" s="10" t="s">
        <v>2920</v>
      </c>
      <c r="D2845" s="12" t="s">
        <v>4</v>
      </c>
      <c r="E2845" s="15">
        <v>1</v>
      </c>
      <c r="F2845" s="7" t="s">
        <v>115</v>
      </c>
    </row>
    <row r="2846" spans="2:6" x14ac:dyDescent="0.4">
      <c r="B2846" s="4">
        <v>2843</v>
      </c>
      <c r="C2846" s="10" t="s">
        <v>2921</v>
      </c>
      <c r="D2846" s="12" t="s">
        <v>4</v>
      </c>
      <c r="E2846" s="15">
        <v>1</v>
      </c>
      <c r="F2846" s="7" t="s">
        <v>115</v>
      </c>
    </row>
    <row r="2847" spans="2:6" x14ac:dyDescent="0.4">
      <c r="B2847" s="4">
        <v>2844</v>
      </c>
      <c r="C2847" s="10" t="s">
        <v>2922</v>
      </c>
      <c r="D2847" s="12" t="s">
        <v>4</v>
      </c>
      <c r="E2847" s="15">
        <v>1</v>
      </c>
      <c r="F2847" s="7" t="s">
        <v>5</v>
      </c>
    </row>
    <row r="2848" spans="2:6" x14ac:dyDescent="0.4">
      <c r="B2848" s="4">
        <v>2845</v>
      </c>
      <c r="C2848" s="10" t="s">
        <v>2923</v>
      </c>
      <c r="D2848" s="12" t="s">
        <v>4</v>
      </c>
      <c r="E2848" s="15">
        <v>1</v>
      </c>
      <c r="F2848" s="7" t="s">
        <v>5</v>
      </c>
    </row>
    <row r="2849" spans="2:6" x14ac:dyDescent="0.4">
      <c r="B2849" s="4">
        <v>2846</v>
      </c>
      <c r="C2849" s="10" t="s">
        <v>2924</v>
      </c>
      <c r="D2849" s="12" t="s">
        <v>4</v>
      </c>
      <c r="E2849" s="15">
        <v>1</v>
      </c>
      <c r="F2849" s="7" t="s">
        <v>115</v>
      </c>
    </row>
    <row r="2850" spans="2:6" x14ac:dyDescent="0.4">
      <c r="B2850" s="4">
        <v>2847</v>
      </c>
      <c r="C2850" s="10" t="s">
        <v>2925</v>
      </c>
      <c r="D2850" s="12" t="s">
        <v>4</v>
      </c>
      <c r="E2850" s="15">
        <v>1</v>
      </c>
      <c r="F2850" s="7" t="s">
        <v>5</v>
      </c>
    </row>
    <row r="2851" spans="2:6" x14ac:dyDescent="0.4">
      <c r="B2851" s="4">
        <v>2848</v>
      </c>
      <c r="C2851" s="10" t="s">
        <v>2926</v>
      </c>
      <c r="D2851" s="12" t="s">
        <v>4</v>
      </c>
      <c r="E2851" s="15">
        <v>1</v>
      </c>
      <c r="F2851" s="7" t="s">
        <v>5</v>
      </c>
    </row>
    <row r="2852" spans="2:6" x14ac:dyDescent="0.4">
      <c r="B2852" s="4">
        <v>2849</v>
      </c>
      <c r="C2852" s="10" t="s">
        <v>2927</v>
      </c>
      <c r="D2852" s="12" t="s">
        <v>4</v>
      </c>
      <c r="E2852" s="15">
        <v>1</v>
      </c>
      <c r="F2852" s="7" t="s">
        <v>5</v>
      </c>
    </row>
    <row r="2853" spans="2:6" x14ac:dyDescent="0.4">
      <c r="B2853" s="4">
        <v>2850</v>
      </c>
      <c r="C2853" s="10" t="s">
        <v>2928</v>
      </c>
      <c r="D2853" s="12" t="s">
        <v>4</v>
      </c>
      <c r="E2853" s="15">
        <v>1</v>
      </c>
      <c r="F2853" s="7" t="s">
        <v>115</v>
      </c>
    </row>
    <row r="2854" spans="2:6" x14ac:dyDescent="0.4">
      <c r="B2854" s="4">
        <v>2851</v>
      </c>
      <c r="C2854" s="10" t="s">
        <v>2929</v>
      </c>
      <c r="D2854" s="12" t="s">
        <v>4</v>
      </c>
      <c r="E2854" s="15">
        <v>1</v>
      </c>
      <c r="F2854" s="7" t="s">
        <v>115</v>
      </c>
    </row>
    <row r="2855" spans="2:6" x14ac:dyDescent="0.4">
      <c r="B2855" s="4">
        <v>2852</v>
      </c>
      <c r="C2855" s="10" t="s">
        <v>2930</v>
      </c>
      <c r="D2855" s="12" t="s">
        <v>4</v>
      </c>
      <c r="E2855" s="15">
        <v>1</v>
      </c>
      <c r="F2855" s="7" t="s">
        <v>115</v>
      </c>
    </row>
    <row r="2856" spans="2:6" x14ac:dyDescent="0.4">
      <c r="B2856" s="4">
        <v>2853</v>
      </c>
      <c r="C2856" s="10" t="s">
        <v>2931</v>
      </c>
      <c r="D2856" s="12" t="s">
        <v>4</v>
      </c>
      <c r="E2856" s="15">
        <v>1</v>
      </c>
      <c r="F2856" s="7" t="s">
        <v>115</v>
      </c>
    </row>
    <row r="2857" spans="2:6" x14ac:dyDescent="0.4">
      <c r="B2857" s="4">
        <v>2854</v>
      </c>
      <c r="C2857" s="10" t="s">
        <v>2932</v>
      </c>
      <c r="D2857" s="12" t="s">
        <v>4</v>
      </c>
      <c r="E2857" s="15">
        <v>1</v>
      </c>
      <c r="F2857" s="7" t="s">
        <v>115</v>
      </c>
    </row>
    <row r="2858" spans="2:6" x14ac:dyDescent="0.4">
      <c r="B2858" s="4">
        <v>2855</v>
      </c>
      <c r="C2858" s="10" t="s">
        <v>2933</v>
      </c>
      <c r="D2858" s="12" t="s">
        <v>4</v>
      </c>
      <c r="E2858" s="15">
        <v>1</v>
      </c>
      <c r="F2858" s="7" t="s">
        <v>115</v>
      </c>
    </row>
    <row r="2859" spans="2:6" x14ac:dyDescent="0.4">
      <c r="B2859" s="4">
        <v>2856</v>
      </c>
      <c r="C2859" s="10" t="s">
        <v>2934</v>
      </c>
      <c r="D2859" s="12" t="s">
        <v>4</v>
      </c>
      <c r="E2859" s="15">
        <v>1</v>
      </c>
      <c r="F2859" s="7" t="s">
        <v>5</v>
      </c>
    </row>
    <row r="2860" spans="2:6" x14ac:dyDescent="0.4">
      <c r="B2860" s="4">
        <v>2857</v>
      </c>
      <c r="C2860" s="10" t="s">
        <v>2935</v>
      </c>
      <c r="D2860" s="12" t="s">
        <v>4</v>
      </c>
      <c r="E2860" s="15">
        <v>1</v>
      </c>
      <c r="F2860" s="7" t="s">
        <v>5</v>
      </c>
    </row>
    <row r="2861" spans="2:6" x14ac:dyDescent="0.4">
      <c r="B2861" s="4">
        <v>2858</v>
      </c>
      <c r="C2861" s="10" t="s">
        <v>2936</v>
      </c>
      <c r="D2861" s="12" t="s">
        <v>4</v>
      </c>
      <c r="E2861" s="15">
        <v>1</v>
      </c>
      <c r="F2861" s="7" t="s">
        <v>5</v>
      </c>
    </row>
    <row r="2862" spans="2:6" x14ac:dyDescent="0.4">
      <c r="B2862" s="4">
        <v>2859</v>
      </c>
      <c r="C2862" s="10" t="s">
        <v>2937</v>
      </c>
      <c r="D2862" s="12" t="s">
        <v>4</v>
      </c>
      <c r="E2862" s="15">
        <v>1</v>
      </c>
      <c r="F2862" s="7" t="s">
        <v>115</v>
      </c>
    </row>
    <row r="2863" spans="2:6" x14ac:dyDescent="0.4">
      <c r="B2863" s="4">
        <v>2860</v>
      </c>
      <c r="C2863" s="10" t="s">
        <v>2938</v>
      </c>
      <c r="D2863" s="12" t="s">
        <v>4</v>
      </c>
      <c r="E2863" s="15">
        <v>1</v>
      </c>
      <c r="F2863" s="7" t="s">
        <v>115</v>
      </c>
    </row>
    <row r="2864" spans="2:6" x14ac:dyDescent="0.4">
      <c r="B2864" s="4">
        <v>2861</v>
      </c>
      <c r="C2864" s="10" t="s">
        <v>2939</v>
      </c>
      <c r="D2864" s="12" t="s">
        <v>4</v>
      </c>
      <c r="E2864" s="15">
        <v>1</v>
      </c>
      <c r="F2864" s="7" t="s">
        <v>5</v>
      </c>
    </row>
    <row r="2865" spans="2:6" x14ac:dyDescent="0.4">
      <c r="B2865" s="4">
        <v>2862</v>
      </c>
      <c r="C2865" s="10" t="s">
        <v>2940</v>
      </c>
      <c r="D2865" s="12" t="s">
        <v>4</v>
      </c>
      <c r="E2865" s="15">
        <v>1</v>
      </c>
      <c r="F2865" s="7" t="s">
        <v>115</v>
      </c>
    </row>
    <row r="2866" spans="2:6" x14ac:dyDescent="0.4">
      <c r="B2866" s="4">
        <v>2863</v>
      </c>
      <c r="C2866" s="10" t="s">
        <v>2941</v>
      </c>
      <c r="D2866" s="12" t="s">
        <v>4</v>
      </c>
      <c r="E2866" s="15">
        <v>1</v>
      </c>
      <c r="F2866" s="7" t="s">
        <v>115</v>
      </c>
    </row>
    <row r="2867" spans="2:6" x14ac:dyDescent="0.4">
      <c r="B2867" s="4">
        <v>2864</v>
      </c>
      <c r="C2867" s="10" t="s">
        <v>2942</v>
      </c>
      <c r="D2867" s="12" t="s">
        <v>4</v>
      </c>
      <c r="E2867" s="15">
        <v>1</v>
      </c>
      <c r="F2867" s="7" t="s">
        <v>115</v>
      </c>
    </row>
    <row r="2868" spans="2:6" x14ac:dyDescent="0.4">
      <c r="B2868" s="4">
        <v>2865</v>
      </c>
      <c r="C2868" s="10" t="s">
        <v>2943</v>
      </c>
      <c r="D2868" s="12" t="s">
        <v>4</v>
      </c>
      <c r="E2868" s="15">
        <v>1</v>
      </c>
      <c r="F2868" s="7" t="s">
        <v>5</v>
      </c>
    </row>
    <row r="2869" spans="2:6" x14ac:dyDescent="0.4">
      <c r="B2869" s="4">
        <v>2866</v>
      </c>
      <c r="C2869" s="10" t="s">
        <v>2944</v>
      </c>
      <c r="D2869" s="12" t="s">
        <v>4</v>
      </c>
      <c r="E2869" s="15">
        <v>1</v>
      </c>
      <c r="F2869" s="7" t="s">
        <v>115</v>
      </c>
    </row>
    <row r="2870" spans="2:6" x14ac:dyDescent="0.4">
      <c r="B2870" s="4">
        <v>2867</v>
      </c>
      <c r="C2870" s="10" t="s">
        <v>2945</v>
      </c>
      <c r="D2870" s="12" t="s">
        <v>4</v>
      </c>
      <c r="E2870" s="15">
        <v>1</v>
      </c>
      <c r="F2870" s="7" t="s">
        <v>115</v>
      </c>
    </row>
    <row r="2871" spans="2:6" x14ac:dyDescent="0.4">
      <c r="B2871" s="4">
        <v>2868</v>
      </c>
      <c r="C2871" s="10" t="s">
        <v>2946</v>
      </c>
      <c r="D2871" s="12" t="s">
        <v>4</v>
      </c>
      <c r="E2871" s="15">
        <v>1</v>
      </c>
      <c r="F2871" s="7" t="s">
        <v>115</v>
      </c>
    </row>
    <row r="2872" spans="2:6" x14ac:dyDescent="0.4">
      <c r="B2872" s="4">
        <v>2869</v>
      </c>
      <c r="C2872" s="10" t="s">
        <v>2947</v>
      </c>
      <c r="D2872" s="12" t="s">
        <v>4</v>
      </c>
      <c r="E2872" s="15">
        <v>1</v>
      </c>
      <c r="F2872" s="7" t="s">
        <v>115</v>
      </c>
    </row>
    <row r="2873" spans="2:6" x14ac:dyDescent="0.4">
      <c r="B2873" s="4">
        <v>2870</v>
      </c>
      <c r="C2873" s="10" t="s">
        <v>2948</v>
      </c>
      <c r="D2873" s="12" t="s">
        <v>4</v>
      </c>
      <c r="E2873" s="15">
        <v>1</v>
      </c>
      <c r="F2873" s="7" t="s">
        <v>115</v>
      </c>
    </row>
    <row r="2874" spans="2:6" x14ac:dyDescent="0.4">
      <c r="B2874" s="4">
        <v>2871</v>
      </c>
      <c r="C2874" s="10" t="s">
        <v>2949</v>
      </c>
      <c r="D2874" s="12" t="s">
        <v>4</v>
      </c>
      <c r="E2874" s="15">
        <v>1</v>
      </c>
      <c r="F2874" s="7" t="s">
        <v>5</v>
      </c>
    </row>
    <row r="2875" spans="2:6" x14ac:dyDescent="0.4">
      <c r="B2875" s="4">
        <v>2872</v>
      </c>
      <c r="C2875" s="10" t="s">
        <v>2950</v>
      </c>
      <c r="D2875" s="12" t="s">
        <v>4</v>
      </c>
      <c r="E2875" s="15">
        <v>1</v>
      </c>
      <c r="F2875" s="7" t="s">
        <v>5</v>
      </c>
    </row>
    <row r="2876" spans="2:6" x14ac:dyDescent="0.4">
      <c r="B2876" s="4">
        <v>2873</v>
      </c>
      <c r="C2876" s="10" t="s">
        <v>2951</v>
      </c>
      <c r="D2876" s="12" t="s">
        <v>4</v>
      </c>
      <c r="E2876" s="15">
        <v>1</v>
      </c>
      <c r="F2876" s="7" t="s">
        <v>115</v>
      </c>
    </row>
    <row r="2877" spans="2:6" x14ac:dyDescent="0.4">
      <c r="B2877" s="4">
        <v>2874</v>
      </c>
      <c r="C2877" s="10" t="s">
        <v>2952</v>
      </c>
      <c r="D2877" s="12" t="s">
        <v>4</v>
      </c>
      <c r="E2877" s="15">
        <v>1</v>
      </c>
      <c r="F2877" s="7" t="s">
        <v>115</v>
      </c>
    </row>
    <row r="2878" spans="2:6" x14ac:dyDescent="0.4">
      <c r="B2878" s="4">
        <v>2875</v>
      </c>
      <c r="C2878" s="10" t="s">
        <v>2953</v>
      </c>
      <c r="D2878" s="12" t="s">
        <v>4</v>
      </c>
      <c r="E2878" s="15">
        <v>1</v>
      </c>
      <c r="F2878" s="7" t="s">
        <v>5</v>
      </c>
    </row>
    <row r="2879" spans="2:6" x14ac:dyDescent="0.4">
      <c r="B2879" s="4">
        <v>2876</v>
      </c>
      <c r="C2879" s="10" t="s">
        <v>2954</v>
      </c>
      <c r="D2879" s="12" t="s">
        <v>4</v>
      </c>
      <c r="E2879" s="15">
        <v>1</v>
      </c>
      <c r="F2879" s="7" t="s">
        <v>5</v>
      </c>
    </row>
    <row r="2880" spans="2:6" x14ac:dyDescent="0.4">
      <c r="B2880" s="4">
        <v>2877</v>
      </c>
      <c r="C2880" s="10" t="s">
        <v>2955</v>
      </c>
      <c r="D2880" s="12" t="s">
        <v>4</v>
      </c>
      <c r="E2880" s="15">
        <v>1</v>
      </c>
      <c r="F2880" s="7" t="s">
        <v>115</v>
      </c>
    </row>
    <row r="2881" spans="2:6" x14ac:dyDescent="0.4">
      <c r="B2881" s="4">
        <v>2878</v>
      </c>
      <c r="C2881" s="10" t="s">
        <v>2956</v>
      </c>
      <c r="D2881" s="12" t="s">
        <v>4</v>
      </c>
      <c r="E2881" s="15">
        <v>1</v>
      </c>
      <c r="F2881" s="7" t="s">
        <v>115</v>
      </c>
    </row>
    <row r="2882" spans="2:6" x14ac:dyDescent="0.4">
      <c r="B2882" s="4">
        <v>2879</v>
      </c>
      <c r="C2882" s="10" t="s">
        <v>2957</v>
      </c>
      <c r="D2882" s="12" t="s">
        <v>4</v>
      </c>
      <c r="E2882" s="15">
        <v>1</v>
      </c>
      <c r="F2882" s="7" t="s">
        <v>5</v>
      </c>
    </row>
    <row r="2883" spans="2:6" x14ac:dyDescent="0.4">
      <c r="B2883" s="4">
        <v>2880</v>
      </c>
      <c r="C2883" s="10" t="s">
        <v>2958</v>
      </c>
      <c r="D2883" s="12" t="s">
        <v>4</v>
      </c>
      <c r="E2883" s="15">
        <v>1</v>
      </c>
      <c r="F2883" s="7" t="s">
        <v>5</v>
      </c>
    </row>
    <row r="2884" spans="2:6" x14ac:dyDescent="0.4">
      <c r="B2884" s="4">
        <v>2881</v>
      </c>
      <c r="C2884" s="10" t="s">
        <v>2959</v>
      </c>
      <c r="D2884" s="12" t="s">
        <v>4</v>
      </c>
      <c r="E2884" s="15">
        <v>1</v>
      </c>
      <c r="F2884" s="7" t="s">
        <v>5</v>
      </c>
    </row>
    <row r="2885" spans="2:6" x14ac:dyDescent="0.4">
      <c r="B2885" s="4">
        <v>2882</v>
      </c>
      <c r="C2885" s="10" t="s">
        <v>2960</v>
      </c>
      <c r="D2885" s="12" t="s">
        <v>4</v>
      </c>
      <c r="E2885" s="15">
        <v>1</v>
      </c>
      <c r="F2885" s="7" t="s">
        <v>5</v>
      </c>
    </row>
    <row r="2886" spans="2:6" x14ac:dyDescent="0.4">
      <c r="B2886" s="4">
        <v>2883</v>
      </c>
      <c r="C2886" s="10" t="s">
        <v>2961</v>
      </c>
      <c r="D2886" s="12" t="s">
        <v>4</v>
      </c>
      <c r="E2886" s="15">
        <v>1</v>
      </c>
      <c r="F2886" s="7" t="s">
        <v>5</v>
      </c>
    </row>
    <row r="2887" spans="2:6" x14ac:dyDescent="0.4">
      <c r="B2887" s="4">
        <v>2884</v>
      </c>
      <c r="C2887" s="10" t="s">
        <v>2962</v>
      </c>
      <c r="D2887" s="12" t="s">
        <v>4</v>
      </c>
      <c r="E2887" s="15">
        <v>1</v>
      </c>
      <c r="F2887" s="7" t="s">
        <v>115</v>
      </c>
    </row>
    <row r="2888" spans="2:6" x14ac:dyDescent="0.4">
      <c r="B2888" s="4">
        <v>2885</v>
      </c>
      <c r="C2888" s="10" t="s">
        <v>2963</v>
      </c>
      <c r="D2888" s="12" t="s">
        <v>4</v>
      </c>
      <c r="E2888" s="15">
        <v>1</v>
      </c>
      <c r="F2888" s="7" t="s">
        <v>115</v>
      </c>
    </row>
    <row r="2889" spans="2:6" x14ac:dyDescent="0.4">
      <c r="B2889" s="4">
        <v>2886</v>
      </c>
      <c r="C2889" s="10" t="s">
        <v>2964</v>
      </c>
      <c r="D2889" s="12" t="s">
        <v>4</v>
      </c>
      <c r="E2889" s="15">
        <v>1</v>
      </c>
      <c r="F2889" s="7" t="s">
        <v>5</v>
      </c>
    </row>
    <row r="2890" spans="2:6" x14ac:dyDescent="0.4">
      <c r="B2890" s="4">
        <v>2887</v>
      </c>
      <c r="C2890" s="10" t="s">
        <v>2965</v>
      </c>
      <c r="D2890" s="12" t="s">
        <v>4</v>
      </c>
      <c r="E2890" s="15">
        <v>1</v>
      </c>
      <c r="F2890" s="7" t="s">
        <v>5</v>
      </c>
    </row>
    <row r="2891" spans="2:6" x14ac:dyDescent="0.4">
      <c r="B2891" s="4">
        <v>2888</v>
      </c>
      <c r="C2891" s="10" t="s">
        <v>2966</v>
      </c>
      <c r="D2891" s="12" t="s">
        <v>4</v>
      </c>
      <c r="E2891" s="15">
        <v>1</v>
      </c>
      <c r="F2891" s="7" t="s">
        <v>115</v>
      </c>
    </row>
    <row r="2892" spans="2:6" x14ac:dyDescent="0.4">
      <c r="B2892" s="4">
        <v>2889</v>
      </c>
      <c r="C2892" s="10" t="s">
        <v>2967</v>
      </c>
      <c r="D2892" s="12" t="s">
        <v>4</v>
      </c>
      <c r="E2892" s="15">
        <v>1</v>
      </c>
      <c r="F2892" s="7" t="s">
        <v>5</v>
      </c>
    </row>
    <row r="2893" spans="2:6" x14ac:dyDescent="0.4">
      <c r="B2893" s="4">
        <v>2890</v>
      </c>
      <c r="C2893" s="10" t="s">
        <v>2968</v>
      </c>
      <c r="D2893" s="12" t="s">
        <v>4</v>
      </c>
      <c r="E2893" s="15">
        <v>1</v>
      </c>
      <c r="F2893" s="7" t="s">
        <v>115</v>
      </c>
    </row>
    <row r="2894" spans="2:6" x14ac:dyDescent="0.4">
      <c r="B2894" s="4">
        <v>2891</v>
      </c>
      <c r="C2894" s="10" t="s">
        <v>2969</v>
      </c>
      <c r="D2894" s="12" t="s">
        <v>4</v>
      </c>
      <c r="E2894" s="15">
        <v>1</v>
      </c>
      <c r="F2894" s="7" t="s">
        <v>115</v>
      </c>
    </row>
    <row r="2895" spans="2:6" x14ac:dyDescent="0.4">
      <c r="B2895" s="4">
        <v>2892</v>
      </c>
      <c r="C2895" s="10" t="s">
        <v>2970</v>
      </c>
      <c r="D2895" s="12" t="s">
        <v>4</v>
      </c>
      <c r="E2895" s="15">
        <v>1</v>
      </c>
      <c r="F2895" s="7" t="s">
        <v>115</v>
      </c>
    </row>
    <row r="2896" spans="2:6" x14ac:dyDescent="0.4">
      <c r="B2896" s="4">
        <v>2893</v>
      </c>
      <c r="C2896" s="10" t="s">
        <v>2971</v>
      </c>
      <c r="D2896" s="12" t="s">
        <v>4</v>
      </c>
      <c r="E2896" s="15">
        <v>1</v>
      </c>
      <c r="F2896" s="7" t="s">
        <v>115</v>
      </c>
    </row>
    <row r="2897" spans="2:6" x14ac:dyDescent="0.4">
      <c r="B2897" s="4">
        <v>2894</v>
      </c>
      <c r="C2897" s="10" t="s">
        <v>2972</v>
      </c>
      <c r="D2897" s="12" t="s">
        <v>4</v>
      </c>
      <c r="E2897" s="15">
        <v>1</v>
      </c>
      <c r="F2897" s="7" t="s">
        <v>5</v>
      </c>
    </row>
    <row r="2898" spans="2:6" x14ac:dyDescent="0.4">
      <c r="B2898" s="4">
        <v>2895</v>
      </c>
      <c r="C2898" s="10" t="s">
        <v>2973</v>
      </c>
      <c r="D2898" s="12" t="s">
        <v>4</v>
      </c>
      <c r="E2898" s="15">
        <v>1</v>
      </c>
      <c r="F2898" s="7" t="s">
        <v>5</v>
      </c>
    </row>
    <row r="2899" spans="2:6" x14ac:dyDescent="0.4">
      <c r="B2899" s="4">
        <v>2896</v>
      </c>
      <c r="C2899" s="10" t="s">
        <v>2974</v>
      </c>
      <c r="D2899" s="12" t="s">
        <v>4</v>
      </c>
      <c r="E2899" s="15">
        <v>1</v>
      </c>
      <c r="F2899" s="7" t="s">
        <v>5</v>
      </c>
    </row>
    <row r="2900" spans="2:6" x14ac:dyDescent="0.4">
      <c r="B2900" s="4">
        <v>2897</v>
      </c>
      <c r="C2900" s="10" t="s">
        <v>2975</v>
      </c>
      <c r="D2900" s="12" t="s">
        <v>4</v>
      </c>
      <c r="E2900" s="15">
        <v>1</v>
      </c>
      <c r="F2900" s="7" t="s">
        <v>5</v>
      </c>
    </row>
    <row r="2901" spans="2:6" x14ac:dyDescent="0.4">
      <c r="B2901" s="4">
        <v>2898</v>
      </c>
      <c r="C2901" s="10" t="s">
        <v>2976</v>
      </c>
      <c r="D2901" s="12" t="s">
        <v>4</v>
      </c>
      <c r="E2901" s="15">
        <v>1</v>
      </c>
      <c r="F2901" s="7" t="s">
        <v>115</v>
      </c>
    </row>
    <row r="2902" spans="2:6" x14ac:dyDescent="0.4">
      <c r="B2902" s="4">
        <v>2899</v>
      </c>
      <c r="C2902" s="10" t="s">
        <v>2977</v>
      </c>
      <c r="D2902" s="12" t="s">
        <v>4</v>
      </c>
      <c r="E2902" s="15">
        <v>1</v>
      </c>
      <c r="F2902" s="7" t="s">
        <v>115</v>
      </c>
    </row>
    <row r="2903" spans="2:6" x14ac:dyDescent="0.4">
      <c r="B2903" s="4">
        <v>2900</v>
      </c>
      <c r="C2903" s="10" t="s">
        <v>2978</v>
      </c>
      <c r="D2903" s="12" t="s">
        <v>4</v>
      </c>
      <c r="E2903" s="15">
        <v>1</v>
      </c>
      <c r="F2903" s="7" t="s">
        <v>115</v>
      </c>
    </row>
    <row r="2904" spans="2:6" x14ac:dyDescent="0.4">
      <c r="B2904" s="4">
        <v>2901</v>
      </c>
      <c r="C2904" s="10" t="s">
        <v>2979</v>
      </c>
      <c r="D2904" s="12" t="s">
        <v>4</v>
      </c>
      <c r="E2904" s="15">
        <v>1</v>
      </c>
      <c r="F2904" s="7" t="s">
        <v>115</v>
      </c>
    </row>
    <row r="2905" spans="2:6" x14ac:dyDescent="0.4">
      <c r="B2905" s="4">
        <v>2902</v>
      </c>
      <c r="C2905" s="10" t="s">
        <v>2980</v>
      </c>
      <c r="D2905" s="12" t="s">
        <v>4</v>
      </c>
      <c r="E2905" s="15">
        <v>1</v>
      </c>
      <c r="F2905" s="7" t="s">
        <v>115</v>
      </c>
    </row>
    <row r="2906" spans="2:6" x14ac:dyDescent="0.4">
      <c r="B2906" s="4">
        <v>2903</v>
      </c>
      <c r="C2906" s="10" t="s">
        <v>2981</v>
      </c>
      <c r="D2906" s="12" t="s">
        <v>4</v>
      </c>
      <c r="E2906" s="15">
        <v>1</v>
      </c>
      <c r="F2906" s="7" t="s">
        <v>115</v>
      </c>
    </row>
    <row r="2907" spans="2:6" x14ac:dyDescent="0.4">
      <c r="B2907" s="4">
        <v>2904</v>
      </c>
      <c r="C2907" s="10" t="s">
        <v>2982</v>
      </c>
      <c r="D2907" s="12" t="s">
        <v>4</v>
      </c>
      <c r="E2907" s="15">
        <v>1</v>
      </c>
      <c r="F2907" s="7" t="s">
        <v>115</v>
      </c>
    </row>
    <row r="2908" spans="2:6" x14ac:dyDescent="0.4">
      <c r="B2908" s="4">
        <v>2905</v>
      </c>
      <c r="C2908" s="10" t="s">
        <v>2983</v>
      </c>
      <c r="D2908" s="12" t="s">
        <v>4</v>
      </c>
      <c r="E2908" s="15">
        <v>1</v>
      </c>
      <c r="F2908" s="7" t="s">
        <v>115</v>
      </c>
    </row>
    <row r="2909" spans="2:6" x14ac:dyDescent="0.4">
      <c r="B2909" s="4">
        <v>2906</v>
      </c>
      <c r="C2909" s="10" t="s">
        <v>2984</v>
      </c>
      <c r="D2909" s="12" t="s">
        <v>4</v>
      </c>
      <c r="E2909" s="15">
        <v>1</v>
      </c>
      <c r="F2909" s="7" t="s">
        <v>5</v>
      </c>
    </row>
    <row r="2910" spans="2:6" x14ac:dyDescent="0.4">
      <c r="B2910" s="4">
        <v>2907</v>
      </c>
      <c r="C2910" s="10" t="s">
        <v>2985</v>
      </c>
      <c r="D2910" s="12" t="s">
        <v>4</v>
      </c>
      <c r="E2910" s="15">
        <v>1</v>
      </c>
      <c r="F2910" s="7" t="s">
        <v>115</v>
      </c>
    </row>
    <row r="2911" spans="2:6" x14ac:dyDescent="0.4">
      <c r="B2911" s="4">
        <v>2908</v>
      </c>
      <c r="C2911" s="10" t="s">
        <v>2986</v>
      </c>
      <c r="D2911" s="12" t="s">
        <v>4</v>
      </c>
      <c r="E2911" s="15">
        <v>1</v>
      </c>
      <c r="F2911" s="7" t="s">
        <v>110</v>
      </c>
    </row>
    <row r="2912" spans="2:6" x14ac:dyDescent="0.4">
      <c r="B2912" s="4">
        <v>2909</v>
      </c>
      <c r="C2912" s="10" t="s">
        <v>2987</v>
      </c>
      <c r="D2912" s="12" t="s">
        <v>4</v>
      </c>
      <c r="E2912" s="15">
        <v>1</v>
      </c>
      <c r="F2912" s="7" t="s">
        <v>110</v>
      </c>
    </row>
    <row r="2913" spans="2:6" x14ac:dyDescent="0.4">
      <c r="B2913" s="4">
        <v>2910</v>
      </c>
      <c r="C2913" s="10" t="s">
        <v>2988</v>
      </c>
      <c r="D2913" s="12" t="s">
        <v>4</v>
      </c>
      <c r="E2913" s="15">
        <v>1</v>
      </c>
      <c r="F2913" s="7" t="s">
        <v>115</v>
      </c>
    </row>
    <row r="2914" spans="2:6" x14ac:dyDescent="0.4">
      <c r="B2914" s="4">
        <v>2911</v>
      </c>
      <c r="C2914" s="10" t="s">
        <v>2989</v>
      </c>
      <c r="D2914" s="12" t="s">
        <v>4</v>
      </c>
      <c r="E2914" s="15">
        <v>1</v>
      </c>
      <c r="F2914" s="7" t="s">
        <v>115</v>
      </c>
    </row>
    <row r="2915" spans="2:6" x14ac:dyDescent="0.4">
      <c r="B2915" s="4">
        <v>2912</v>
      </c>
      <c r="C2915" s="10" t="s">
        <v>2990</v>
      </c>
      <c r="D2915" s="12" t="s">
        <v>4</v>
      </c>
      <c r="E2915" s="15">
        <v>1</v>
      </c>
      <c r="F2915" s="7" t="s">
        <v>110</v>
      </c>
    </row>
    <row r="2916" spans="2:6" x14ac:dyDescent="0.4">
      <c r="B2916" s="4">
        <v>2913</v>
      </c>
      <c r="C2916" s="10" t="s">
        <v>2991</v>
      </c>
      <c r="D2916" s="12" t="s">
        <v>4</v>
      </c>
      <c r="E2916" s="15">
        <v>1</v>
      </c>
      <c r="F2916" s="7" t="s">
        <v>115</v>
      </c>
    </row>
    <row r="2917" spans="2:6" x14ac:dyDescent="0.4">
      <c r="B2917" s="4">
        <v>2914</v>
      </c>
      <c r="C2917" s="10" t="s">
        <v>2992</v>
      </c>
      <c r="D2917" s="12" t="s">
        <v>4</v>
      </c>
      <c r="E2917" s="15">
        <v>1</v>
      </c>
      <c r="F2917" s="7" t="s">
        <v>110</v>
      </c>
    </row>
    <row r="2918" spans="2:6" x14ac:dyDescent="0.4">
      <c r="B2918" s="4">
        <v>2915</v>
      </c>
      <c r="C2918" s="10" t="s">
        <v>2993</v>
      </c>
      <c r="D2918" s="12" t="s">
        <v>4</v>
      </c>
      <c r="E2918" s="15">
        <v>1</v>
      </c>
      <c r="F2918" s="7" t="s">
        <v>110</v>
      </c>
    </row>
    <row r="2919" spans="2:6" x14ac:dyDescent="0.4">
      <c r="B2919" s="4">
        <v>2916</v>
      </c>
      <c r="C2919" s="10" t="s">
        <v>2994</v>
      </c>
      <c r="D2919" s="12" t="s">
        <v>4</v>
      </c>
      <c r="E2919" s="15">
        <v>1</v>
      </c>
      <c r="F2919" s="7" t="s">
        <v>110</v>
      </c>
    </row>
    <row r="2920" spans="2:6" x14ac:dyDescent="0.4">
      <c r="B2920" s="4">
        <v>2917</v>
      </c>
      <c r="C2920" s="10" t="s">
        <v>2995</v>
      </c>
      <c r="D2920" s="12" t="s">
        <v>4</v>
      </c>
      <c r="E2920" s="15">
        <v>1</v>
      </c>
      <c r="F2920" s="7" t="s">
        <v>110</v>
      </c>
    </row>
    <row r="2921" spans="2:6" x14ac:dyDescent="0.4">
      <c r="B2921" s="4">
        <v>2918</v>
      </c>
      <c r="C2921" s="10" t="s">
        <v>2996</v>
      </c>
      <c r="D2921" s="12" t="s">
        <v>4</v>
      </c>
      <c r="E2921" s="15">
        <v>1</v>
      </c>
      <c r="F2921" s="7" t="s">
        <v>115</v>
      </c>
    </row>
    <row r="2922" spans="2:6" x14ac:dyDescent="0.4">
      <c r="B2922" s="4">
        <v>2919</v>
      </c>
      <c r="C2922" s="10" t="s">
        <v>2997</v>
      </c>
      <c r="D2922" s="12" t="s">
        <v>4</v>
      </c>
      <c r="E2922" s="15">
        <v>1</v>
      </c>
      <c r="F2922" s="7" t="s">
        <v>115</v>
      </c>
    </row>
    <row r="2923" spans="2:6" x14ac:dyDescent="0.4">
      <c r="B2923" s="4">
        <v>2920</v>
      </c>
      <c r="C2923" s="10" t="s">
        <v>2998</v>
      </c>
      <c r="D2923" s="12" t="s">
        <v>4</v>
      </c>
      <c r="E2923" s="15">
        <v>1</v>
      </c>
      <c r="F2923" s="7" t="s">
        <v>115</v>
      </c>
    </row>
    <row r="2924" spans="2:6" x14ac:dyDescent="0.4">
      <c r="B2924" s="4">
        <v>2921</v>
      </c>
      <c r="C2924" s="10" t="s">
        <v>2999</v>
      </c>
      <c r="D2924" s="12" t="s">
        <v>4</v>
      </c>
      <c r="E2924" s="15">
        <v>1</v>
      </c>
      <c r="F2924" s="7" t="s">
        <v>115</v>
      </c>
    </row>
    <row r="2925" spans="2:6" x14ac:dyDescent="0.4">
      <c r="B2925" s="4">
        <v>2922</v>
      </c>
      <c r="C2925" s="10" t="s">
        <v>3000</v>
      </c>
      <c r="D2925" s="12" t="s">
        <v>4</v>
      </c>
      <c r="E2925" s="15">
        <v>1</v>
      </c>
      <c r="F2925" s="7" t="s">
        <v>110</v>
      </c>
    </row>
    <row r="2926" spans="2:6" x14ac:dyDescent="0.4">
      <c r="B2926" s="4">
        <v>2923</v>
      </c>
      <c r="C2926" s="10" t="s">
        <v>3001</v>
      </c>
      <c r="D2926" s="12" t="s">
        <v>4</v>
      </c>
      <c r="E2926" s="15">
        <v>1</v>
      </c>
      <c r="F2926" s="7" t="s">
        <v>110</v>
      </c>
    </row>
    <row r="2927" spans="2:6" x14ac:dyDescent="0.4">
      <c r="B2927" s="4">
        <v>2924</v>
      </c>
      <c r="C2927" s="10" t="s">
        <v>3002</v>
      </c>
      <c r="D2927" s="12" t="s">
        <v>4</v>
      </c>
      <c r="E2927" s="15">
        <v>1</v>
      </c>
      <c r="F2927" s="7" t="s">
        <v>115</v>
      </c>
    </row>
    <row r="2928" spans="2:6" x14ac:dyDescent="0.4">
      <c r="B2928" s="4">
        <v>2925</v>
      </c>
      <c r="C2928" s="10" t="s">
        <v>3003</v>
      </c>
      <c r="D2928" s="12" t="s">
        <v>4</v>
      </c>
      <c r="E2928" s="15">
        <v>1</v>
      </c>
      <c r="F2928" s="7" t="s">
        <v>110</v>
      </c>
    </row>
    <row r="2929" spans="2:6" x14ac:dyDescent="0.4">
      <c r="B2929" s="4">
        <v>2926</v>
      </c>
      <c r="C2929" s="10" t="s">
        <v>3004</v>
      </c>
      <c r="D2929" s="12" t="s">
        <v>4</v>
      </c>
      <c r="E2929" s="15">
        <v>1</v>
      </c>
      <c r="F2929" s="7" t="s">
        <v>110</v>
      </c>
    </row>
    <row r="2930" spans="2:6" x14ac:dyDescent="0.4">
      <c r="B2930" s="4">
        <v>2927</v>
      </c>
      <c r="C2930" s="10" t="s">
        <v>3005</v>
      </c>
      <c r="D2930" s="12" t="s">
        <v>4</v>
      </c>
      <c r="E2930" s="15">
        <v>1</v>
      </c>
      <c r="F2930" s="7" t="s">
        <v>115</v>
      </c>
    </row>
    <row r="2931" spans="2:6" x14ac:dyDescent="0.4">
      <c r="B2931" s="4">
        <v>2928</v>
      </c>
      <c r="C2931" s="10" t="s">
        <v>3006</v>
      </c>
      <c r="D2931" s="12" t="s">
        <v>4</v>
      </c>
      <c r="E2931" s="15">
        <v>1</v>
      </c>
      <c r="F2931" s="7" t="s">
        <v>110</v>
      </c>
    </row>
    <row r="2932" spans="2:6" x14ac:dyDescent="0.4">
      <c r="B2932" s="4">
        <v>2929</v>
      </c>
      <c r="C2932" s="10" t="s">
        <v>3007</v>
      </c>
      <c r="D2932" s="12" t="s">
        <v>4</v>
      </c>
      <c r="E2932" s="15">
        <v>1</v>
      </c>
      <c r="F2932" s="7" t="s">
        <v>110</v>
      </c>
    </row>
    <row r="2933" spans="2:6" x14ac:dyDescent="0.4">
      <c r="B2933" s="4">
        <v>2930</v>
      </c>
      <c r="C2933" s="10" t="s">
        <v>3008</v>
      </c>
      <c r="D2933" s="12" t="s">
        <v>4</v>
      </c>
      <c r="E2933" s="15">
        <v>1</v>
      </c>
      <c r="F2933" s="7" t="s">
        <v>115</v>
      </c>
    </row>
    <row r="2934" spans="2:6" x14ac:dyDescent="0.4">
      <c r="B2934" s="4">
        <v>2931</v>
      </c>
      <c r="C2934" s="10" t="s">
        <v>3009</v>
      </c>
      <c r="D2934" s="12" t="s">
        <v>4</v>
      </c>
      <c r="E2934" s="15">
        <v>1</v>
      </c>
      <c r="F2934" s="7" t="s">
        <v>115</v>
      </c>
    </row>
    <row r="2935" spans="2:6" x14ac:dyDescent="0.4">
      <c r="B2935" s="4">
        <v>2932</v>
      </c>
      <c r="C2935" s="10" t="s">
        <v>3010</v>
      </c>
      <c r="D2935" s="12" t="s">
        <v>4</v>
      </c>
      <c r="E2935" s="15">
        <v>1</v>
      </c>
      <c r="F2935" s="7" t="s">
        <v>115</v>
      </c>
    </row>
    <row r="2936" spans="2:6" x14ac:dyDescent="0.4">
      <c r="B2936" s="4">
        <v>2933</v>
      </c>
      <c r="C2936" s="10" t="s">
        <v>3011</v>
      </c>
      <c r="D2936" s="12" t="s">
        <v>4</v>
      </c>
      <c r="E2936" s="15">
        <v>1</v>
      </c>
      <c r="F2936" s="7" t="s">
        <v>115</v>
      </c>
    </row>
    <row r="2937" spans="2:6" x14ac:dyDescent="0.4">
      <c r="B2937" s="4">
        <v>2934</v>
      </c>
      <c r="C2937" s="10" t="s">
        <v>3012</v>
      </c>
      <c r="D2937" s="12" t="s">
        <v>4</v>
      </c>
      <c r="E2937" s="15">
        <v>1</v>
      </c>
      <c r="F2937" s="7" t="s">
        <v>110</v>
      </c>
    </row>
    <row r="2938" spans="2:6" x14ac:dyDescent="0.4">
      <c r="B2938" s="4">
        <v>2935</v>
      </c>
      <c r="C2938" s="10" t="s">
        <v>3013</v>
      </c>
      <c r="D2938" s="12" t="s">
        <v>4</v>
      </c>
      <c r="E2938" s="15">
        <v>1</v>
      </c>
      <c r="F2938" s="7" t="s">
        <v>110</v>
      </c>
    </row>
    <row r="2939" spans="2:6" x14ac:dyDescent="0.4">
      <c r="B2939" s="4">
        <v>2936</v>
      </c>
      <c r="C2939" s="10" t="s">
        <v>3014</v>
      </c>
      <c r="D2939" s="12" t="s">
        <v>4</v>
      </c>
      <c r="E2939" s="15">
        <v>1</v>
      </c>
      <c r="F2939" s="7" t="s">
        <v>110</v>
      </c>
    </row>
    <row r="2940" spans="2:6" x14ac:dyDescent="0.4">
      <c r="B2940" s="4">
        <v>2937</v>
      </c>
      <c r="C2940" s="10" t="s">
        <v>3015</v>
      </c>
      <c r="D2940" s="12" t="s">
        <v>4</v>
      </c>
      <c r="E2940" s="15">
        <v>1</v>
      </c>
      <c r="F2940" s="7" t="s">
        <v>110</v>
      </c>
    </row>
    <row r="2941" spans="2:6" x14ac:dyDescent="0.4">
      <c r="B2941" s="4">
        <v>2938</v>
      </c>
      <c r="C2941" s="10" t="s">
        <v>3016</v>
      </c>
      <c r="D2941" s="12" t="s">
        <v>4</v>
      </c>
      <c r="E2941" s="15">
        <v>1</v>
      </c>
      <c r="F2941" s="7" t="s">
        <v>110</v>
      </c>
    </row>
    <row r="2942" spans="2:6" x14ac:dyDescent="0.4">
      <c r="B2942" s="4">
        <v>2939</v>
      </c>
      <c r="C2942" s="10" t="s">
        <v>3017</v>
      </c>
      <c r="D2942" s="12" t="s">
        <v>4</v>
      </c>
      <c r="E2942" s="15">
        <v>1</v>
      </c>
      <c r="F2942" s="7" t="s">
        <v>110</v>
      </c>
    </row>
    <row r="2943" spans="2:6" x14ac:dyDescent="0.4">
      <c r="B2943" s="4">
        <v>2940</v>
      </c>
      <c r="C2943" s="10" t="s">
        <v>3018</v>
      </c>
      <c r="D2943" s="12" t="s">
        <v>4</v>
      </c>
      <c r="E2943" s="15">
        <v>1</v>
      </c>
      <c r="F2943" s="7" t="s">
        <v>110</v>
      </c>
    </row>
    <row r="2944" spans="2:6" x14ac:dyDescent="0.4">
      <c r="B2944" s="4">
        <v>2941</v>
      </c>
      <c r="C2944" s="10" t="s">
        <v>3019</v>
      </c>
      <c r="D2944" s="12" t="s">
        <v>4</v>
      </c>
      <c r="E2944" s="15">
        <v>1</v>
      </c>
      <c r="F2944" s="7" t="s">
        <v>110</v>
      </c>
    </row>
    <row r="2945" spans="2:6" x14ac:dyDescent="0.4">
      <c r="B2945" s="4">
        <v>2942</v>
      </c>
      <c r="C2945" s="10" t="s">
        <v>3020</v>
      </c>
      <c r="D2945" s="12" t="s">
        <v>4</v>
      </c>
      <c r="E2945" s="15">
        <v>1</v>
      </c>
      <c r="F2945" s="7" t="s">
        <v>110</v>
      </c>
    </row>
    <row r="2946" spans="2:6" x14ac:dyDescent="0.4">
      <c r="B2946" s="4">
        <v>2943</v>
      </c>
      <c r="C2946" s="10" t="s">
        <v>3021</v>
      </c>
      <c r="D2946" s="12" t="s">
        <v>4</v>
      </c>
      <c r="E2946" s="15">
        <v>1</v>
      </c>
      <c r="F2946" s="7" t="s">
        <v>110</v>
      </c>
    </row>
    <row r="2947" spans="2:6" x14ac:dyDescent="0.4">
      <c r="B2947" s="4">
        <v>2944</v>
      </c>
      <c r="C2947" s="10" t="s">
        <v>3022</v>
      </c>
      <c r="D2947" s="12" t="s">
        <v>4</v>
      </c>
      <c r="E2947" s="15">
        <v>1</v>
      </c>
      <c r="F2947" s="7" t="s">
        <v>110</v>
      </c>
    </row>
    <row r="2948" spans="2:6" x14ac:dyDescent="0.4">
      <c r="B2948" s="4">
        <v>2945</v>
      </c>
      <c r="C2948" s="10" t="s">
        <v>3023</v>
      </c>
      <c r="D2948" s="12" t="s">
        <v>4</v>
      </c>
      <c r="E2948" s="15">
        <v>1</v>
      </c>
      <c r="F2948" s="7" t="s">
        <v>110</v>
      </c>
    </row>
    <row r="2949" spans="2:6" x14ac:dyDescent="0.4">
      <c r="B2949" s="4">
        <v>2946</v>
      </c>
      <c r="C2949" s="10" t="s">
        <v>3024</v>
      </c>
      <c r="D2949" s="12" t="s">
        <v>4</v>
      </c>
      <c r="E2949" s="15">
        <v>1</v>
      </c>
      <c r="F2949" s="7" t="s">
        <v>115</v>
      </c>
    </row>
    <row r="2950" spans="2:6" x14ac:dyDescent="0.4">
      <c r="B2950" s="4">
        <v>2947</v>
      </c>
      <c r="C2950" s="10" t="s">
        <v>3025</v>
      </c>
      <c r="D2950" s="12" t="s">
        <v>4</v>
      </c>
      <c r="E2950" s="15">
        <v>1</v>
      </c>
      <c r="F2950" s="7" t="s">
        <v>115</v>
      </c>
    </row>
    <row r="2951" spans="2:6" x14ac:dyDescent="0.4">
      <c r="B2951" s="4">
        <v>2948</v>
      </c>
      <c r="C2951" s="10" t="s">
        <v>3026</v>
      </c>
      <c r="D2951" s="12" t="s">
        <v>4</v>
      </c>
      <c r="E2951" s="15">
        <v>1</v>
      </c>
      <c r="F2951" s="7" t="s">
        <v>115</v>
      </c>
    </row>
    <row r="2952" spans="2:6" x14ac:dyDescent="0.4">
      <c r="B2952" s="4">
        <v>2949</v>
      </c>
      <c r="C2952" s="10" t="s">
        <v>3027</v>
      </c>
      <c r="D2952" s="12" t="s">
        <v>4</v>
      </c>
      <c r="E2952" s="15">
        <v>1</v>
      </c>
      <c r="F2952" s="7" t="s">
        <v>115</v>
      </c>
    </row>
    <row r="2953" spans="2:6" x14ac:dyDescent="0.4">
      <c r="B2953" s="4">
        <v>2950</v>
      </c>
      <c r="C2953" s="10" t="s">
        <v>3028</v>
      </c>
      <c r="D2953" s="12" t="s">
        <v>4</v>
      </c>
      <c r="E2953" s="15">
        <v>1</v>
      </c>
      <c r="F2953" s="7" t="s">
        <v>110</v>
      </c>
    </row>
    <row r="2954" spans="2:6" x14ac:dyDescent="0.4">
      <c r="B2954" s="4">
        <v>2951</v>
      </c>
      <c r="C2954" s="10" t="s">
        <v>3029</v>
      </c>
      <c r="D2954" s="12" t="s">
        <v>4</v>
      </c>
      <c r="E2954" s="15">
        <v>1</v>
      </c>
      <c r="F2954" s="7" t="s">
        <v>110</v>
      </c>
    </row>
    <row r="2955" spans="2:6" x14ac:dyDescent="0.4">
      <c r="B2955" s="4">
        <v>2952</v>
      </c>
      <c r="C2955" s="10" t="s">
        <v>3030</v>
      </c>
      <c r="D2955" s="12" t="s">
        <v>4</v>
      </c>
      <c r="E2955" s="15">
        <v>1</v>
      </c>
      <c r="F2955" s="7" t="s">
        <v>110</v>
      </c>
    </row>
    <row r="2956" spans="2:6" x14ac:dyDescent="0.4">
      <c r="B2956" s="4">
        <v>2953</v>
      </c>
      <c r="C2956" s="10" t="s">
        <v>3031</v>
      </c>
      <c r="D2956" s="12" t="s">
        <v>4</v>
      </c>
      <c r="E2956" s="15">
        <v>1</v>
      </c>
      <c r="F2956" s="7" t="s">
        <v>110</v>
      </c>
    </row>
    <row r="2957" spans="2:6" x14ac:dyDescent="0.4">
      <c r="B2957" s="4">
        <v>2954</v>
      </c>
      <c r="C2957" s="10" t="s">
        <v>3032</v>
      </c>
      <c r="D2957" s="12" t="s">
        <v>4</v>
      </c>
      <c r="E2957" s="15">
        <v>1</v>
      </c>
      <c r="F2957" s="7" t="s">
        <v>110</v>
      </c>
    </row>
    <row r="2958" spans="2:6" x14ac:dyDescent="0.4">
      <c r="B2958" s="4">
        <v>2955</v>
      </c>
      <c r="C2958" s="10" t="s">
        <v>3033</v>
      </c>
      <c r="D2958" s="12" t="s">
        <v>4</v>
      </c>
      <c r="E2958" s="15">
        <v>1</v>
      </c>
      <c r="F2958" s="7" t="s">
        <v>110</v>
      </c>
    </row>
    <row r="2959" spans="2:6" x14ac:dyDescent="0.4">
      <c r="B2959" s="4">
        <v>2956</v>
      </c>
      <c r="C2959" s="10" t="s">
        <v>3034</v>
      </c>
      <c r="D2959" s="12" t="s">
        <v>4</v>
      </c>
      <c r="E2959" s="15">
        <v>1</v>
      </c>
      <c r="F2959" s="7" t="s">
        <v>110</v>
      </c>
    </row>
    <row r="2960" spans="2:6" x14ac:dyDescent="0.4">
      <c r="B2960" s="4">
        <v>2957</v>
      </c>
      <c r="C2960" s="10" t="s">
        <v>3035</v>
      </c>
      <c r="D2960" s="12" t="s">
        <v>4</v>
      </c>
      <c r="E2960" s="15">
        <v>1</v>
      </c>
      <c r="F2960" s="7" t="s">
        <v>110</v>
      </c>
    </row>
    <row r="2961" spans="2:6" x14ac:dyDescent="0.4">
      <c r="B2961" s="4">
        <v>2958</v>
      </c>
      <c r="C2961" s="10" t="s">
        <v>3036</v>
      </c>
      <c r="D2961" s="12" t="s">
        <v>4</v>
      </c>
      <c r="E2961" s="15">
        <v>1</v>
      </c>
      <c r="F2961" s="7" t="s">
        <v>110</v>
      </c>
    </row>
    <row r="2962" spans="2:6" x14ac:dyDescent="0.4">
      <c r="B2962" s="4">
        <v>2959</v>
      </c>
      <c r="C2962" s="10" t="s">
        <v>3037</v>
      </c>
      <c r="D2962" s="12" t="s">
        <v>4</v>
      </c>
      <c r="E2962" s="15">
        <v>1</v>
      </c>
      <c r="F2962" s="7" t="s">
        <v>115</v>
      </c>
    </row>
    <row r="2963" spans="2:6" x14ac:dyDescent="0.4">
      <c r="B2963" s="4">
        <v>2960</v>
      </c>
      <c r="C2963" s="10" t="s">
        <v>3038</v>
      </c>
      <c r="D2963" s="12" t="s">
        <v>4</v>
      </c>
      <c r="E2963" s="15">
        <v>1</v>
      </c>
      <c r="F2963" s="7" t="s">
        <v>115</v>
      </c>
    </row>
    <row r="2964" spans="2:6" x14ac:dyDescent="0.4">
      <c r="B2964" s="4">
        <v>2961</v>
      </c>
      <c r="C2964" s="10" t="s">
        <v>3039</v>
      </c>
      <c r="D2964" s="12" t="s">
        <v>4</v>
      </c>
      <c r="E2964" s="15">
        <v>1</v>
      </c>
      <c r="F2964" s="7" t="s">
        <v>115</v>
      </c>
    </row>
    <row r="2965" spans="2:6" x14ac:dyDescent="0.4">
      <c r="B2965" s="4">
        <v>2962</v>
      </c>
      <c r="C2965" s="10" t="s">
        <v>3040</v>
      </c>
      <c r="D2965" s="12" t="s">
        <v>4</v>
      </c>
      <c r="E2965" s="15">
        <v>1</v>
      </c>
      <c r="F2965" s="7" t="s">
        <v>115</v>
      </c>
    </row>
    <row r="2966" spans="2:6" x14ac:dyDescent="0.4">
      <c r="B2966" s="4">
        <v>2963</v>
      </c>
      <c r="C2966" s="10" t="s">
        <v>3041</v>
      </c>
      <c r="D2966" s="12" t="s">
        <v>4</v>
      </c>
      <c r="E2966" s="15">
        <v>1</v>
      </c>
      <c r="F2966" s="7" t="s">
        <v>110</v>
      </c>
    </row>
    <row r="2967" spans="2:6" x14ac:dyDescent="0.4">
      <c r="B2967" s="4">
        <v>2964</v>
      </c>
      <c r="C2967" s="10" t="s">
        <v>3042</v>
      </c>
      <c r="D2967" s="12" t="s">
        <v>4</v>
      </c>
      <c r="E2967" s="15">
        <v>1</v>
      </c>
      <c r="F2967" s="7" t="s">
        <v>110</v>
      </c>
    </row>
    <row r="2968" spans="2:6" x14ac:dyDescent="0.4">
      <c r="B2968" s="4">
        <v>2965</v>
      </c>
      <c r="C2968" s="10" t="s">
        <v>3043</v>
      </c>
      <c r="D2968" s="12" t="s">
        <v>4</v>
      </c>
      <c r="E2968" s="15">
        <v>1</v>
      </c>
      <c r="F2968" s="7" t="s">
        <v>110</v>
      </c>
    </row>
    <row r="2969" spans="2:6" x14ac:dyDescent="0.4">
      <c r="B2969" s="4">
        <v>2966</v>
      </c>
      <c r="C2969" s="10" t="s">
        <v>3044</v>
      </c>
      <c r="D2969" s="12" t="s">
        <v>4</v>
      </c>
      <c r="E2969" s="15">
        <v>1</v>
      </c>
      <c r="F2969" s="7" t="s">
        <v>110</v>
      </c>
    </row>
    <row r="2970" spans="2:6" x14ac:dyDescent="0.4">
      <c r="B2970" s="4">
        <v>2967</v>
      </c>
      <c r="C2970" s="10" t="s">
        <v>3045</v>
      </c>
      <c r="D2970" s="12" t="s">
        <v>4</v>
      </c>
      <c r="E2970" s="15">
        <v>1</v>
      </c>
      <c r="F2970" s="7" t="s">
        <v>110</v>
      </c>
    </row>
    <row r="2971" spans="2:6" x14ac:dyDescent="0.4">
      <c r="B2971" s="4">
        <v>2968</v>
      </c>
      <c r="C2971" s="10" t="s">
        <v>3046</v>
      </c>
      <c r="D2971" s="12" t="s">
        <v>4</v>
      </c>
      <c r="E2971" s="15">
        <v>1</v>
      </c>
      <c r="F2971" s="7" t="s">
        <v>110</v>
      </c>
    </row>
    <row r="2972" spans="2:6" x14ac:dyDescent="0.4">
      <c r="B2972" s="4">
        <v>2969</v>
      </c>
      <c r="C2972" s="10" t="s">
        <v>3047</v>
      </c>
      <c r="D2972" s="12" t="s">
        <v>4</v>
      </c>
      <c r="E2972" s="15">
        <v>1</v>
      </c>
      <c r="F2972" s="7" t="s">
        <v>115</v>
      </c>
    </row>
    <row r="2973" spans="2:6" x14ac:dyDescent="0.4">
      <c r="B2973" s="4">
        <v>2970</v>
      </c>
      <c r="C2973" s="10" t="s">
        <v>3048</v>
      </c>
      <c r="D2973" s="12" t="s">
        <v>4</v>
      </c>
      <c r="E2973" s="15">
        <v>1</v>
      </c>
      <c r="F2973" s="7" t="s">
        <v>115</v>
      </c>
    </row>
    <row r="2974" spans="2:6" x14ac:dyDescent="0.4">
      <c r="B2974" s="4">
        <v>2971</v>
      </c>
      <c r="C2974" s="10" t="s">
        <v>3049</v>
      </c>
      <c r="D2974" s="12" t="s">
        <v>4</v>
      </c>
      <c r="E2974" s="15">
        <v>1</v>
      </c>
      <c r="F2974" s="7" t="s">
        <v>115</v>
      </c>
    </row>
    <row r="2975" spans="2:6" x14ac:dyDescent="0.4">
      <c r="B2975" s="4">
        <v>2972</v>
      </c>
      <c r="C2975" s="10" t="s">
        <v>3050</v>
      </c>
      <c r="D2975" s="12" t="s">
        <v>4</v>
      </c>
      <c r="E2975" s="15">
        <v>1</v>
      </c>
      <c r="F2975" s="7" t="s">
        <v>115</v>
      </c>
    </row>
    <row r="2976" spans="2:6" x14ac:dyDescent="0.4">
      <c r="B2976" s="4">
        <v>2973</v>
      </c>
      <c r="C2976" s="10" t="s">
        <v>3051</v>
      </c>
      <c r="D2976" s="12" t="s">
        <v>4</v>
      </c>
      <c r="E2976" s="15">
        <v>1</v>
      </c>
      <c r="F2976" s="7" t="s">
        <v>110</v>
      </c>
    </row>
    <row r="2977" spans="2:6" x14ac:dyDescent="0.4">
      <c r="B2977" s="4">
        <v>2974</v>
      </c>
      <c r="C2977" s="10" t="s">
        <v>3052</v>
      </c>
      <c r="D2977" s="12" t="s">
        <v>4</v>
      </c>
      <c r="E2977" s="15">
        <v>1</v>
      </c>
      <c r="F2977" s="7" t="s">
        <v>115</v>
      </c>
    </row>
    <row r="2978" spans="2:6" x14ac:dyDescent="0.4">
      <c r="B2978" s="4">
        <v>2975</v>
      </c>
      <c r="C2978" s="10" t="s">
        <v>3053</v>
      </c>
      <c r="D2978" s="12" t="s">
        <v>4</v>
      </c>
      <c r="E2978" s="15">
        <v>1</v>
      </c>
      <c r="F2978" s="7" t="s">
        <v>115</v>
      </c>
    </row>
    <row r="2979" spans="2:6" x14ac:dyDescent="0.4">
      <c r="B2979" s="4">
        <v>2976</v>
      </c>
      <c r="C2979" s="10" t="s">
        <v>3054</v>
      </c>
      <c r="D2979" s="12" t="s">
        <v>4</v>
      </c>
      <c r="E2979" s="15">
        <v>1</v>
      </c>
      <c r="F2979" s="7" t="s">
        <v>110</v>
      </c>
    </row>
    <row r="2980" spans="2:6" x14ac:dyDescent="0.4">
      <c r="B2980" s="4">
        <v>2977</v>
      </c>
      <c r="C2980" s="10" t="s">
        <v>3055</v>
      </c>
      <c r="D2980" s="12" t="s">
        <v>4</v>
      </c>
      <c r="E2980" s="15">
        <v>1</v>
      </c>
      <c r="F2980" s="7" t="s">
        <v>110</v>
      </c>
    </row>
    <row r="2981" spans="2:6" x14ac:dyDescent="0.4">
      <c r="B2981" s="4">
        <v>2978</v>
      </c>
      <c r="C2981" s="10" t="s">
        <v>3056</v>
      </c>
      <c r="D2981" s="12" t="s">
        <v>4</v>
      </c>
      <c r="E2981" s="15">
        <v>1</v>
      </c>
      <c r="F2981" s="7" t="s">
        <v>110</v>
      </c>
    </row>
    <row r="2982" spans="2:6" x14ac:dyDescent="0.4">
      <c r="B2982" s="4">
        <v>2979</v>
      </c>
      <c r="C2982" s="10" t="s">
        <v>3057</v>
      </c>
      <c r="D2982" s="12" t="s">
        <v>4</v>
      </c>
      <c r="E2982" s="15">
        <v>1</v>
      </c>
      <c r="F2982" s="7" t="s">
        <v>110</v>
      </c>
    </row>
    <row r="2983" spans="2:6" x14ac:dyDescent="0.4">
      <c r="B2983" s="4">
        <v>2980</v>
      </c>
      <c r="C2983" s="10" t="s">
        <v>3058</v>
      </c>
      <c r="D2983" s="12" t="s">
        <v>4</v>
      </c>
      <c r="E2983" s="15">
        <v>1</v>
      </c>
      <c r="F2983" s="7" t="s">
        <v>110</v>
      </c>
    </row>
    <row r="2984" spans="2:6" x14ac:dyDescent="0.4">
      <c r="B2984" s="4">
        <v>2981</v>
      </c>
      <c r="C2984" s="10" t="s">
        <v>3059</v>
      </c>
      <c r="D2984" s="12" t="s">
        <v>4</v>
      </c>
      <c r="E2984" s="15">
        <v>1</v>
      </c>
      <c r="F2984" s="7" t="s">
        <v>115</v>
      </c>
    </row>
    <row r="2985" spans="2:6" x14ac:dyDescent="0.4">
      <c r="B2985" s="4">
        <v>2982</v>
      </c>
      <c r="C2985" s="10" t="s">
        <v>3060</v>
      </c>
      <c r="D2985" s="12" t="s">
        <v>4</v>
      </c>
      <c r="E2985" s="15">
        <v>1</v>
      </c>
      <c r="F2985" s="7" t="s">
        <v>115</v>
      </c>
    </row>
    <row r="2986" spans="2:6" x14ac:dyDescent="0.4">
      <c r="B2986" s="4">
        <v>2983</v>
      </c>
      <c r="C2986" s="10" t="s">
        <v>3061</v>
      </c>
      <c r="D2986" s="12" t="s">
        <v>4</v>
      </c>
      <c r="E2986" s="15">
        <v>1</v>
      </c>
      <c r="F2986" s="7" t="s">
        <v>115</v>
      </c>
    </row>
    <row r="2987" spans="2:6" x14ac:dyDescent="0.4">
      <c r="B2987" s="4">
        <v>2984</v>
      </c>
      <c r="C2987" s="10" t="s">
        <v>3062</v>
      </c>
      <c r="D2987" s="12" t="s">
        <v>4</v>
      </c>
      <c r="E2987" s="15">
        <v>1</v>
      </c>
      <c r="F2987" s="7" t="s">
        <v>110</v>
      </c>
    </row>
    <row r="2988" spans="2:6" x14ac:dyDescent="0.4">
      <c r="B2988" s="4">
        <v>2985</v>
      </c>
      <c r="C2988" s="10" t="s">
        <v>3063</v>
      </c>
      <c r="D2988" s="12" t="s">
        <v>4</v>
      </c>
      <c r="E2988" s="15">
        <v>1</v>
      </c>
      <c r="F2988" s="7" t="s">
        <v>110</v>
      </c>
    </row>
    <row r="2989" spans="2:6" x14ac:dyDescent="0.4">
      <c r="B2989" s="4">
        <v>2986</v>
      </c>
      <c r="C2989" s="10" t="s">
        <v>3064</v>
      </c>
      <c r="D2989" s="12" t="s">
        <v>4</v>
      </c>
      <c r="E2989" s="15">
        <v>1</v>
      </c>
      <c r="F2989" s="7" t="s">
        <v>115</v>
      </c>
    </row>
    <row r="2990" spans="2:6" x14ac:dyDescent="0.4">
      <c r="B2990" s="4">
        <v>2987</v>
      </c>
      <c r="C2990" s="10" t="s">
        <v>3065</v>
      </c>
      <c r="D2990" s="12" t="s">
        <v>4</v>
      </c>
      <c r="E2990" s="15">
        <v>1</v>
      </c>
      <c r="F2990" s="7" t="s">
        <v>115</v>
      </c>
    </row>
    <row r="2991" spans="2:6" x14ac:dyDescent="0.4">
      <c r="B2991" s="4">
        <v>2988</v>
      </c>
      <c r="C2991" s="10" t="s">
        <v>3066</v>
      </c>
      <c r="D2991" s="12" t="s">
        <v>4</v>
      </c>
      <c r="E2991" s="15">
        <v>1</v>
      </c>
      <c r="F2991" s="7" t="s">
        <v>110</v>
      </c>
    </row>
    <row r="2992" spans="2:6" x14ac:dyDescent="0.4">
      <c r="B2992" s="4">
        <v>2989</v>
      </c>
      <c r="C2992" s="10" t="s">
        <v>3067</v>
      </c>
      <c r="D2992" s="12" t="s">
        <v>4</v>
      </c>
      <c r="E2992" s="15">
        <v>1</v>
      </c>
      <c r="F2992" s="7" t="s">
        <v>115</v>
      </c>
    </row>
    <row r="2993" spans="2:6" x14ac:dyDescent="0.4">
      <c r="B2993" s="4">
        <v>2990</v>
      </c>
      <c r="C2993" s="10" t="s">
        <v>3068</v>
      </c>
      <c r="D2993" s="12" t="s">
        <v>4</v>
      </c>
      <c r="E2993" s="15">
        <v>1</v>
      </c>
      <c r="F2993" s="7" t="s">
        <v>115</v>
      </c>
    </row>
    <row r="2994" spans="2:6" x14ac:dyDescent="0.4">
      <c r="B2994" s="4">
        <v>2991</v>
      </c>
      <c r="C2994" s="10" t="s">
        <v>3069</v>
      </c>
      <c r="D2994" s="12" t="s">
        <v>4</v>
      </c>
      <c r="E2994" s="15">
        <v>1</v>
      </c>
      <c r="F2994" s="7" t="s">
        <v>115</v>
      </c>
    </row>
    <row r="2995" spans="2:6" x14ac:dyDescent="0.4">
      <c r="B2995" s="4">
        <v>2992</v>
      </c>
      <c r="C2995" s="10" t="s">
        <v>3070</v>
      </c>
      <c r="D2995" s="12" t="s">
        <v>4</v>
      </c>
      <c r="E2995" s="15">
        <v>1</v>
      </c>
      <c r="F2995" s="7" t="s">
        <v>115</v>
      </c>
    </row>
    <row r="2996" spans="2:6" x14ac:dyDescent="0.4">
      <c r="B2996" s="4">
        <v>2993</v>
      </c>
      <c r="C2996" s="10" t="s">
        <v>3071</v>
      </c>
      <c r="D2996" s="12" t="s">
        <v>4</v>
      </c>
      <c r="E2996" s="15">
        <v>1</v>
      </c>
      <c r="F2996" s="7" t="s">
        <v>115</v>
      </c>
    </row>
    <row r="2997" spans="2:6" x14ac:dyDescent="0.4">
      <c r="B2997" s="4">
        <v>2994</v>
      </c>
      <c r="C2997" s="10" t="s">
        <v>3072</v>
      </c>
      <c r="D2997" s="12" t="s">
        <v>4</v>
      </c>
      <c r="E2997" s="15">
        <v>1</v>
      </c>
      <c r="F2997" s="7" t="s">
        <v>115</v>
      </c>
    </row>
    <row r="2998" spans="2:6" x14ac:dyDescent="0.4">
      <c r="B2998" s="4">
        <v>2995</v>
      </c>
      <c r="C2998" s="10" t="s">
        <v>3073</v>
      </c>
      <c r="D2998" s="12" t="s">
        <v>4</v>
      </c>
      <c r="E2998" s="15">
        <v>1</v>
      </c>
      <c r="F2998" s="7" t="s">
        <v>110</v>
      </c>
    </row>
    <row r="2999" spans="2:6" x14ac:dyDescent="0.4">
      <c r="B2999" s="4">
        <v>2996</v>
      </c>
      <c r="C2999" s="10" t="s">
        <v>3074</v>
      </c>
      <c r="D2999" s="12" t="s">
        <v>4</v>
      </c>
      <c r="E2999" s="15">
        <v>1</v>
      </c>
      <c r="F2999" s="7" t="s">
        <v>110</v>
      </c>
    </row>
    <row r="3000" spans="2:6" x14ac:dyDescent="0.4">
      <c r="B3000" s="4">
        <v>2997</v>
      </c>
      <c r="C3000" s="10" t="s">
        <v>3075</v>
      </c>
      <c r="D3000" s="12" t="s">
        <v>4</v>
      </c>
      <c r="E3000" s="15">
        <v>1</v>
      </c>
      <c r="F3000" s="7" t="s">
        <v>115</v>
      </c>
    </row>
    <row r="3001" spans="2:6" x14ac:dyDescent="0.4">
      <c r="B3001" s="4">
        <v>2998</v>
      </c>
      <c r="C3001" s="10" t="s">
        <v>3076</v>
      </c>
      <c r="D3001" s="12" t="s">
        <v>4</v>
      </c>
      <c r="E3001" s="15">
        <v>1</v>
      </c>
      <c r="F3001" s="7" t="s">
        <v>115</v>
      </c>
    </row>
    <row r="3002" spans="2:6" x14ac:dyDescent="0.4">
      <c r="B3002" s="4">
        <v>2999</v>
      </c>
      <c r="C3002" s="10" t="s">
        <v>3077</v>
      </c>
      <c r="D3002" s="12" t="s">
        <v>4</v>
      </c>
      <c r="E3002" s="15">
        <v>1</v>
      </c>
      <c r="F3002" s="7" t="s">
        <v>115</v>
      </c>
    </row>
    <row r="3003" spans="2:6" x14ac:dyDescent="0.4">
      <c r="B3003" s="4">
        <v>3000</v>
      </c>
      <c r="C3003" s="10" t="s">
        <v>3078</v>
      </c>
      <c r="D3003" s="12" t="s">
        <v>4</v>
      </c>
      <c r="E3003" s="15">
        <v>1</v>
      </c>
      <c r="F3003" s="7" t="s">
        <v>115</v>
      </c>
    </row>
    <row r="3004" spans="2:6" x14ac:dyDescent="0.4">
      <c r="B3004" s="4">
        <v>3001</v>
      </c>
      <c r="C3004" s="10" t="s">
        <v>3079</v>
      </c>
      <c r="D3004" s="12" t="s">
        <v>4</v>
      </c>
      <c r="E3004" s="15">
        <v>1</v>
      </c>
      <c r="F3004" s="7" t="s">
        <v>115</v>
      </c>
    </row>
    <row r="3005" spans="2:6" x14ac:dyDescent="0.4">
      <c r="B3005" s="4">
        <v>3002</v>
      </c>
      <c r="C3005" s="10" t="s">
        <v>3080</v>
      </c>
      <c r="D3005" s="12" t="s">
        <v>4</v>
      </c>
      <c r="E3005" s="15">
        <v>1</v>
      </c>
      <c r="F3005" s="7" t="s">
        <v>110</v>
      </c>
    </row>
    <row r="3006" spans="2:6" x14ac:dyDescent="0.4">
      <c r="B3006" s="4">
        <v>3003</v>
      </c>
      <c r="C3006" s="10" t="s">
        <v>3081</v>
      </c>
      <c r="D3006" s="12" t="s">
        <v>4</v>
      </c>
      <c r="E3006" s="15">
        <v>1</v>
      </c>
      <c r="F3006" s="7" t="s">
        <v>110</v>
      </c>
    </row>
    <row r="3007" spans="2:6" x14ac:dyDescent="0.4">
      <c r="B3007" s="4">
        <v>3004</v>
      </c>
      <c r="C3007" s="10" t="s">
        <v>3082</v>
      </c>
      <c r="D3007" s="12" t="s">
        <v>4</v>
      </c>
      <c r="E3007" s="15">
        <v>1</v>
      </c>
      <c r="F3007" s="7" t="s">
        <v>115</v>
      </c>
    </row>
    <row r="3008" spans="2:6" x14ac:dyDescent="0.4">
      <c r="B3008" s="4">
        <v>3005</v>
      </c>
      <c r="C3008" s="10" t="s">
        <v>3083</v>
      </c>
      <c r="D3008" s="12" t="s">
        <v>4</v>
      </c>
      <c r="E3008" s="15">
        <v>1</v>
      </c>
      <c r="F3008" s="7" t="s">
        <v>115</v>
      </c>
    </row>
    <row r="3009" spans="2:6" x14ac:dyDescent="0.4">
      <c r="B3009" s="4">
        <v>3006</v>
      </c>
      <c r="C3009" s="10" t="s">
        <v>3084</v>
      </c>
      <c r="D3009" s="12" t="s">
        <v>4</v>
      </c>
      <c r="E3009" s="15">
        <v>1</v>
      </c>
      <c r="F3009" s="7" t="s">
        <v>115</v>
      </c>
    </row>
    <row r="3010" spans="2:6" x14ac:dyDescent="0.4">
      <c r="B3010" s="4">
        <v>3007</v>
      </c>
      <c r="C3010" s="10" t="s">
        <v>3085</v>
      </c>
      <c r="D3010" s="12" t="s">
        <v>4</v>
      </c>
      <c r="E3010" s="15">
        <v>1</v>
      </c>
      <c r="F3010" s="7" t="s">
        <v>110</v>
      </c>
    </row>
    <row r="3011" spans="2:6" x14ac:dyDescent="0.4">
      <c r="B3011" s="4">
        <v>3008</v>
      </c>
      <c r="C3011" s="10" t="s">
        <v>3086</v>
      </c>
      <c r="D3011" s="12" t="s">
        <v>4</v>
      </c>
      <c r="E3011" s="15">
        <v>1</v>
      </c>
      <c r="F3011" s="7" t="s">
        <v>110</v>
      </c>
    </row>
    <row r="3012" spans="2:6" x14ac:dyDescent="0.4">
      <c r="B3012" s="4">
        <v>3009</v>
      </c>
      <c r="C3012" s="10" t="s">
        <v>3087</v>
      </c>
      <c r="D3012" s="12" t="s">
        <v>4</v>
      </c>
      <c r="E3012" s="15">
        <v>1</v>
      </c>
      <c r="F3012" s="7" t="s">
        <v>110</v>
      </c>
    </row>
    <row r="3013" spans="2:6" x14ac:dyDescent="0.4">
      <c r="B3013" s="4">
        <v>3010</v>
      </c>
      <c r="C3013" s="10" t="s">
        <v>3088</v>
      </c>
      <c r="D3013" s="12" t="s">
        <v>4</v>
      </c>
      <c r="E3013" s="15">
        <v>1</v>
      </c>
      <c r="F3013" s="7" t="s">
        <v>110</v>
      </c>
    </row>
    <row r="3014" spans="2:6" x14ac:dyDescent="0.4">
      <c r="B3014" s="4">
        <v>3011</v>
      </c>
      <c r="C3014" s="10" t="s">
        <v>3089</v>
      </c>
      <c r="D3014" s="12" t="s">
        <v>4</v>
      </c>
      <c r="E3014" s="15">
        <v>1</v>
      </c>
      <c r="F3014" s="7" t="s">
        <v>115</v>
      </c>
    </row>
    <row r="3015" spans="2:6" x14ac:dyDescent="0.4">
      <c r="B3015" s="4">
        <v>3012</v>
      </c>
      <c r="C3015" s="10" t="s">
        <v>3090</v>
      </c>
      <c r="D3015" s="12" t="s">
        <v>4</v>
      </c>
      <c r="E3015" s="15">
        <v>1</v>
      </c>
      <c r="F3015" s="7" t="s">
        <v>110</v>
      </c>
    </row>
    <row r="3016" spans="2:6" x14ac:dyDescent="0.4">
      <c r="B3016" s="4">
        <v>3013</v>
      </c>
      <c r="C3016" s="10" t="s">
        <v>3091</v>
      </c>
      <c r="D3016" s="12" t="s">
        <v>4</v>
      </c>
      <c r="E3016" s="15">
        <v>1</v>
      </c>
      <c r="F3016" s="7" t="s">
        <v>110</v>
      </c>
    </row>
    <row r="3017" spans="2:6" x14ac:dyDescent="0.4">
      <c r="B3017" s="4">
        <v>3014</v>
      </c>
      <c r="C3017" s="10" t="s">
        <v>3092</v>
      </c>
      <c r="D3017" s="12" t="s">
        <v>4</v>
      </c>
      <c r="E3017" s="15">
        <v>1</v>
      </c>
      <c r="F3017" s="7" t="s">
        <v>110</v>
      </c>
    </row>
    <row r="3018" spans="2:6" x14ac:dyDescent="0.4">
      <c r="B3018" s="4">
        <v>3015</v>
      </c>
      <c r="C3018" s="10" t="s">
        <v>3093</v>
      </c>
      <c r="D3018" s="12" t="s">
        <v>4</v>
      </c>
      <c r="E3018" s="15">
        <v>1</v>
      </c>
      <c r="F3018" s="7" t="s">
        <v>110</v>
      </c>
    </row>
    <row r="3019" spans="2:6" x14ac:dyDescent="0.4">
      <c r="B3019" s="4">
        <v>3016</v>
      </c>
      <c r="C3019" s="10" t="s">
        <v>3094</v>
      </c>
      <c r="D3019" s="12" t="s">
        <v>4</v>
      </c>
      <c r="E3019" s="15">
        <v>1</v>
      </c>
      <c r="F3019" s="7" t="s">
        <v>115</v>
      </c>
    </row>
    <row r="3020" spans="2:6" x14ac:dyDescent="0.4">
      <c r="B3020" s="4">
        <v>3017</v>
      </c>
      <c r="C3020" s="10" t="s">
        <v>3095</v>
      </c>
      <c r="D3020" s="12" t="s">
        <v>4</v>
      </c>
      <c r="E3020" s="15">
        <v>1</v>
      </c>
      <c r="F3020" s="7" t="s">
        <v>110</v>
      </c>
    </row>
    <row r="3021" spans="2:6" x14ac:dyDescent="0.4">
      <c r="B3021" s="4">
        <v>3018</v>
      </c>
      <c r="C3021" s="10" t="s">
        <v>3096</v>
      </c>
      <c r="D3021" s="12" t="s">
        <v>4</v>
      </c>
      <c r="E3021" s="15">
        <v>1</v>
      </c>
      <c r="F3021" s="7" t="s">
        <v>110</v>
      </c>
    </row>
    <row r="3022" spans="2:6" x14ac:dyDescent="0.4">
      <c r="B3022" s="4">
        <v>3019</v>
      </c>
      <c r="C3022" s="10" t="s">
        <v>3097</v>
      </c>
      <c r="D3022" s="12" t="s">
        <v>4</v>
      </c>
      <c r="E3022" s="15">
        <v>1</v>
      </c>
      <c r="F3022" s="7" t="s">
        <v>115</v>
      </c>
    </row>
    <row r="3023" spans="2:6" x14ac:dyDescent="0.4">
      <c r="B3023" s="4">
        <v>3020</v>
      </c>
      <c r="C3023" s="10" t="s">
        <v>3098</v>
      </c>
      <c r="D3023" s="12" t="s">
        <v>4</v>
      </c>
      <c r="E3023" s="15">
        <v>1</v>
      </c>
      <c r="F3023" s="7" t="s">
        <v>115</v>
      </c>
    </row>
    <row r="3024" spans="2:6" x14ac:dyDescent="0.4">
      <c r="B3024" s="4">
        <v>3021</v>
      </c>
      <c r="C3024" s="10" t="s">
        <v>3099</v>
      </c>
      <c r="D3024" s="12" t="s">
        <v>4</v>
      </c>
      <c r="E3024" s="15">
        <v>1</v>
      </c>
      <c r="F3024" s="7" t="s">
        <v>110</v>
      </c>
    </row>
    <row r="3025" spans="2:6" x14ac:dyDescent="0.4">
      <c r="B3025" s="4">
        <v>3022</v>
      </c>
      <c r="C3025" s="10" t="s">
        <v>3100</v>
      </c>
      <c r="D3025" s="12" t="s">
        <v>4</v>
      </c>
      <c r="E3025" s="15">
        <v>1</v>
      </c>
      <c r="F3025" s="7" t="s">
        <v>115</v>
      </c>
    </row>
    <row r="3026" spans="2:6" x14ac:dyDescent="0.4">
      <c r="B3026" s="4">
        <v>3023</v>
      </c>
      <c r="C3026" s="10" t="s">
        <v>3101</v>
      </c>
      <c r="D3026" s="12" t="s">
        <v>4</v>
      </c>
      <c r="E3026" s="15">
        <v>1</v>
      </c>
      <c r="F3026" s="7" t="s">
        <v>115</v>
      </c>
    </row>
    <row r="3027" spans="2:6" x14ac:dyDescent="0.4">
      <c r="B3027" s="4">
        <v>3024</v>
      </c>
      <c r="C3027" s="10" t="s">
        <v>3102</v>
      </c>
      <c r="D3027" s="12" t="s">
        <v>4</v>
      </c>
      <c r="E3027" s="15">
        <v>1</v>
      </c>
      <c r="F3027" s="7" t="s">
        <v>110</v>
      </c>
    </row>
    <row r="3028" spans="2:6" x14ac:dyDescent="0.4">
      <c r="B3028" s="4">
        <v>3025</v>
      </c>
      <c r="C3028" s="10" t="s">
        <v>3103</v>
      </c>
      <c r="D3028" s="12" t="s">
        <v>4</v>
      </c>
      <c r="E3028" s="15">
        <v>1</v>
      </c>
      <c r="F3028" s="7" t="s">
        <v>115</v>
      </c>
    </row>
    <row r="3029" spans="2:6" x14ac:dyDescent="0.4">
      <c r="B3029" s="4">
        <v>3026</v>
      </c>
      <c r="C3029" s="10" t="s">
        <v>3104</v>
      </c>
      <c r="D3029" s="12" t="s">
        <v>4</v>
      </c>
      <c r="E3029" s="15">
        <v>1</v>
      </c>
      <c r="F3029" s="7" t="s">
        <v>110</v>
      </c>
    </row>
    <row r="3030" spans="2:6" x14ac:dyDescent="0.4">
      <c r="B3030" s="4">
        <v>3027</v>
      </c>
      <c r="C3030" s="10" t="s">
        <v>3105</v>
      </c>
      <c r="D3030" s="12" t="s">
        <v>4</v>
      </c>
      <c r="E3030" s="15">
        <v>1</v>
      </c>
      <c r="F3030" s="7" t="s">
        <v>115</v>
      </c>
    </row>
    <row r="3031" spans="2:6" x14ac:dyDescent="0.4">
      <c r="B3031" s="4">
        <v>3028</v>
      </c>
      <c r="C3031" s="10" t="s">
        <v>3106</v>
      </c>
      <c r="D3031" s="12" t="s">
        <v>4</v>
      </c>
      <c r="E3031" s="15">
        <v>1</v>
      </c>
      <c r="F3031" s="7" t="s">
        <v>115</v>
      </c>
    </row>
    <row r="3032" spans="2:6" x14ac:dyDescent="0.4">
      <c r="B3032" s="4">
        <v>3029</v>
      </c>
      <c r="C3032" s="10" t="s">
        <v>3107</v>
      </c>
      <c r="D3032" s="12" t="s">
        <v>4</v>
      </c>
      <c r="E3032" s="15">
        <v>1</v>
      </c>
      <c r="F3032" s="7" t="s">
        <v>115</v>
      </c>
    </row>
    <row r="3033" spans="2:6" x14ac:dyDescent="0.4">
      <c r="B3033" s="4">
        <v>3030</v>
      </c>
      <c r="C3033" s="10" t="s">
        <v>3108</v>
      </c>
      <c r="D3033" s="12" t="s">
        <v>4</v>
      </c>
      <c r="E3033" s="15">
        <v>1</v>
      </c>
      <c r="F3033" s="7" t="s">
        <v>110</v>
      </c>
    </row>
    <row r="3034" spans="2:6" x14ac:dyDescent="0.4">
      <c r="B3034" s="4">
        <v>3031</v>
      </c>
      <c r="C3034" s="10" t="s">
        <v>3109</v>
      </c>
      <c r="D3034" s="12" t="s">
        <v>4</v>
      </c>
      <c r="E3034" s="15">
        <v>1</v>
      </c>
      <c r="F3034" s="7" t="s">
        <v>110</v>
      </c>
    </row>
    <row r="3035" spans="2:6" x14ac:dyDescent="0.4">
      <c r="B3035" s="4">
        <v>3032</v>
      </c>
      <c r="C3035" s="10" t="s">
        <v>3110</v>
      </c>
      <c r="D3035" s="12" t="s">
        <v>4</v>
      </c>
      <c r="E3035" s="15">
        <v>1</v>
      </c>
      <c r="F3035" s="7" t="s">
        <v>115</v>
      </c>
    </row>
    <row r="3036" spans="2:6" x14ac:dyDescent="0.4">
      <c r="B3036" s="4">
        <v>3033</v>
      </c>
      <c r="C3036" s="10" t="s">
        <v>3111</v>
      </c>
      <c r="D3036" s="12" t="s">
        <v>4</v>
      </c>
      <c r="E3036" s="15">
        <v>1</v>
      </c>
      <c r="F3036" s="7" t="s">
        <v>110</v>
      </c>
    </row>
    <row r="3037" spans="2:6" x14ac:dyDescent="0.4">
      <c r="B3037" s="4">
        <v>3034</v>
      </c>
      <c r="C3037" s="10" t="s">
        <v>3112</v>
      </c>
      <c r="D3037" s="12" t="s">
        <v>4</v>
      </c>
      <c r="E3037" s="15">
        <v>1</v>
      </c>
      <c r="F3037" s="7" t="s">
        <v>110</v>
      </c>
    </row>
    <row r="3038" spans="2:6" x14ac:dyDescent="0.4">
      <c r="B3038" s="4">
        <v>3035</v>
      </c>
      <c r="C3038" s="10" t="s">
        <v>3113</v>
      </c>
      <c r="D3038" s="12" t="s">
        <v>4</v>
      </c>
      <c r="E3038" s="15">
        <v>1</v>
      </c>
      <c r="F3038" s="7" t="s">
        <v>110</v>
      </c>
    </row>
    <row r="3039" spans="2:6" x14ac:dyDescent="0.4">
      <c r="B3039" s="4">
        <v>3036</v>
      </c>
      <c r="C3039" s="10" t="s">
        <v>3114</v>
      </c>
      <c r="D3039" s="12" t="s">
        <v>4</v>
      </c>
      <c r="E3039" s="15">
        <v>1</v>
      </c>
      <c r="F3039" s="7" t="s">
        <v>110</v>
      </c>
    </row>
    <row r="3040" spans="2:6" x14ac:dyDescent="0.4">
      <c r="B3040" s="4">
        <v>3037</v>
      </c>
      <c r="C3040" s="10" t="s">
        <v>3115</v>
      </c>
      <c r="D3040" s="12" t="s">
        <v>4</v>
      </c>
      <c r="E3040" s="15">
        <v>1</v>
      </c>
      <c r="F3040" s="7" t="s">
        <v>110</v>
      </c>
    </row>
    <row r="3041" spans="2:6" x14ac:dyDescent="0.4">
      <c r="B3041" s="4">
        <v>3038</v>
      </c>
      <c r="C3041" s="10" t="s">
        <v>3116</v>
      </c>
      <c r="D3041" s="12" t="s">
        <v>4</v>
      </c>
      <c r="E3041" s="15">
        <v>1</v>
      </c>
      <c r="F3041" s="7" t="s">
        <v>110</v>
      </c>
    </row>
    <row r="3042" spans="2:6" x14ac:dyDescent="0.4">
      <c r="B3042" s="4">
        <v>3039</v>
      </c>
      <c r="C3042" s="10" t="s">
        <v>3117</v>
      </c>
      <c r="D3042" s="12" t="s">
        <v>4</v>
      </c>
      <c r="E3042" s="15">
        <v>1</v>
      </c>
      <c r="F3042" s="7" t="s">
        <v>110</v>
      </c>
    </row>
    <row r="3043" spans="2:6" x14ac:dyDescent="0.4">
      <c r="B3043" s="4">
        <v>3040</v>
      </c>
      <c r="C3043" s="10" t="s">
        <v>3118</v>
      </c>
      <c r="D3043" s="12" t="s">
        <v>4</v>
      </c>
      <c r="E3043" s="15">
        <v>1</v>
      </c>
      <c r="F3043" s="7" t="s">
        <v>110</v>
      </c>
    </row>
    <row r="3044" spans="2:6" x14ac:dyDescent="0.4">
      <c r="B3044" s="4">
        <v>3041</v>
      </c>
      <c r="C3044" s="10" t="s">
        <v>3119</v>
      </c>
      <c r="D3044" s="12" t="s">
        <v>4</v>
      </c>
      <c r="E3044" s="15">
        <v>1</v>
      </c>
      <c r="F3044" s="7" t="s">
        <v>115</v>
      </c>
    </row>
    <row r="3045" spans="2:6" x14ac:dyDescent="0.4">
      <c r="B3045" s="4">
        <v>3042</v>
      </c>
      <c r="C3045" s="10" t="s">
        <v>3120</v>
      </c>
      <c r="D3045" s="12" t="s">
        <v>4</v>
      </c>
      <c r="E3045" s="15">
        <v>1</v>
      </c>
      <c r="F3045" s="7" t="s">
        <v>115</v>
      </c>
    </row>
    <row r="3046" spans="2:6" x14ac:dyDescent="0.4">
      <c r="B3046" s="4">
        <v>3043</v>
      </c>
      <c r="C3046" s="10" t="s">
        <v>3121</v>
      </c>
      <c r="D3046" s="12" t="s">
        <v>4</v>
      </c>
      <c r="E3046" s="15">
        <v>1</v>
      </c>
      <c r="F3046" s="7" t="s">
        <v>115</v>
      </c>
    </row>
    <row r="3047" spans="2:6" x14ac:dyDescent="0.4">
      <c r="B3047" s="4">
        <v>3044</v>
      </c>
      <c r="C3047" s="10" t="s">
        <v>3122</v>
      </c>
      <c r="D3047" s="12" t="s">
        <v>4</v>
      </c>
      <c r="E3047" s="15">
        <v>1</v>
      </c>
      <c r="F3047" s="7" t="s">
        <v>115</v>
      </c>
    </row>
    <row r="3048" spans="2:6" x14ac:dyDescent="0.4">
      <c r="B3048" s="4">
        <v>3045</v>
      </c>
      <c r="C3048" s="10" t="s">
        <v>3123</v>
      </c>
      <c r="D3048" s="12" t="s">
        <v>4</v>
      </c>
      <c r="E3048" s="15">
        <v>1</v>
      </c>
      <c r="F3048" s="7" t="s">
        <v>115</v>
      </c>
    </row>
    <row r="3049" spans="2:6" x14ac:dyDescent="0.4">
      <c r="B3049" s="4">
        <v>3046</v>
      </c>
      <c r="C3049" s="10" t="s">
        <v>3124</v>
      </c>
      <c r="D3049" s="12" t="s">
        <v>4</v>
      </c>
      <c r="E3049" s="15">
        <v>1</v>
      </c>
      <c r="F3049" s="7" t="s">
        <v>110</v>
      </c>
    </row>
    <row r="3050" spans="2:6" x14ac:dyDescent="0.4">
      <c r="B3050" s="4">
        <v>3047</v>
      </c>
      <c r="C3050" s="10" t="s">
        <v>3125</v>
      </c>
      <c r="D3050" s="12" t="s">
        <v>4</v>
      </c>
      <c r="E3050" s="15">
        <v>1</v>
      </c>
      <c r="F3050" s="7" t="s">
        <v>110</v>
      </c>
    </row>
    <row r="3051" spans="2:6" x14ac:dyDescent="0.4">
      <c r="B3051" s="4">
        <v>3048</v>
      </c>
      <c r="C3051" s="10" t="s">
        <v>3126</v>
      </c>
      <c r="D3051" s="12" t="s">
        <v>4</v>
      </c>
      <c r="E3051" s="15">
        <v>1</v>
      </c>
      <c r="F3051" s="7" t="s">
        <v>110</v>
      </c>
    </row>
    <row r="3052" spans="2:6" x14ac:dyDescent="0.4">
      <c r="B3052" s="4">
        <v>3049</v>
      </c>
      <c r="C3052" s="10" t="s">
        <v>3127</v>
      </c>
      <c r="D3052" s="12" t="s">
        <v>4</v>
      </c>
      <c r="E3052" s="15">
        <v>1</v>
      </c>
      <c r="F3052" s="7" t="s">
        <v>110</v>
      </c>
    </row>
    <row r="3053" spans="2:6" x14ac:dyDescent="0.4">
      <c r="B3053" s="4">
        <v>3050</v>
      </c>
      <c r="C3053" s="10" t="s">
        <v>3128</v>
      </c>
      <c r="D3053" s="12" t="s">
        <v>4</v>
      </c>
      <c r="E3053" s="15">
        <v>1</v>
      </c>
      <c r="F3053" s="7" t="s">
        <v>110</v>
      </c>
    </row>
    <row r="3054" spans="2:6" x14ac:dyDescent="0.4">
      <c r="B3054" s="4">
        <v>3051</v>
      </c>
      <c r="C3054" s="10" t="s">
        <v>3129</v>
      </c>
      <c r="D3054" s="12" t="s">
        <v>4</v>
      </c>
      <c r="E3054" s="15">
        <v>1</v>
      </c>
      <c r="F3054" s="7" t="s">
        <v>115</v>
      </c>
    </row>
    <row r="3055" spans="2:6" x14ac:dyDescent="0.4">
      <c r="B3055" s="4">
        <v>3052</v>
      </c>
      <c r="C3055" s="10" t="s">
        <v>3130</v>
      </c>
      <c r="D3055" s="12" t="s">
        <v>4</v>
      </c>
      <c r="E3055" s="15">
        <v>1</v>
      </c>
      <c r="F3055" s="7" t="s">
        <v>110</v>
      </c>
    </row>
    <row r="3056" spans="2:6" x14ac:dyDescent="0.4">
      <c r="B3056" s="4">
        <v>3053</v>
      </c>
      <c r="C3056" s="10" t="s">
        <v>3131</v>
      </c>
      <c r="D3056" s="12" t="s">
        <v>4</v>
      </c>
      <c r="E3056" s="15">
        <v>1</v>
      </c>
      <c r="F3056" s="7" t="s">
        <v>110</v>
      </c>
    </row>
    <row r="3057" spans="2:6" x14ac:dyDescent="0.4">
      <c r="B3057" s="4">
        <v>3054</v>
      </c>
      <c r="C3057" s="10" t="s">
        <v>3132</v>
      </c>
      <c r="D3057" s="12" t="s">
        <v>4</v>
      </c>
      <c r="E3057" s="15">
        <v>1</v>
      </c>
      <c r="F3057" s="7" t="s">
        <v>110</v>
      </c>
    </row>
    <row r="3058" spans="2:6" x14ac:dyDescent="0.4">
      <c r="B3058" s="4">
        <v>3055</v>
      </c>
      <c r="C3058" s="10" t="s">
        <v>3133</v>
      </c>
      <c r="D3058" s="12" t="s">
        <v>4</v>
      </c>
      <c r="E3058" s="15">
        <v>1</v>
      </c>
      <c r="F3058" s="7" t="s">
        <v>110</v>
      </c>
    </row>
    <row r="3059" spans="2:6" x14ac:dyDescent="0.4">
      <c r="B3059" s="4">
        <v>3056</v>
      </c>
      <c r="C3059" s="10" t="s">
        <v>3134</v>
      </c>
      <c r="D3059" s="12" t="s">
        <v>4</v>
      </c>
      <c r="E3059" s="15">
        <v>1</v>
      </c>
      <c r="F3059" s="7" t="s">
        <v>110</v>
      </c>
    </row>
    <row r="3060" spans="2:6" x14ac:dyDescent="0.4">
      <c r="B3060" s="4">
        <v>3057</v>
      </c>
      <c r="C3060" s="10" t="s">
        <v>3135</v>
      </c>
      <c r="D3060" s="12" t="s">
        <v>4</v>
      </c>
      <c r="E3060" s="15">
        <v>1</v>
      </c>
      <c r="F3060" s="7" t="s">
        <v>110</v>
      </c>
    </row>
    <row r="3061" spans="2:6" x14ac:dyDescent="0.4">
      <c r="B3061" s="4">
        <v>3058</v>
      </c>
      <c r="C3061" s="10" t="s">
        <v>3136</v>
      </c>
      <c r="D3061" s="12" t="s">
        <v>4</v>
      </c>
      <c r="E3061" s="15">
        <v>1</v>
      </c>
      <c r="F3061" s="7" t="s">
        <v>110</v>
      </c>
    </row>
    <row r="3062" spans="2:6" x14ac:dyDescent="0.4">
      <c r="B3062" s="4">
        <v>3059</v>
      </c>
      <c r="C3062" s="10" t="s">
        <v>3137</v>
      </c>
      <c r="D3062" s="12" t="s">
        <v>4</v>
      </c>
      <c r="E3062" s="15">
        <v>1</v>
      </c>
      <c r="F3062" s="7" t="s">
        <v>110</v>
      </c>
    </row>
    <row r="3063" spans="2:6" x14ac:dyDescent="0.4">
      <c r="B3063" s="4">
        <v>3060</v>
      </c>
      <c r="C3063" s="10" t="s">
        <v>3138</v>
      </c>
      <c r="D3063" s="12" t="s">
        <v>4</v>
      </c>
      <c r="E3063" s="15">
        <v>1</v>
      </c>
      <c r="F3063" s="7" t="s">
        <v>110</v>
      </c>
    </row>
    <row r="3064" spans="2:6" x14ac:dyDescent="0.4">
      <c r="B3064" s="4">
        <v>3061</v>
      </c>
      <c r="C3064" s="10" t="s">
        <v>3139</v>
      </c>
      <c r="D3064" s="12" t="s">
        <v>4</v>
      </c>
      <c r="E3064" s="15">
        <v>1</v>
      </c>
      <c r="F3064" s="7" t="s">
        <v>110</v>
      </c>
    </row>
    <row r="3065" spans="2:6" x14ac:dyDescent="0.4">
      <c r="B3065" s="4">
        <v>3062</v>
      </c>
      <c r="C3065" s="10" t="s">
        <v>3140</v>
      </c>
      <c r="D3065" s="12" t="s">
        <v>4</v>
      </c>
      <c r="E3065" s="15">
        <v>1</v>
      </c>
      <c r="F3065" s="7" t="s">
        <v>110</v>
      </c>
    </row>
    <row r="3066" spans="2:6" x14ac:dyDescent="0.4">
      <c r="B3066" s="4">
        <v>3063</v>
      </c>
      <c r="C3066" s="10" t="s">
        <v>3141</v>
      </c>
      <c r="D3066" s="12" t="s">
        <v>4</v>
      </c>
      <c r="E3066" s="15">
        <v>1</v>
      </c>
      <c r="F3066" s="7" t="s">
        <v>115</v>
      </c>
    </row>
    <row r="3067" spans="2:6" x14ac:dyDescent="0.4">
      <c r="B3067" s="4">
        <v>3064</v>
      </c>
      <c r="C3067" s="10" t="s">
        <v>3142</v>
      </c>
      <c r="D3067" s="12" t="s">
        <v>4</v>
      </c>
      <c r="E3067" s="15">
        <v>1</v>
      </c>
      <c r="F3067" s="7" t="s">
        <v>110</v>
      </c>
    </row>
    <row r="3068" spans="2:6" x14ac:dyDescent="0.4">
      <c r="B3068" s="4">
        <v>3065</v>
      </c>
      <c r="C3068" s="10" t="s">
        <v>3143</v>
      </c>
      <c r="D3068" s="12" t="s">
        <v>4</v>
      </c>
      <c r="E3068" s="15">
        <v>1</v>
      </c>
      <c r="F3068" s="7" t="s">
        <v>110</v>
      </c>
    </row>
    <row r="3069" spans="2:6" x14ac:dyDescent="0.4">
      <c r="B3069" s="4">
        <v>3066</v>
      </c>
      <c r="C3069" s="10" t="s">
        <v>3144</v>
      </c>
      <c r="D3069" s="12" t="s">
        <v>4</v>
      </c>
      <c r="E3069" s="15">
        <v>1</v>
      </c>
      <c r="F3069" s="7" t="s">
        <v>110</v>
      </c>
    </row>
    <row r="3070" spans="2:6" x14ac:dyDescent="0.4">
      <c r="B3070" s="4">
        <v>3067</v>
      </c>
      <c r="C3070" s="10" t="s">
        <v>3145</v>
      </c>
      <c r="D3070" s="12" t="s">
        <v>4</v>
      </c>
      <c r="E3070" s="15">
        <v>1</v>
      </c>
      <c r="F3070" s="7" t="s">
        <v>110</v>
      </c>
    </row>
    <row r="3071" spans="2:6" x14ac:dyDescent="0.4">
      <c r="B3071" s="4">
        <v>3068</v>
      </c>
      <c r="C3071" s="10" t="s">
        <v>3146</v>
      </c>
      <c r="D3071" s="12" t="s">
        <v>4</v>
      </c>
      <c r="E3071" s="15">
        <v>1</v>
      </c>
      <c r="F3071" s="7" t="s">
        <v>115</v>
      </c>
    </row>
    <row r="3072" spans="2:6" x14ac:dyDescent="0.4">
      <c r="B3072" s="4">
        <v>3069</v>
      </c>
      <c r="C3072" s="10" t="s">
        <v>3147</v>
      </c>
      <c r="D3072" s="12" t="s">
        <v>4</v>
      </c>
      <c r="E3072" s="15">
        <v>1</v>
      </c>
      <c r="F3072" s="7" t="s">
        <v>115</v>
      </c>
    </row>
    <row r="3073" spans="2:6" x14ac:dyDescent="0.4">
      <c r="B3073" s="4">
        <v>3070</v>
      </c>
      <c r="C3073" s="10" t="s">
        <v>3148</v>
      </c>
      <c r="D3073" s="12" t="s">
        <v>4</v>
      </c>
      <c r="E3073" s="15">
        <v>1</v>
      </c>
      <c r="F3073" s="7" t="s">
        <v>110</v>
      </c>
    </row>
    <row r="3074" spans="2:6" x14ac:dyDescent="0.4">
      <c r="B3074" s="4">
        <v>3071</v>
      </c>
      <c r="C3074" s="10" t="s">
        <v>3149</v>
      </c>
      <c r="D3074" s="12" t="s">
        <v>4</v>
      </c>
      <c r="E3074" s="15">
        <v>1</v>
      </c>
      <c r="F3074" s="7" t="s">
        <v>110</v>
      </c>
    </row>
    <row r="3075" spans="2:6" x14ac:dyDescent="0.4">
      <c r="B3075" s="4">
        <v>3072</v>
      </c>
      <c r="C3075" s="10" t="s">
        <v>3150</v>
      </c>
      <c r="D3075" s="12" t="s">
        <v>4</v>
      </c>
      <c r="E3075" s="15">
        <v>1</v>
      </c>
      <c r="F3075" s="7" t="s">
        <v>2276</v>
      </c>
    </row>
    <row r="3076" spans="2:6" x14ac:dyDescent="0.4">
      <c r="B3076" s="4">
        <v>3073</v>
      </c>
      <c r="C3076" s="10" t="s">
        <v>3151</v>
      </c>
      <c r="D3076" s="12" t="s">
        <v>4</v>
      </c>
      <c r="E3076" s="15">
        <v>1</v>
      </c>
      <c r="F3076" s="7" t="s">
        <v>115</v>
      </c>
    </row>
    <row r="3077" spans="2:6" x14ac:dyDescent="0.4">
      <c r="B3077" s="4">
        <v>3074</v>
      </c>
      <c r="C3077" s="10" t="s">
        <v>3152</v>
      </c>
      <c r="D3077" s="12" t="s">
        <v>4</v>
      </c>
      <c r="E3077" s="15">
        <v>1</v>
      </c>
      <c r="F3077" s="7" t="s">
        <v>115</v>
      </c>
    </row>
    <row r="3078" spans="2:6" x14ac:dyDescent="0.4">
      <c r="B3078" s="4">
        <v>3075</v>
      </c>
      <c r="C3078" s="10" t="s">
        <v>3153</v>
      </c>
      <c r="D3078" s="12" t="s">
        <v>4</v>
      </c>
      <c r="E3078" s="15">
        <v>1</v>
      </c>
      <c r="F3078" s="7" t="s">
        <v>115</v>
      </c>
    </row>
    <row r="3079" spans="2:6" x14ac:dyDescent="0.4">
      <c r="B3079" s="4">
        <v>3076</v>
      </c>
      <c r="C3079" s="10" t="s">
        <v>3154</v>
      </c>
      <c r="D3079" s="12" t="s">
        <v>4</v>
      </c>
      <c r="E3079" s="15">
        <v>1</v>
      </c>
      <c r="F3079" s="7" t="s">
        <v>115</v>
      </c>
    </row>
    <row r="3080" spans="2:6" x14ac:dyDescent="0.4">
      <c r="B3080" s="4">
        <v>3077</v>
      </c>
      <c r="C3080" s="10" t="s">
        <v>3155</v>
      </c>
      <c r="D3080" s="12" t="s">
        <v>4</v>
      </c>
      <c r="E3080" s="15">
        <v>1</v>
      </c>
      <c r="F3080" s="7" t="s">
        <v>110</v>
      </c>
    </row>
    <row r="3081" spans="2:6" x14ac:dyDescent="0.4">
      <c r="B3081" s="4">
        <v>3078</v>
      </c>
      <c r="C3081" s="10" t="s">
        <v>3156</v>
      </c>
      <c r="D3081" s="12" t="s">
        <v>4</v>
      </c>
      <c r="E3081" s="15">
        <v>1</v>
      </c>
      <c r="F3081" s="7" t="s">
        <v>110</v>
      </c>
    </row>
    <row r="3082" spans="2:6" x14ac:dyDescent="0.4">
      <c r="B3082" s="4">
        <v>3079</v>
      </c>
      <c r="C3082" s="10" t="s">
        <v>3157</v>
      </c>
      <c r="D3082" s="12" t="s">
        <v>4</v>
      </c>
      <c r="E3082" s="15">
        <v>1</v>
      </c>
      <c r="F3082" s="7" t="s">
        <v>110</v>
      </c>
    </row>
    <row r="3083" spans="2:6" x14ac:dyDescent="0.4">
      <c r="B3083" s="4">
        <v>3080</v>
      </c>
      <c r="C3083" s="10" t="s">
        <v>3158</v>
      </c>
      <c r="D3083" s="12" t="s">
        <v>4</v>
      </c>
      <c r="E3083" s="15">
        <v>1</v>
      </c>
      <c r="F3083" s="7" t="s">
        <v>110</v>
      </c>
    </row>
    <row r="3084" spans="2:6" x14ac:dyDescent="0.4">
      <c r="B3084" s="4">
        <v>3081</v>
      </c>
      <c r="C3084" s="10" t="s">
        <v>3159</v>
      </c>
      <c r="D3084" s="12" t="s">
        <v>4</v>
      </c>
      <c r="E3084" s="15">
        <v>1</v>
      </c>
      <c r="F3084" s="7" t="s">
        <v>115</v>
      </c>
    </row>
    <row r="3085" spans="2:6" x14ac:dyDescent="0.4">
      <c r="B3085" s="4">
        <v>3082</v>
      </c>
      <c r="C3085" s="10" t="s">
        <v>3160</v>
      </c>
      <c r="D3085" s="12" t="s">
        <v>4</v>
      </c>
      <c r="E3085" s="15">
        <v>1</v>
      </c>
      <c r="F3085" s="7" t="s">
        <v>110</v>
      </c>
    </row>
    <row r="3086" spans="2:6" x14ac:dyDescent="0.4">
      <c r="B3086" s="4">
        <v>3083</v>
      </c>
      <c r="C3086" s="10" t="s">
        <v>3161</v>
      </c>
      <c r="D3086" s="12" t="s">
        <v>4</v>
      </c>
      <c r="E3086" s="15">
        <v>1</v>
      </c>
      <c r="F3086" s="7" t="s">
        <v>115</v>
      </c>
    </row>
    <row r="3087" spans="2:6" x14ac:dyDescent="0.4">
      <c r="B3087" s="4">
        <v>3084</v>
      </c>
      <c r="C3087" s="10" t="s">
        <v>3162</v>
      </c>
      <c r="D3087" s="12" t="s">
        <v>4</v>
      </c>
      <c r="E3087" s="15">
        <v>1</v>
      </c>
      <c r="F3087" s="7" t="s">
        <v>110</v>
      </c>
    </row>
    <row r="3088" spans="2:6" x14ac:dyDescent="0.4">
      <c r="B3088" s="4">
        <v>3085</v>
      </c>
      <c r="C3088" s="10" t="s">
        <v>3163</v>
      </c>
      <c r="D3088" s="12" t="s">
        <v>4</v>
      </c>
      <c r="E3088" s="15">
        <v>1</v>
      </c>
      <c r="F3088" s="7" t="s">
        <v>110</v>
      </c>
    </row>
    <row r="3089" spans="2:6" x14ac:dyDescent="0.4">
      <c r="B3089" s="4">
        <v>3086</v>
      </c>
      <c r="C3089" s="10" t="s">
        <v>3164</v>
      </c>
      <c r="D3089" s="12" t="s">
        <v>4</v>
      </c>
      <c r="E3089" s="15">
        <v>1</v>
      </c>
      <c r="F3089" s="7" t="s">
        <v>110</v>
      </c>
    </row>
    <row r="3090" spans="2:6" x14ac:dyDescent="0.4">
      <c r="B3090" s="4">
        <v>3087</v>
      </c>
      <c r="C3090" s="10" t="s">
        <v>3165</v>
      </c>
      <c r="D3090" s="12" t="s">
        <v>4</v>
      </c>
      <c r="E3090" s="15">
        <v>1</v>
      </c>
      <c r="F3090" s="7" t="s">
        <v>110</v>
      </c>
    </row>
    <row r="3091" spans="2:6" x14ac:dyDescent="0.4">
      <c r="B3091" s="4">
        <v>3088</v>
      </c>
      <c r="C3091" s="10" t="s">
        <v>3166</v>
      </c>
      <c r="D3091" s="12" t="s">
        <v>4</v>
      </c>
      <c r="E3091" s="15">
        <v>1</v>
      </c>
      <c r="F3091" s="7" t="s">
        <v>110</v>
      </c>
    </row>
    <row r="3092" spans="2:6" x14ac:dyDescent="0.4">
      <c r="B3092" s="4">
        <v>3089</v>
      </c>
      <c r="C3092" s="10" t="s">
        <v>3167</v>
      </c>
      <c r="D3092" s="12" t="s">
        <v>4</v>
      </c>
      <c r="E3092" s="15">
        <v>1</v>
      </c>
      <c r="F3092" s="7" t="s">
        <v>110</v>
      </c>
    </row>
    <row r="3093" spans="2:6" x14ac:dyDescent="0.4">
      <c r="B3093" s="4">
        <v>3090</v>
      </c>
      <c r="C3093" s="10" t="s">
        <v>3168</v>
      </c>
      <c r="D3093" s="12" t="s">
        <v>4</v>
      </c>
      <c r="E3093" s="15">
        <v>1</v>
      </c>
      <c r="F3093" s="7" t="s">
        <v>110</v>
      </c>
    </row>
    <row r="3094" spans="2:6" x14ac:dyDescent="0.4">
      <c r="B3094" s="4">
        <v>3091</v>
      </c>
      <c r="C3094" s="10" t="s">
        <v>3169</v>
      </c>
      <c r="D3094" s="12" t="s">
        <v>4</v>
      </c>
      <c r="E3094" s="15">
        <v>1</v>
      </c>
      <c r="F3094" s="7" t="s">
        <v>110</v>
      </c>
    </row>
    <row r="3095" spans="2:6" x14ac:dyDescent="0.4">
      <c r="B3095" s="4">
        <v>3092</v>
      </c>
      <c r="C3095" s="10" t="s">
        <v>3170</v>
      </c>
      <c r="D3095" s="12" t="s">
        <v>4</v>
      </c>
      <c r="E3095" s="15">
        <v>1</v>
      </c>
      <c r="F3095" s="7" t="s">
        <v>110</v>
      </c>
    </row>
    <row r="3096" spans="2:6" x14ac:dyDescent="0.4">
      <c r="B3096" s="4">
        <v>3093</v>
      </c>
      <c r="C3096" s="10" t="s">
        <v>3171</v>
      </c>
      <c r="D3096" s="12" t="s">
        <v>4</v>
      </c>
      <c r="E3096" s="15">
        <v>1</v>
      </c>
      <c r="F3096" s="7" t="s">
        <v>110</v>
      </c>
    </row>
    <row r="3097" spans="2:6" x14ac:dyDescent="0.4">
      <c r="B3097" s="4">
        <v>3094</v>
      </c>
      <c r="C3097" s="10" t="s">
        <v>3172</v>
      </c>
      <c r="D3097" s="12" t="s">
        <v>4</v>
      </c>
      <c r="E3097" s="15">
        <v>1</v>
      </c>
      <c r="F3097" s="7" t="s">
        <v>110</v>
      </c>
    </row>
    <row r="3098" spans="2:6" x14ac:dyDescent="0.4">
      <c r="B3098" s="4">
        <v>3095</v>
      </c>
      <c r="C3098" s="10" t="s">
        <v>3173</v>
      </c>
      <c r="D3098" s="12" t="s">
        <v>4</v>
      </c>
      <c r="E3098" s="15">
        <v>1</v>
      </c>
      <c r="F3098" s="7" t="s">
        <v>115</v>
      </c>
    </row>
    <row r="3099" spans="2:6" x14ac:dyDescent="0.4">
      <c r="B3099" s="4">
        <v>3096</v>
      </c>
      <c r="C3099" s="10" t="s">
        <v>3174</v>
      </c>
      <c r="D3099" s="12" t="s">
        <v>4</v>
      </c>
      <c r="E3099" s="15">
        <v>1</v>
      </c>
      <c r="F3099" s="7" t="s">
        <v>115</v>
      </c>
    </row>
    <row r="3100" spans="2:6" x14ac:dyDescent="0.4">
      <c r="B3100" s="4">
        <v>3097</v>
      </c>
      <c r="C3100" s="10" t="s">
        <v>3175</v>
      </c>
      <c r="D3100" s="12" t="s">
        <v>4</v>
      </c>
      <c r="E3100" s="15">
        <v>1</v>
      </c>
      <c r="F3100" s="7" t="s">
        <v>115</v>
      </c>
    </row>
    <row r="3101" spans="2:6" x14ac:dyDescent="0.4">
      <c r="B3101" s="4">
        <v>3098</v>
      </c>
      <c r="C3101" s="10" t="s">
        <v>3176</v>
      </c>
      <c r="D3101" s="12" t="s">
        <v>4</v>
      </c>
      <c r="E3101" s="15">
        <v>1</v>
      </c>
      <c r="F3101" s="7" t="s">
        <v>115</v>
      </c>
    </row>
    <row r="3102" spans="2:6" x14ac:dyDescent="0.4">
      <c r="B3102" s="4">
        <v>3099</v>
      </c>
      <c r="C3102" s="10" t="s">
        <v>3177</v>
      </c>
      <c r="D3102" s="12" t="s">
        <v>4</v>
      </c>
      <c r="E3102" s="15">
        <v>1</v>
      </c>
      <c r="F3102" s="7" t="s">
        <v>115</v>
      </c>
    </row>
    <row r="3103" spans="2:6" x14ac:dyDescent="0.4">
      <c r="B3103" s="4">
        <v>3100</v>
      </c>
      <c r="C3103" s="10" t="s">
        <v>3178</v>
      </c>
      <c r="D3103" s="12" t="s">
        <v>4</v>
      </c>
      <c r="E3103" s="15">
        <v>1</v>
      </c>
      <c r="F3103" s="7" t="s">
        <v>115</v>
      </c>
    </row>
    <row r="3104" spans="2:6" x14ac:dyDescent="0.4">
      <c r="B3104" s="4">
        <v>3101</v>
      </c>
      <c r="C3104" s="10" t="s">
        <v>3179</v>
      </c>
      <c r="D3104" s="12" t="s">
        <v>4</v>
      </c>
      <c r="E3104" s="15">
        <v>1</v>
      </c>
      <c r="F3104" s="7" t="s">
        <v>115</v>
      </c>
    </row>
    <row r="3105" spans="2:6" x14ac:dyDescent="0.4">
      <c r="B3105" s="4">
        <v>3102</v>
      </c>
      <c r="C3105" s="10" t="s">
        <v>3180</v>
      </c>
      <c r="D3105" s="12" t="s">
        <v>4</v>
      </c>
      <c r="E3105" s="15">
        <v>1</v>
      </c>
      <c r="F3105" s="7" t="s">
        <v>110</v>
      </c>
    </row>
    <row r="3106" spans="2:6" x14ac:dyDescent="0.4">
      <c r="B3106" s="4">
        <v>3103</v>
      </c>
      <c r="C3106" s="10" t="s">
        <v>3181</v>
      </c>
      <c r="D3106" s="12" t="s">
        <v>4</v>
      </c>
      <c r="E3106" s="15">
        <v>1</v>
      </c>
      <c r="F3106" s="7" t="s">
        <v>110</v>
      </c>
    </row>
    <row r="3107" spans="2:6" x14ac:dyDescent="0.4">
      <c r="B3107" s="4">
        <v>3104</v>
      </c>
      <c r="C3107" s="10" t="s">
        <v>3182</v>
      </c>
      <c r="D3107" s="12" t="s">
        <v>4</v>
      </c>
      <c r="E3107" s="15">
        <v>1</v>
      </c>
      <c r="F3107" s="7" t="s">
        <v>110</v>
      </c>
    </row>
    <row r="3108" spans="2:6" x14ac:dyDescent="0.4">
      <c r="B3108" s="4">
        <v>3105</v>
      </c>
      <c r="C3108" s="10" t="s">
        <v>3183</v>
      </c>
      <c r="D3108" s="12" t="s">
        <v>4</v>
      </c>
      <c r="E3108" s="15">
        <v>1</v>
      </c>
      <c r="F3108" s="7" t="s">
        <v>115</v>
      </c>
    </row>
    <row r="3109" spans="2:6" x14ac:dyDescent="0.4">
      <c r="B3109" s="4">
        <v>3106</v>
      </c>
      <c r="C3109" s="10" t="s">
        <v>3184</v>
      </c>
      <c r="D3109" s="12" t="s">
        <v>4</v>
      </c>
      <c r="E3109" s="15">
        <v>1</v>
      </c>
      <c r="F3109" s="7" t="s">
        <v>115</v>
      </c>
    </row>
    <row r="3110" spans="2:6" x14ac:dyDescent="0.4">
      <c r="B3110" s="4">
        <v>3107</v>
      </c>
      <c r="C3110" s="10" t="s">
        <v>3185</v>
      </c>
      <c r="D3110" s="12" t="s">
        <v>4</v>
      </c>
      <c r="E3110" s="15">
        <v>1</v>
      </c>
      <c r="F3110" s="7" t="s">
        <v>110</v>
      </c>
    </row>
    <row r="3111" spans="2:6" x14ac:dyDescent="0.4">
      <c r="B3111" s="4">
        <v>3108</v>
      </c>
      <c r="C3111" s="10" t="s">
        <v>3186</v>
      </c>
      <c r="D3111" s="12" t="s">
        <v>4</v>
      </c>
      <c r="E3111" s="15">
        <v>1</v>
      </c>
      <c r="F3111" s="7" t="s">
        <v>110</v>
      </c>
    </row>
    <row r="3112" spans="2:6" x14ac:dyDescent="0.4">
      <c r="B3112" s="4">
        <v>3109</v>
      </c>
      <c r="C3112" s="10" t="s">
        <v>3187</v>
      </c>
      <c r="D3112" s="12" t="s">
        <v>4</v>
      </c>
      <c r="E3112" s="15">
        <v>1</v>
      </c>
      <c r="F3112" s="7" t="s">
        <v>110</v>
      </c>
    </row>
    <row r="3113" spans="2:6" x14ac:dyDescent="0.4">
      <c r="B3113" s="4">
        <v>3110</v>
      </c>
      <c r="C3113" s="10" t="s">
        <v>3188</v>
      </c>
      <c r="D3113" s="12" t="s">
        <v>4</v>
      </c>
      <c r="E3113" s="15">
        <v>1</v>
      </c>
      <c r="F3113" s="7" t="s">
        <v>115</v>
      </c>
    </row>
    <row r="3114" spans="2:6" x14ac:dyDescent="0.4">
      <c r="B3114" s="4">
        <v>3111</v>
      </c>
      <c r="C3114" s="10" t="s">
        <v>3189</v>
      </c>
      <c r="D3114" s="12" t="s">
        <v>4</v>
      </c>
      <c r="E3114" s="15">
        <v>1</v>
      </c>
      <c r="F3114" s="7" t="s">
        <v>110</v>
      </c>
    </row>
    <row r="3115" spans="2:6" x14ac:dyDescent="0.4">
      <c r="B3115" s="4">
        <v>3112</v>
      </c>
      <c r="C3115" s="10" t="s">
        <v>3190</v>
      </c>
      <c r="D3115" s="12" t="s">
        <v>4</v>
      </c>
      <c r="E3115" s="15">
        <v>1</v>
      </c>
      <c r="F3115" s="7" t="s">
        <v>110</v>
      </c>
    </row>
    <row r="3116" spans="2:6" x14ac:dyDescent="0.4">
      <c r="B3116" s="4">
        <v>3113</v>
      </c>
      <c r="C3116" s="10" t="s">
        <v>3191</v>
      </c>
      <c r="D3116" s="12" t="s">
        <v>4</v>
      </c>
      <c r="E3116" s="15">
        <v>1</v>
      </c>
      <c r="F3116" s="7" t="s">
        <v>115</v>
      </c>
    </row>
    <row r="3117" spans="2:6" x14ac:dyDescent="0.4">
      <c r="B3117" s="4">
        <v>3114</v>
      </c>
      <c r="C3117" s="10" t="s">
        <v>3192</v>
      </c>
      <c r="D3117" s="12" t="s">
        <v>4</v>
      </c>
      <c r="E3117" s="15">
        <v>1</v>
      </c>
      <c r="F3117" s="7" t="s">
        <v>115</v>
      </c>
    </row>
    <row r="3118" spans="2:6" x14ac:dyDescent="0.4">
      <c r="B3118" s="4">
        <v>3115</v>
      </c>
      <c r="C3118" s="10" t="s">
        <v>3193</v>
      </c>
      <c r="D3118" s="12" t="s">
        <v>4</v>
      </c>
      <c r="E3118" s="15">
        <v>1</v>
      </c>
      <c r="F3118" s="7" t="s">
        <v>115</v>
      </c>
    </row>
    <row r="3119" spans="2:6" x14ac:dyDescent="0.4">
      <c r="B3119" s="4">
        <v>3116</v>
      </c>
      <c r="C3119" s="10" t="s">
        <v>3194</v>
      </c>
      <c r="D3119" s="12" t="s">
        <v>4</v>
      </c>
      <c r="E3119" s="15">
        <v>1</v>
      </c>
      <c r="F3119" s="7" t="s">
        <v>115</v>
      </c>
    </row>
    <row r="3120" spans="2:6" x14ac:dyDescent="0.4">
      <c r="B3120" s="4">
        <v>3117</v>
      </c>
      <c r="C3120" s="10" t="s">
        <v>3195</v>
      </c>
      <c r="D3120" s="12" t="s">
        <v>4</v>
      </c>
      <c r="E3120" s="15">
        <v>1</v>
      </c>
      <c r="F3120" s="7" t="s">
        <v>115</v>
      </c>
    </row>
    <row r="3121" spans="2:6" x14ac:dyDescent="0.4">
      <c r="B3121" s="4">
        <v>3118</v>
      </c>
      <c r="C3121" s="10" t="s">
        <v>3196</v>
      </c>
      <c r="D3121" s="12" t="s">
        <v>4</v>
      </c>
      <c r="E3121" s="15">
        <v>1</v>
      </c>
      <c r="F3121" s="7" t="s">
        <v>110</v>
      </c>
    </row>
    <row r="3122" spans="2:6" x14ac:dyDescent="0.4">
      <c r="B3122" s="4">
        <v>3119</v>
      </c>
      <c r="C3122" s="10" t="s">
        <v>3197</v>
      </c>
      <c r="D3122" s="12" t="s">
        <v>4</v>
      </c>
      <c r="E3122" s="15">
        <v>1</v>
      </c>
      <c r="F3122" s="7" t="s">
        <v>110</v>
      </c>
    </row>
    <row r="3123" spans="2:6" x14ac:dyDescent="0.4">
      <c r="B3123" s="4">
        <v>3120</v>
      </c>
      <c r="C3123" s="10" t="s">
        <v>3198</v>
      </c>
      <c r="D3123" s="12" t="s">
        <v>4</v>
      </c>
      <c r="E3123" s="15">
        <v>1</v>
      </c>
      <c r="F3123" s="7" t="s">
        <v>115</v>
      </c>
    </row>
    <row r="3124" spans="2:6" x14ac:dyDescent="0.4">
      <c r="B3124" s="4">
        <v>3121</v>
      </c>
      <c r="C3124" s="10" t="s">
        <v>3199</v>
      </c>
      <c r="D3124" s="12" t="s">
        <v>4</v>
      </c>
      <c r="E3124" s="15">
        <v>1</v>
      </c>
      <c r="F3124" s="7" t="s">
        <v>110</v>
      </c>
    </row>
    <row r="3125" spans="2:6" x14ac:dyDescent="0.4">
      <c r="B3125" s="4">
        <v>3122</v>
      </c>
      <c r="C3125" s="10" t="s">
        <v>3200</v>
      </c>
      <c r="D3125" s="12" t="s">
        <v>4</v>
      </c>
      <c r="E3125" s="15">
        <v>1</v>
      </c>
      <c r="F3125" s="7" t="s">
        <v>110</v>
      </c>
    </row>
    <row r="3126" spans="2:6" x14ac:dyDescent="0.4">
      <c r="B3126" s="4">
        <v>3123</v>
      </c>
      <c r="C3126" s="10" t="s">
        <v>3201</v>
      </c>
      <c r="D3126" s="12" t="s">
        <v>4</v>
      </c>
      <c r="E3126" s="15">
        <v>1</v>
      </c>
      <c r="F3126" s="7" t="s">
        <v>115</v>
      </c>
    </row>
    <row r="3127" spans="2:6" x14ac:dyDescent="0.4">
      <c r="B3127" s="4">
        <v>3124</v>
      </c>
      <c r="C3127" s="10" t="s">
        <v>3202</v>
      </c>
      <c r="D3127" s="12" t="s">
        <v>4</v>
      </c>
      <c r="E3127" s="15">
        <v>1</v>
      </c>
      <c r="F3127" s="7" t="s">
        <v>115</v>
      </c>
    </row>
    <row r="3128" spans="2:6" x14ac:dyDescent="0.4">
      <c r="B3128" s="4">
        <v>3125</v>
      </c>
      <c r="C3128" s="10" t="s">
        <v>3203</v>
      </c>
      <c r="D3128" s="12" t="s">
        <v>4</v>
      </c>
      <c r="E3128" s="15">
        <v>1</v>
      </c>
      <c r="F3128" s="7" t="s">
        <v>115</v>
      </c>
    </row>
    <row r="3129" spans="2:6" x14ac:dyDescent="0.4">
      <c r="B3129" s="4">
        <v>3126</v>
      </c>
      <c r="C3129" s="10" t="s">
        <v>3204</v>
      </c>
      <c r="D3129" s="12" t="s">
        <v>4</v>
      </c>
      <c r="E3129" s="15">
        <v>1</v>
      </c>
      <c r="F3129" s="7" t="s">
        <v>115</v>
      </c>
    </row>
    <row r="3130" spans="2:6" x14ac:dyDescent="0.4">
      <c r="B3130" s="4">
        <v>3127</v>
      </c>
      <c r="C3130" s="10" t="s">
        <v>3205</v>
      </c>
      <c r="D3130" s="12" t="s">
        <v>4</v>
      </c>
      <c r="E3130" s="15">
        <v>1</v>
      </c>
      <c r="F3130" s="7" t="s">
        <v>5</v>
      </c>
    </row>
    <row r="3131" spans="2:6" x14ac:dyDescent="0.4">
      <c r="B3131" s="4">
        <v>3128</v>
      </c>
      <c r="C3131" s="10" t="s">
        <v>3206</v>
      </c>
      <c r="D3131" s="12" t="s">
        <v>4</v>
      </c>
      <c r="E3131" s="15">
        <v>1</v>
      </c>
      <c r="F3131" s="7" t="s">
        <v>5</v>
      </c>
    </row>
    <row r="3132" spans="2:6" x14ac:dyDescent="0.4">
      <c r="B3132" s="4">
        <v>3129</v>
      </c>
      <c r="C3132" s="10" t="s">
        <v>3207</v>
      </c>
      <c r="D3132" s="12" t="s">
        <v>4</v>
      </c>
      <c r="E3132" s="15">
        <v>1</v>
      </c>
      <c r="F3132" s="7" t="s">
        <v>5</v>
      </c>
    </row>
    <row r="3133" spans="2:6" x14ac:dyDescent="0.4">
      <c r="B3133" s="4">
        <v>3130</v>
      </c>
      <c r="C3133" s="10" t="s">
        <v>3208</v>
      </c>
      <c r="D3133" s="12" t="s">
        <v>4</v>
      </c>
      <c r="E3133" s="15">
        <v>1</v>
      </c>
      <c r="F3133" s="7" t="s">
        <v>110</v>
      </c>
    </row>
    <row r="3134" spans="2:6" x14ac:dyDescent="0.4">
      <c r="B3134" s="4">
        <v>3131</v>
      </c>
      <c r="C3134" s="10" t="s">
        <v>3209</v>
      </c>
      <c r="D3134" s="12" t="s">
        <v>4</v>
      </c>
      <c r="E3134" s="15">
        <v>1</v>
      </c>
      <c r="F3134" s="7" t="s">
        <v>115</v>
      </c>
    </row>
    <row r="3135" spans="2:6" x14ac:dyDescent="0.4">
      <c r="B3135" s="4">
        <v>3132</v>
      </c>
      <c r="C3135" s="10" t="s">
        <v>3210</v>
      </c>
      <c r="D3135" s="12" t="s">
        <v>4</v>
      </c>
      <c r="E3135" s="15">
        <v>1</v>
      </c>
      <c r="F3135" s="7" t="s">
        <v>115</v>
      </c>
    </row>
    <row r="3136" spans="2:6" x14ac:dyDescent="0.4">
      <c r="B3136" s="4">
        <v>3133</v>
      </c>
      <c r="C3136" s="10" t="s">
        <v>3211</v>
      </c>
      <c r="D3136" s="12" t="s">
        <v>4</v>
      </c>
      <c r="E3136" s="15">
        <v>1</v>
      </c>
      <c r="F3136" s="7" t="s">
        <v>115</v>
      </c>
    </row>
    <row r="3137" spans="2:6" x14ac:dyDescent="0.4">
      <c r="B3137" s="4">
        <v>3134</v>
      </c>
      <c r="C3137" s="10" t="s">
        <v>3212</v>
      </c>
      <c r="D3137" s="12" t="s">
        <v>4</v>
      </c>
      <c r="E3137" s="15">
        <v>1</v>
      </c>
      <c r="F3137" s="7" t="s">
        <v>110</v>
      </c>
    </row>
    <row r="3138" spans="2:6" x14ac:dyDescent="0.4">
      <c r="B3138" s="4">
        <v>3135</v>
      </c>
      <c r="C3138" s="10" t="s">
        <v>3213</v>
      </c>
      <c r="D3138" s="12" t="s">
        <v>4</v>
      </c>
      <c r="E3138" s="15">
        <v>1</v>
      </c>
      <c r="F3138" s="7" t="s">
        <v>110</v>
      </c>
    </row>
    <row r="3139" spans="2:6" x14ac:dyDescent="0.4">
      <c r="B3139" s="4">
        <v>3136</v>
      </c>
      <c r="C3139" s="10" t="s">
        <v>3214</v>
      </c>
      <c r="D3139" s="12" t="s">
        <v>4</v>
      </c>
      <c r="E3139" s="15">
        <v>1</v>
      </c>
      <c r="F3139" s="7" t="s">
        <v>110</v>
      </c>
    </row>
    <row r="3140" spans="2:6" x14ac:dyDescent="0.4">
      <c r="B3140" s="4">
        <v>3137</v>
      </c>
      <c r="C3140" s="10" t="s">
        <v>3215</v>
      </c>
      <c r="D3140" s="12" t="s">
        <v>4</v>
      </c>
      <c r="E3140" s="15">
        <v>1</v>
      </c>
      <c r="F3140" s="7" t="s">
        <v>110</v>
      </c>
    </row>
    <row r="3141" spans="2:6" x14ac:dyDescent="0.4">
      <c r="B3141" s="4">
        <v>3138</v>
      </c>
      <c r="C3141" s="10" t="s">
        <v>3216</v>
      </c>
      <c r="D3141" s="12" t="s">
        <v>4</v>
      </c>
      <c r="E3141" s="15">
        <v>1</v>
      </c>
      <c r="F3141" s="7" t="s">
        <v>115</v>
      </c>
    </row>
    <row r="3142" spans="2:6" x14ac:dyDescent="0.4">
      <c r="B3142" s="4">
        <v>3139</v>
      </c>
      <c r="C3142" s="10" t="s">
        <v>3217</v>
      </c>
      <c r="D3142" s="12" t="s">
        <v>4</v>
      </c>
      <c r="E3142" s="15">
        <v>1</v>
      </c>
      <c r="F3142" s="7" t="s">
        <v>110</v>
      </c>
    </row>
    <row r="3143" spans="2:6" x14ac:dyDescent="0.4">
      <c r="B3143" s="4">
        <v>3140</v>
      </c>
      <c r="C3143" s="10" t="s">
        <v>3218</v>
      </c>
      <c r="D3143" s="12" t="s">
        <v>4</v>
      </c>
      <c r="E3143" s="15">
        <v>1</v>
      </c>
      <c r="F3143" s="7" t="s">
        <v>110</v>
      </c>
    </row>
    <row r="3144" spans="2:6" x14ac:dyDescent="0.4">
      <c r="B3144" s="4">
        <v>3141</v>
      </c>
      <c r="C3144" s="10" t="s">
        <v>3219</v>
      </c>
      <c r="D3144" s="12" t="s">
        <v>4</v>
      </c>
      <c r="E3144" s="15">
        <v>1</v>
      </c>
      <c r="F3144" s="7" t="s">
        <v>115</v>
      </c>
    </row>
    <row r="3145" spans="2:6" x14ac:dyDescent="0.4">
      <c r="B3145" s="4">
        <v>3142</v>
      </c>
      <c r="C3145" s="10" t="s">
        <v>3220</v>
      </c>
      <c r="D3145" s="12" t="s">
        <v>4</v>
      </c>
      <c r="E3145" s="15">
        <v>1</v>
      </c>
      <c r="F3145" s="7" t="s">
        <v>5</v>
      </c>
    </row>
    <row r="3146" spans="2:6" x14ac:dyDescent="0.4">
      <c r="B3146" s="4">
        <v>3143</v>
      </c>
      <c r="C3146" s="10" t="s">
        <v>3221</v>
      </c>
      <c r="D3146" s="12" t="s">
        <v>4</v>
      </c>
      <c r="E3146" s="15">
        <v>1</v>
      </c>
      <c r="F3146" s="7" t="s">
        <v>5</v>
      </c>
    </row>
    <row r="3147" spans="2:6" x14ac:dyDescent="0.4">
      <c r="B3147" s="4">
        <v>3144</v>
      </c>
      <c r="C3147" s="10" t="s">
        <v>3222</v>
      </c>
      <c r="D3147" s="12" t="s">
        <v>4</v>
      </c>
      <c r="E3147" s="15">
        <v>1</v>
      </c>
      <c r="F3147" s="7" t="s">
        <v>5</v>
      </c>
    </row>
    <row r="3148" spans="2:6" x14ac:dyDescent="0.4">
      <c r="B3148" s="4">
        <v>3145</v>
      </c>
      <c r="C3148" s="10" t="s">
        <v>3223</v>
      </c>
      <c r="D3148" s="12" t="s">
        <v>4</v>
      </c>
      <c r="E3148" s="15">
        <v>1</v>
      </c>
      <c r="F3148" s="7" t="s">
        <v>5</v>
      </c>
    </row>
    <row r="3149" spans="2:6" x14ac:dyDescent="0.4">
      <c r="B3149" s="4">
        <v>3146</v>
      </c>
      <c r="C3149" s="10" t="s">
        <v>3224</v>
      </c>
      <c r="D3149" s="12" t="s">
        <v>4</v>
      </c>
      <c r="E3149" s="15">
        <v>1</v>
      </c>
      <c r="F3149" s="7" t="s">
        <v>5</v>
      </c>
    </row>
    <row r="3150" spans="2:6" x14ac:dyDescent="0.4">
      <c r="B3150" s="4">
        <v>3147</v>
      </c>
      <c r="C3150" s="10" t="s">
        <v>3225</v>
      </c>
      <c r="D3150" s="12" t="s">
        <v>4</v>
      </c>
      <c r="E3150" s="15">
        <v>1</v>
      </c>
      <c r="F3150" s="7" t="s">
        <v>110</v>
      </c>
    </row>
    <row r="3151" spans="2:6" x14ac:dyDescent="0.4">
      <c r="B3151" s="4">
        <v>3148</v>
      </c>
      <c r="C3151" s="10" t="s">
        <v>3226</v>
      </c>
      <c r="D3151" s="12" t="s">
        <v>4</v>
      </c>
      <c r="E3151" s="15">
        <v>1</v>
      </c>
      <c r="F3151" s="7" t="s">
        <v>110</v>
      </c>
    </row>
    <row r="3152" spans="2:6" x14ac:dyDescent="0.4">
      <c r="B3152" s="4">
        <v>3149</v>
      </c>
      <c r="C3152" s="10" t="s">
        <v>3227</v>
      </c>
      <c r="D3152" s="12" t="s">
        <v>4</v>
      </c>
      <c r="E3152" s="15">
        <v>1</v>
      </c>
      <c r="F3152" s="7" t="s">
        <v>110</v>
      </c>
    </row>
    <row r="3153" spans="2:6" x14ac:dyDescent="0.4">
      <c r="B3153" s="4">
        <v>3150</v>
      </c>
      <c r="C3153" s="10" t="s">
        <v>3228</v>
      </c>
      <c r="D3153" s="12" t="s">
        <v>4</v>
      </c>
      <c r="E3153" s="15">
        <v>1</v>
      </c>
      <c r="F3153" s="7" t="s">
        <v>110</v>
      </c>
    </row>
    <row r="3154" spans="2:6" x14ac:dyDescent="0.4">
      <c r="B3154" s="4">
        <v>3151</v>
      </c>
      <c r="C3154" s="10" t="s">
        <v>3229</v>
      </c>
      <c r="D3154" s="12" t="s">
        <v>4</v>
      </c>
      <c r="E3154" s="15">
        <v>1</v>
      </c>
      <c r="F3154" s="7" t="s">
        <v>115</v>
      </c>
    </row>
    <row r="3155" spans="2:6" x14ac:dyDescent="0.4">
      <c r="B3155" s="4">
        <v>3152</v>
      </c>
      <c r="C3155" s="10" t="s">
        <v>3230</v>
      </c>
      <c r="D3155" s="12" t="s">
        <v>4</v>
      </c>
      <c r="E3155" s="15">
        <v>1</v>
      </c>
      <c r="F3155" s="7" t="s">
        <v>110</v>
      </c>
    </row>
    <row r="3156" spans="2:6" x14ac:dyDescent="0.4">
      <c r="B3156" s="4">
        <v>3153</v>
      </c>
      <c r="C3156" s="10" t="s">
        <v>3231</v>
      </c>
      <c r="D3156" s="12" t="s">
        <v>4</v>
      </c>
      <c r="E3156" s="15">
        <v>1</v>
      </c>
      <c r="F3156" s="7" t="s">
        <v>115</v>
      </c>
    </row>
    <row r="3157" spans="2:6" x14ac:dyDescent="0.4">
      <c r="B3157" s="4">
        <v>3154</v>
      </c>
      <c r="C3157" s="10" t="s">
        <v>3232</v>
      </c>
      <c r="D3157" s="12" t="s">
        <v>4</v>
      </c>
      <c r="E3157" s="15">
        <v>1</v>
      </c>
      <c r="F3157" s="7" t="s">
        <v>115</v>
      </c>
    </row>
    <row r="3158" spans="2:6" x14ac:dyDescent="0.4">
      <c r="B3158" s="4">
        <v>3155</v>
      </c>
      <c r="C3158" s="10" t="s">
        <v>3233</v>
      </c>
      <c r="D3158" s="12" t="s">
        <v>4</v>
      </c>
      <c r="E3158" s="15">
        <v>1</v>
      </c>
      <c r="F3158" s="7" t="s">
        <v>115</v>
      </c>
    </row>
    <row r="3159" spans="2:6" x14ac:dyDescent="0.4">
      <c r="B3159" s="4">
        <v>3156</v>
      </c>
      <c r="C3159" s="10" t="s">
        <v>3234</v>
      </c>
      <c r="D3159" s="12" t="s">
        <v>4</v>
      </c>
      <c r="E3159" s="15">
        <v>1</v>
      </c>
      <c r="F3159" s="7" t="s">
        <v>115</v>
      </c>
    </row>
    <row r="3160" spans="2:6" x14ac:dyDescent="0.4">
      <c r="B3160" s="4">
        <v>3157</v>
      </c>
      <c r="C3160" s="10" t="s">
        <v>3235</v>
      </c>
      <c r="D3160" s="12" t="s">
        <v>4</v>
      </c>
      <c r="E3160" s="15">
        <v>1</v>
      </c>
      <c r="F3160" s="7" t="s">
        <v>110</v>
      </c>
    </row>
    <row r="3161" spans="2:6" x14ac:dyDescent="0.4">
      <c r="B3161" s="4">
        <v>3158</v>
      </c>
      <c r="C3161" s="10" t="s">
        <v>3236</v>
      </c>
      <c r="D3161" s="12" t="s">
        <v>4</v>
      </c>
      <c r="E3161" s="15">
        <v>1</v>
      </c>
      <c r="F3161" s="7" t="s">
        <v>110</v>
      </c>
    </row>
    <row r="3162" spans="2:6" x14ac:dyDescent="0.4">
      <c r="B3162" s="4">
        <v>3159</v>
      </c>
      <c r="C3162" s="10" t="s">
        <v>3237</v>
      </c>
      <c r="D3162" s="12" t="s">
        <v>4</v>
      </c>
      <c r="E3162" s="15">
        <v>1</v>
      </c>
      <c r="F3162" s="7" t="s">
        <v>110</v>
      </c>
    </row>
    <row r="3163" spans="2:6" x14ac:dyDescent="0.4">
      <c r="B3163" s="4">
        <v>3160</v>
      </c>
      <c r="C3163" s="10" t="s">
        <v>3238</v>
      </c>
      <c r="D3163" s="12" t="s">
        <v>4</v>
      </c>
      <c r="E3163" s="15">
        <v>1</v>
      </c>
      <c r="F3163" s="7" t="s">
        <v>110</v>
      </c>
    </row>
    <row r="3164" spans="2:6" x14ac:dyDescent="0.4">
      <c r="B3164" s="4">
        <v>3161</v>
      </c>
      <c r="C3164" s="10" t="s">
        <v>3239</v>
      </c>
      <c r="D3164" s="12" t="s">
        <v>4</v>
      </c>
      <c r="E3164" s="15">
        <v>1</v>
      </c>
      <c r="F3164" s="7" t="s">
        <v>110</v>
      </c>
    </row>
    <row r="3165" spans="2:6" x14ac:dyDescent="0.4">
      <c r="B3165" s="4">
        <v>3162</v>
      </c>
      <c r="C3165" s="10" t="s">
        <v>3240</v>
      </c>
      <c r="D3165" s="12" t="s">
        <v>4</v>
      </c>
      <c r="E3165" s="15">
        <v>1</v>
      </c>
      <c r="F3165" s="7" t="s">
        <v>110</v>
      </c>
    </row>
    <row r="3166" spans="2:6" x14ac:dyDescent="0.4">
      <c r="B3166" s="4">
        <v>3163</v>
      </c>
      <c r="C3166" s="10" t="s">
        <v>3241</v>
      </c>
      <c r="D3166" s="12" t="s">
        <v>4</v>
      </c>
      <c r="E3166" s="15">
        <v>1</v>
      </c>
      <c r="F3166" s="7" t="s">
        <v>110</v>
      </c>
    </row>
    <row r="3167" spans="2:6" x14ac:dyDescent="0.4">
      <c r="B3167" s="4">
        <v>3164</v>
      </c>
      <c r="C3167" s="10" t="s">
        <v>3242</v>
      </c>
      <c r="D3167" s="12" t="s">
        <v>4</v>
      </c>
      <c r="E3167" s="15">
        <v>1</v>
      </c>
      <c r="F3167" s="7" t="s">
        <v>110</v>
      </c>
    </row>
    <row r="3168" spans="2:6" x14ac:dyDescent="0.4">
      <c r="B3168" s="4">
        <v>3165</v>
      </c>
      <c r="C3168" s="10" t="s">
        <v>3243</v>
      </c>
      <c r="D3168" s="12" t="s">
        <v>4</v>
      </c>
      <c r="E3168" s="15">
        <v>1</v>
      </c>
      <c r="F3168" s="7" t="s">
        <v>110</v>
      </c>
    </row>
    <row r="3169" spans="2:6" x14ac:dyDescent="0.4">
      <c r="B3169" s="4">
        <v>3166</v>
      </c>
      <c r="C3169" s="10" t="s">
        <v>3244</v>
      </c>
      <c r="D3169" s="12" t="s">
        <v>4</v>
      </c>
      <c r="E3169" s="15">
        <v>1</v>
      </c>
      <c r="F3169" s="7" t="s">
        <v>115</v>
      </c>
    </row>
    <row r="3170" spans="2:6" x14ac:dyDescent="0.4">
      <c r="B3170" s="4">
        <v>3167</v>
      </c>
      <c r="C3170" s="10" t="s">
        <v>3245</v>
      </c>
      <c r="D3170" s="12" t="s">
        <v>4</v>
      </c>
      <c r="E3170" s="15">
        <v>1</v>
      </c>
      <c r="F3170" s="7" t="s">
        <v>115</v>
      </c>
    </row>
    <row r="3171" spans="2:6" x14ac:dyDescent="0.4">
      <c r="B3171" s="4">
        <v>3168</v>
      </c>
      <c r="C3171" s="10" t="s">
        <v>3246</v>
      </c>
      <c r="D3171" s="12" t="s">
        <v>4</v>
      </c>
      <c r="E3171" s="15">
        <v>1</v>
      </c>
      <c r="F3171" s="7" t="s">
        <v>110</v>
      </c>
    </row>
    <row r="3172" spans="2:6" x14ac:dyDescent="0.4">
      <c r="B3172" s="4">
        <v>3169</v>
      </c>
      <c r="C3172" s="10" t="s">
        <v>3247</v>
      </c>
      <c r="D3172" s="12" t="s">
        <v>4</v>
      </c>
      <c r="E3172" s="15">
        <v>1</v>
      </c>
      <c r="F3172" s="7" t="s">
        <v>110</v>
      </c>
    </row>
    <row r="3173" spans="2:6" x14ac:dyDescent="0.4">
      <c r="B3173" s="4">
        <v>3170</v>
      </c>
      <c r="C3173" s="10" t="s">
        <v>3248</v>
      </c>
      <c r="D3173" s="12" t="s">
        <v>4</v>
      </c>
      <c r="E3173" s="15">
        <v>1</v>
      </c>
      <c r="F3173" s="7" t="s">
        <v>110</v>
      </c>
    </row>
    <row r="3174" spans="2:6" x14ac:dyDescent="0.4">
      <c r="B3174" s="4">
        <v>3171</v>
      </c>
      <c r="C3174" s="10" t="s">
        <v>3249</v>
      </c>
      <c r="D3174" s="12" t="s">
        <v>4</v>
      </c>
      <c r="E3174" s="15">
        <v>1</v>
      </c>
      <c r="F3174" s="7" t="s">
        <v>110</v>
      </c>
    </row>
    <row r="3175" spans="2:6" x14ac:dyDescent="0.4">
      <c r="B3175" s="4">
        <v>3172</v>
      </c>
      <c r="C3175" s="10" t="s">
        <v>3250</v>
      </c>
      <c r="D3175" s="12" t="s">
        <v>4</v>
      </c>
      <c r="E3175" s="15">
        <v>1</v>
      </c>
      <c r="F3175" s="7" t="s">
        <v>110</v>
      </c>
    </row>
    <row r="3176" spans="2:6" x14ac:dyDescent="0.4">
      <c r="B3176" s="4">
        <v>3173</v>
      </c>
      <c r="C3176" s="10" t="s">
        <v>3251</v>
      </c>
      <c r="D3176" s="12" t="s">
        <v>4</v>
      </c>
      <c r="E3176" s="15">
        <v>1</v>
      </c>
      <c r="F3176" s="7" t="s">
        <v>110</v>
      </c>
    </row>
    <row r="3177" spans="2:6" x14ac:dyDescent="0.4">
      <c r="B3177" s="4">
        <v>3174</v>
      </c>
      <c r="C3177" s="10" t="s">
        <v>3252</v>
      </c>
      <c r="D3177" s="12" t="s">
        <v>4</v>
      </c>
      <c r="E3177" s="15">
        <v>1</v>
      </c>
      <c r="F3177" s="7" t="s">
        <v>110</v>
      </c>
    </row>
    <row r="3178" spans="2:6" x14ac:dyDescent="0.4">
      <c r="B3178" s="4">
        <v>3175</v>
      </c>
      <c r="C3178" s="10" t="s">
        <v>3253</v>
      </c>
      <c r="D3178" s="12" t="s">
        <v>4</v>
      </c>
      <c r="E3178" s="15">
        <v>1</v>
      </c>
      <c r="F3178" s="7" t="s">
        <v>115</v>
      </c>
    </row>
    <row r="3179" spans="2:6" x14ac:dyDescent="0.4">
      <c r="B3179" s="4">
        <v>3176</v>
      </c>
      <c r="C3179" s="10" t="s">
        <v>3254</v>
      </c>
      <c r="D3179" s="12" t="s">
        <v>4</v>
      </c>
      <c r="E3179" s="15">
        <v>1</v>
      </c>
      <c r="F3179" s="7" t="s">
        <v>110</v>
      </c>
    </row>
    <row r="3180" spans="2:6" x14ac:dyDescent="0.4">
      <c r="B3180" s="4">
        <v>3177</v>
      </c>
      <c r="C3180" s="10" t="s">
        <v>3255</v>
      </c>
      <c r="D3180" s="12" t="s">
        <v>4</v>
      </c>
      <c r="E3180" s="15">
        <v>1</v>
      </c>
      <c r="F3180" s="7" t="s">
        <v>110</v>
      </c>
    </row>
    <row r="3181" spans="2:6" x14ac:dyDescent="0.4">
      <c r="B3181" s="4">
        <v>3178</v>
      </c>
      <c r="C3181" s="10" t="s">
        <v>3256</v>
      </c>
      <c r="D3181" s="12" t="s">
        <v>4</v>
      </c>
      <c r="E3181" s="15">
        <v>1</v>
      </c>
      <c r="F3181" s="7" t="s">
        <v>110</v>
      </c>
    </row>
    <row r="3182" spans="2:6" x14ac:dyDescent="0.4">
      <c r="B3182" s="4">
        <v>3179</v>
      </c>
      <c r="C3182" s="10" t="s">
        <v>3257</v>
      </c>
      <c r="D3182" s="12" t="s">
        <v>4</v>
      </c>
      <c r="E3182" s="15">
        <v>1</v>
      </c>
      <c r="F3182" s="7" t="s">
        <v>110</v>
      </c>
    </row>
    <row r="3183" spans="2:6" x14ac:dyDescent="0.4">
      <c r="B3183" s="4">
        <v>3180</v>
      </c>
      <c r="C3183" s="10" t="s">
        <v>3258</v>
      </c>
      <c r="D3183" s="12" t="s">
        <v>4</v>
      </c>
      <c r="E3183" s="15">
        <v>1</v>
      </c>
      <c r="F3183" s="7" t="s">
        <v>110</v>
      </c>
    </row>
    <row r="3184" spans="2:6" x14ac:dyDescent="0.4">
      <c r="B3184" s="4">
        <v>3181</v>
      </c>
      <c r="C3184" s="10" t="s">
        <v>3259</v>
      </c>
      <c r="D3184" s="12" t="s">
        <v>4</v>
      </c>
      <c r="E3184" s="15">
        <v>1</v>
      </c>
      <c r="F3184" s="7" t="s">
        <v>110</v>
      </c>
    </row>
    <row r="3185" spans="2:6" x14ac:dyDescent="0.4">
      <c r="B3185" s="4">
        <v>3182</v>
      </c>
      <c r="C3185" s="10" t="s">
        <v>3260</v>
      </c>
      <c r="D3185" s="12" t="s">
        <v>4</v>
      </c>
      <c r="E3185" s="15">
        <v>1</v>
      </c>
      <c r="F3185" s="7" t="s">
        <v>110</v>
      </c>
    </row>
    <row r="3186" spans="2:6" x14ac:dyDescent="0.4">
      <c r="B3186" s="4">
        <v>3183</v>
      </c>
      <c r="C3186" s="10" t="s">
        <v>3261</v>
      </c>
      <c r="D3186" s="12" t="s">
        <v>4</v>
      </c>
      <c r="E3186" s="15">
        <v>1</v>
      </c>
      <c r="F3186" s="7" t="s">
        <v>110</v>
      </c>
    </row>
    <row r="3187" spans="2:6" x14ac:dyDescent="0.4">
      <c r="B3187" s="4">
        <v>3184</v>
      </c>
      <c r="C3187" s="10" t="s">
        <v>3262</v>
      </c>
      <c r="D3187" s="12" t="s">
        <v>4</v>
      </c>
      <c r="E3187" s="15">
        <v>1</v>
      </c>
      <c r="F3187" s="7" t="s">
        <v>110</v>
      </c>
    </row>
    <row r="3188" spans="2:6" x14ac:dyDescent="0.4">
      <c r="B3188" s="4">
        <v>3185</v>
      </c>
      <c r="C3188" s="10" t="s">
        <v>3263</v>
      </c>
      <c r="D3188" s="12" t="s">
        <v>4</v>
      </c>
      <c r="E3188" s="15">
        <v>1</v>
      </c>
      <c r="F3188" s="7" t="s">
        <v>115</v>
      </c>
    </row>
    <row r="3189" spans="2:6" x14ac:dyDescent="0.4">
      <c r="B3189" s="4">
        <v>3186</v>
      </c>
      <c r="C3189" s="10" t="s">
        <v>3264</v>
      </c>
      <c r="D3189" s="12" t="s">
        <v>4</v>
      </c>
      <c r="E3189" s="15">
        <v>1</v>
      </c>
      <c r="F3189" s="7" t="s">
        <v>115</v>
      </c>
    </row>
    <row r="3190" spans="2:6" x14ac:dyDescent="0.4">
      <c r="B3190" s="4">
        <v>3187</v>
      </c>
      <c r="C3190" s="10" t="s">
        <v>3265</v>
      </c>
      <c r="D3190" s="12" t="s">
        <v>4</v>
      </c>
      <c r="E3190" s="15">
        <v>1</v>
      </c>
      <c r="F3190" s="7" t="s">
        <v>110</v>
      </c>
    </row>
    <row r="3191" spans="2:6" x14ac:dyDescent="0.4">
      <c r="B3191" s="4">
        <v>3188</v>
      </c>
      <c r="C3191" s="10" t="s">
        <v>3266</v>
      </c>
      <c r="D3191" s="12" t="s">
        <v>4</v>
      </c>
      <c r="E3191" s="15">
        <v>1</v>
      </c>
      <c r="F3191" s="7" t="s">
        <v>110</v>
      </c>
    </row>
    <row r="3192" spans="2:6" x14ac:dyDescent="0.4">
      <c r="B3192" s="4">
        <v>3189</v>
      </c>
      <c r="C3192" s="10" t="s">
        <v>3267</v>
      </c>
      <c r="D3192" s="12" t="s">
        <v>4</v>
      </c>
      <c r="E3192" s="15">
        <v>1</v>
      </c>
      <c r="F3192" s="7" t="s">
        <v>110</v>
      </c>
    </row>
    <row r="3193" spans="2:6" x14ac:dyDescent="0.4">
      <c r="B3193" s="4">
        <v>3190</v>
      </c>
      <c r="C3193" s="10" t="s">
        <v>3268</v>
      </c>
      <c r="D3193" s="12" t="s">
        <v>4</v>
      </c>
      <c r="E3193" s="15">
        <v>1</v>
      </c>
      <c r="F3193" s="7" t="s">
        <v>115</v>
      </c>
    </row>
    <row r="3194" spans="2:6" x14ac:dyDescent="0.4">
      <c r="B3194" s="4">
        <v>3191</v>
      </c>
      <c r="C3194" s="10" t="s">
        <v>3269</v>
      </c>
      <c r="D3194" s="12" t="s">
        <v>4</v>
      </c>
      <c r="E3194" s="15">
        <v>1</v>
      </c>
      <c r="F3194" s="7" t="s">
        <v>110</v>
      </c>
    </row>
    <row r="3195" spans="2:6" x14ac:dyDescent="0.4">
      <c r="B3195" s="4">
        <v>3192</v>
      </c>
      <c r="C3195" s="10" t="s">
        <v>3270</v>
      </c>
      <c r="D3195" s="12" t="s">
        <v>4</v>
      </c>
      <c r="E3195" s="15">
        <v>1</v>
      </c>
      <c r="F3195" s="7" t="s">
        <v>110</v>
      </c>
    </row>
    <row r="3196" spans="2:6" x14ac:dyDescent="0.4">
      <c r="B3196" s="4">
        <v>3193</v>
      </c>
      <c r="C3196" s="10" t="s">
        <v>3271</v>
      </c>
      <c r="D3196" s="12" t="s">
        <v>4</v>
      </c>
      <c r="E3196" s="15">
        <v>1</v>
      </c>
      <c r="F3196" s="7" t="s">
        <v>110</v>
      </c>
    </row>
    <row r="3197" spans="2:6" x14ac:dyDescent="0.4">
      <c r="B3197" s="4">
        <v>3194</v>
      </c>
      <c r="C3197" s="10" t="s">
        <v>3272</v>
      </c>
      <c r="D3197" s="12" t="s">
        <v>4</v>
      </c>
      <c r="E3197" s="15">
        <v>1</v>
      </c>
      <c r="F3197" s="7" t="s">
        <v>115</v>
      </c>
    </row>
    <row r="3198" spans="2:6" x14ac:dyDescent="0.4">
      <c r="B3198" s="4">
        <v>3195</v>
      </c>
      <c r="C3198" s="10" t="s">
        <v>3273</v>
      </c>
      <c r="D3198" s="12" t="s">
        <v>4</v>
      </c>
      <c r="E3198" s="15">
        <v>1</v>
      </c>
      <c r="F3198" s="7" t="s">
        <v>110</v>
      </c>
    </row>
    <row r="3199" spans="2:6" x14ac:dyDescent="0.4">
      <c r="B3199" s="4">
        <v>3196</v>
      </c>
      <c r="C3199" s="10" t="s">
        <v>3274</v>
      </c>
      <c r="D3199" s="12" t="s">
        <v>4</v>
      </c>
      <c r="E3199" s="15">
        <v>1</v>
      </c>
      <c r="F3199" s="7" t="s">
        <v>110</v>
      </c>
    </row>
    <row r="3200" spans="2:6" x14ac:dyDescent="0.4">
      <c r="B3200" s="4">
        <v>3197</v>
      </c>
      <c r="C3200" s="10" t="s">
        <v>3275</v>
      </c>
      <c r="D3200" s="12" t="s">
        <v>4</v>
      </c>
      <c r="E3200" s="15">
        <v>1</v>
      </c>
      <c r="F3200" s="7" t="s">
        <v>110</v>
      </c>
    </row>
    <row r="3201" spans="2:6" x14ac:dyDescent="0.4">
      <c r="B3201" s="4">
        <v>3198</v>
      </c>
      <c r="C3201" s="10" t="s">
        <v>3276</v>
      </c>
      <c r="D3201" s="12" t="s">
        <v>4</v>
      </c>
      <c r="E3201" s="15">
        <v>1</v>
      </c>
      <c r="F3201" s="7" t="s">
        <v>115</v>
      </c>
    </row>
    <row r="3202" spans="2:6" x14ac:dyDescent="0.4">
      <c r="B3202" s="4">
        <v>3199</v>
      </c>
      <c r="C3202" s="10" t="s">
        <v>3277</v>
      </c>
      <c r="D3202" s="12" t="s">
        <v>4</v>
      </c>
      <c r="E3202" s="15">
        <v>1</v>
      </c>
      <c r="F3202" s="7" t="s">
        <v>115</v>
      </c>
    </row>
    <row r="3203" spans="2:6" x14ac:dyDescent="0.4">
      <c r="B3203" s="4">
        <v>3200</v>
      </c>
      <c r="C3203" s="10" t="s">
        <v>3278</v>
      </c>
      <c r="D3203" s="12" t="s">
        <v>4</v>
      </c>
      <c r="E3203" s="15">
        <v>1</v>
      </c>
      <c r="F3203" s="7" t="s">
        <v>110</v>
      </c>
    </row>
    <row r="3204" spans="2:6" x14ac:dyDescent="0.4">
      <c r="B3204" s="4">
        <v>3201</v>
      </c>
      <c r="C3204" s="10" t="s">
        <v>3279</v>
      </c>
      <c r="D3204" s="12" t="s">
        <v>4</v>
      </c>
      <c r="E3204" s="15">
        <v>1</v>
      </c>
      <c r="F3204" s="7" t="s">
        <v>110</v>
      </c>
    </row>
    <row r="3205" spans="2:6" x14ac:dyDescent="0.4">
      <c r="B3205" s="4">
        <v>3202</v>
      </c>
      <c r="C3205" s="10" t="s">
        <v>3280</v>
      </c>
      <c r="D3205" s="12" t="s">
        <v>4</v>
      </c>
      <c r="E3205" s="15">
        <v>1</v>
      </c>
      <c r="F3205" s="7" t="s">
        <v>115</v>
      </c>
    </row>
    <row r="3206" spans="2:6" x14ac:dyDescent="0.4">
      <c r="B3206" s="4">
        <v>3203</v>
      </c>
      <c r="C3206" s="10" t="s">
        <v>3281</v>
      </c>
      <c r="D3206" s="12" t="s">
        <v>4</v>
      </c>
      <c r="E3206" s="15">
        <v>1</v>
      </c>
      <c r="F3206" s="7" t="s">
        <v>115</v>
      </c>
    </row>
    <row r="3207" spans="2:6" x14ac:dyDescent="0.4">
      <c r="B3207" s="4">
        <v>3204</v>
      </c>
      <c r="C3207" s="10" t="s">
        <v>3282</v>
      </c>
      <c r="D3207" s="12" t="s">
        <v>4</v>
      </c>
      <c r="E3207" s="15">
        <v>1</v>
      </c>
      <c r="F3207" s="7" t="s">
        <v>115</v>
      </c>
    </row>
    <row r="3208" spans="2:6" x14ac:dyDescent="0.4">
      <c r="B3208" s="4">
        <v>3205</v>
      </c>
      <c r="C3208" s="10" t="s">
        <v>3283</v>
      </c>
      <c r="D3208" s="12" t="s">
        <v>4</v>
      </c>
      <c r="E3208" s="15">
        <v>1</v>
      </c>
      <c r="F3208" s="7" t="s">
        <v>115</v>
      </c>
    </row>
    <row r="3209" spans="2:6" x14ac:dyDescent="0.4">
      <c r="B3209" s="4">
        <v>3206</v>
      </c>
      <c r="C3209" s="10" t="s">
        <v>3284</v>
      </c>
      <c r="D3209" s="12" t="s">
        <v>4</v>
      </c>
      <c r="E3209" s="15">
        <v>1</v>
      </c>
      <c r="F3209" s="7" t="s">
        <v>115</v>
      </c>
    </row>
    <row r="3210" spans="2:6" x14ac:dyDescent="0.4">
      <c r="B3210" s="4">
        <v>3207</v>
      </c>
      <c r="C3210" s="10" t="s">
        <v>3285</v>
      </c>
      <c r="D3210" s="12" t="s">
        <v>4</v>
      </c>
      <c r="E3210" s="15">
        <v>1</v>
      </c>
      <c r="F3210" s="7" t="s">
        <v>115</v>
      </c>
    </row>
    <row r="3211" spans="2:6" x14ac:dyDescent="0.4">
      <c r="B3211" s="4">
        <v>3208</v>
      </c>
      <c r="C3211" s="10" t="s">
        <v>3286</v>
      </c>
      <c r="D3211" s="12" t="s">
        <v>4</v>
      </c>
      <c r="E3211" s="15">
        <v>1</v>
      </c>
      <c r="F3211" s="7" t="s">
        <v>110</v>
      </c>
    </row>
    <row r="3212" spans="2:6" x14ac:dyDescent="0.4">
      <c r="B3212" s="4">
        <v>3209</v>
      </c>
      <c r="C3212" s="10" t="s">
        <v>3287</v>
      </c>
      <c r="D3212" s="12" t="s">
        <v>4</v>
      </c>
      <c r="E3212" s="15">
        <v>1</v>
      </c>
      <c r="F3212" s="7" t="s">
        <v>110</v>
      </c>
    </row>
    <row r="3213" spans="2:6" x14ac:dyDescent="0.4">
      <c r="B3213" s="4">
        <v>3210</v>
      </c>
      <c r="C3213" s="10" t="s">
        <v>3288</v>
      </c>
      <c r="D3213" s="12" t="s">
        <v>4</v>
      </c>
      <c r="E3213" s="15">
        <v>1</v>
      </c>
      <c r="F3213" s="7" t="s">
        <v>110</v>
      </c>
    </row>
    <row r="3214" spans="2:6" x14ac:dyDescent="0.4">
      <c r="B3214" s="4">
        <v>3211</v>
      </c>
      <c r="C3214" s="10" t="s">
        <v>3289</v>
      </c>
      <c r="D3214" s="12" t="s">
        <v>4</v>
      </c>
      <c r="E3214" s="15">
        <v>1</v>
      </c>
      <c r="F3214" s="7" t="s">
        <v>115</v>
      </c>
    </row>
    <row r="3215" spans="2:6" x14ac:dyDescent="0.4">
      <c r="B3215" s="4">
        <v>3212</v>
      </c>
      <c r="C3215" s="10" t="s">
        <v>3290</v>
      </c>
      <c r="D3215" s="12" t="s">
        <v>4</v>
      </c>
      <c r="E3215" s="15">
        <v>1</v>
      </c>
      <c r="F3215" s="7" t="s">
        <v>115</v>
      </c>
    </row>
    <row r="3216" spans="2:6" x14ac:dyDescent="0.4">
      <c r="B3216" s="4">
        <v>3213</v>
      </c>
      <c r="C3216" s="10" t="s">
        <v>3291</v>
      </c>
      <c r="D3216" s="12" t="s">
        <v>4</v>
      </c>
      <c r="E3216" s="15">
        <v>1</v>
      </c>
      <c r="F3216" s="7" t="s">
        <v>110</v>
      </c>
    </row>
    <row r="3217" spans="2:6" x14ac:dyDescent="0.4">
      <c r="B3217" s="4">
        <v>3214</v>
      </c>
      <c r="C3217" s="10" t="s">
        <v>3292</v>
      </c>
      <c r="D3217" s="12" t="s">
        <v>4</v>
      </c>
      <c r="E3217" s="15">
        <v>1</v>
      </c>
      <c r="F3217" s="7" t="s">
        <v>110</v>
      </c>
    </row>
    <row r="3218" spans="2:6" x14ac:dyDescent="0.4">
      <c r="B3218" s="4">
        <v>3215</v>
      </c>
      <c r="C3218" s="10" t="s">
        <v>3293</v>
      </c>
      <c r="D3218" s="12" t="s">
        <v>4</v>
      </c>
      <c r="E3218" s="15">
        <v>1</v>
      </c>
      <c r="F3218" s="7" t="s">
        <v>110</v>
      </c>
    </row>
    <row r="3219" spans="2:6" x14ac:dyDescent="0.4">
      <c r="B3219" s="4">
        <v>3216</v>
      </c>
      <c r="C3219" s="10" t="s">
        <v>3294</v>
      </c>
      <c r="D3219" s="12" t="s">
        <v>4</v>
      </c>
      <c r="E3219" s="15">
        <v>1</v>
      </c>
      <c r="F3219" s="7" t="s">
        <v>115</v>
      </c>
    </row>
    <row r="3220" spans="2:6" x14ac:dyDescent="0.4">
      <c r="B3220" s="4">
        <v>3217</v>
      </c>
      <c r="C3220" s="10" t="s">
        <v>3295</v>
      </c>
      <c r="D3220" s="12" t="s">
        <v>4</v>
      </c>
      <c r="E3220" s="15">
        <v>1</v>
      </c>
      <c r="F3220" s="7" t="s">
        <v>115</v>
      </c>
    </row>
    <row r="3221" spans="2:6" x14ac:dyDescent="0.4">
      <c r="B3221" s="4">
        <v>3218</v>
      </c>
      <c r="C3221" s="10" t="s">
        <v>3296</v>
      </c>
      <c r="D3221" s="12" t="s">
        <v>4</v>
      </c>
      <c r="E3221" s="15">
        <v>1</v>
      </c>
      <c r="F3221" s="7" t="s">
        <v>115</v>
      </c>
    </row>
    <row r="3222" spans="2:6" x14ac:dyDescent="0.4">
      <c r="B3222" s="4">
        <v>3219</v>
      </c>
      <c r="C3222" s="10" t="s">
        <v>3297</v>
      </c>
      <c r="D3222" s="12" t="s">
        <v>4</v>
      </c>
      <c r="E3222" s="15">
        <v>1</v>
      </c>
      <c r="F3222" s="7" t="s">
        <v>110</v>
      </c>
    </row>
    <row r="3223" spans="2:6" x14ac:dyDescent="0.4">
      <c r="B3223" s="4">
        <v>3220</v>
      </c>
      <c r="C3223" s="10" t="s">
        <v>3298</v>
      </c>
      <c r="D3223" s="12" t="s">
        <v>4</v>
      </c>
      <c r="E3223" s="15">
        <v>1</v>
      </c>
      <c r="F3223" s="7" t="s">
        <v>110</v>
      </c>
    </row>
    <row r="3224" spans="2:6" x14ac:dyDescent="0.4">
      <c r="B3224" s="4">
        <v>3221</v>
      </c>
      <c r="C3224" s="10" t="s">
        <v>3299</v>
      </c>
      <c r="D3224" s="12" t="s">
        <v>4</v>
      </c>
      <c r="E3224" s="15">
        <v>1</v>
      </c>
      <c r="F3224" s="7" t="s">
        <v>110</v>
      </c>
    </row>
    <row r="3225" spans="2:6" x14ac:dyDescent="0.4">
      <c r="B3225" s="4">
        <v>3222</v>
      </c>
      <c r="C3225" s="10" t="s">
        <v>3300</v>
      </c>
      <c r="D3225" s="12" t="s">
        <v>4</v>
      </c>
      <c r="E3225" s="15">
        <v>1</v>
      </c>
      <c r="F3225" s="7" t="s">
        <v>115</v>
      </c>
    </row>
    <row r="3226" spans="2:6" x14ac:dyDescent="0.4">
      <c r="B3226" s="4">
        <v>3223</v>
      </c>
      <c r="C3226" s="10" t="s">
        <v>3301</v>
      </c>
      <c r="D3226" s="12" t="s">
        <v>4</v>
      </c>
      <c r="E3226" s="15">
        <v>1</v>
      </c>
      <c r="F3226" s="7" t="s">
        <v>115</v>
      </c>
    </row>
    <row r="3227" spans="2:6" x14ac:dyDescent="0.4">
      <c r="B3227" s="4">
        <v>3224</v>
      </c>
      <c r="C3227" s="10" t="s">
        <v>3302</v>
      </c>
      <c r="D3227" s="12" t="s">
        <v>4</v>
      </c>
      <c r="E3227" s="15">
        <v>1</v>
      </c>
      <c r="F3227" s="7" t="s">
        <v>115</v>
      </c>
    </row>
    <row r="3228" spans="2:6" x14ac:dyDescent="0.4">
      <c r="B3228" s="4">
        <v>3225</v>
      </c>
      <c r="C3228" s="10" t="s">
        <v>3303</v>
      </c>
      <c r="D3228" s="12" t="s">
        <v>4</v>
      </c>
      <c r="E3228" s="15">
        <v>1</v>
      </c>
      <c r="F3228" s="7" t="s">
        <v>115</v>
      </c>
    </row>
    <row r="3229" spans="2:6" x14ac:dyDescent="0.4">
      <c r="B3229" s="4">
        <v>3226</v>
      </c>
      <c r="C3229" s="10" t="s">
        <v>3304</v>
      </c>
      <c r="D3229" s="12" t="s">
        <v>4</v>
      </c>
      <c r="E3229" s="15">
        <v>1</v>
      </c>
      <c r="F3229" s="7" t="s">
        <v>115</v>
      </c>
    </row>
    <row r="3230" spans="2:6" x14ac:dyDescent="0.4">
      <c r="B3230" s="4">
        <v>3227</v>
      </c>
      <c r="C3230" s="10" t="s">
        <v>3305</v>
      </c>
      <c r="D3230" s="12" t="s">
        <v>4</v>
      </c>
      <c r="E3230" s="15">
        <v>1</v>
      </c>
      <c r="F3230" s="7" t="s">
        <v>115</v>
      </c>
    </row>
    <row r="3231" spans="2:6" x14ac:dyDescent="0.4">
      <c r="B3231" s="4">
        <v>3228</v>
      </c>
      <c r="C3231" s="10" t="s">
        <v>3306</v>
      </c>
      <c r="D3231" s="12" t="s">
        <v>4</v>
      </c>
      <c r="E3231" s="15">
        <v>1</v>
      </c>
      <c r="F3231" s="7" t="s">
        <v>110</v>
      </c>
    </row>
    <row r="3232" spans="2:6" x14ac:dyDescent="0.4">
      <c r="B3232" s="4">
        <v>3229</v>
      </c>
      <c r="C3232" s="10" t="s">
        <v>3307</v>
      </c>
      <c r="D3232" s="12" t="s">
        <v>4</v>
      </c>
      <c r="E3232" s="15">
        <v>1</v>
      </c>
      <c r="F3232" s="7" t="s">
        <v>110</v>
      </c>
    </row>
    <row r="3233" spans="2:6" x14ac:dyDescent="0.4">
      <c r="B3233" s="4">
        <v>3230</v>
      </c>
      <c r="C3233" s="10" t="s">
        <v>3308</v>
      </c>
      <c r="D3233" s="12" t="s">
        <v>4</v>
      </c>
      <c r="E3233" s="15">
        <v>1</v>
      </c>
      <c r="F3233" s="7" t="s">
        <v>110</v>
      </c>
    </row>
    <row r="3234" spans="2:6" x14ac:dyDescent="0.4">
      <c r="B3234" s="4">
        <v>3231</v>
      </c>
      <c r="C3234" s="10" t="s">
        <v>3309</v>
      </c>
      <c r="D3234" s="12" t="s">
        <v>4</v>
      </c>
      <c r="E3234" s="15">
        <v>1</v>
      </c>
      <c r="F3234" s="7" t="s">
        <v>115</v>
      </c>
    </row>
    <row r="3235" spans="2:6" x14ac:dyDescent="0.4">
      <c r="B3235" s="4">
        <v>3232</v>
      </c>
      <c r="C3235" s="10" t="s">
        <v>3310</v>
      </c>
      <c r="D3235" s="12" t="s">
        <v>4</v>
      </c>
      <c r="E3235" s="15">
        <v>1</v>
      </c>
      <c r="F3235" s="7" t="s">
        <v>110</v>
      </c>
    </row>
    <row r="3236" spans="2:6" x14ac:dyDescent="0.4">
      <c r="B3236" s="4">
        <v>3233</v>
      </c>
      <c r="C3236" s="10" t="s">
        <v>3311</v>
      </c>
      <c r="D3236" s="12" t="s">
        <v>4</v>
      </c>
      <c r="E3236" s="15">
        <v>1</v>
      </c>
      <c r="F3236" s="7" t="s">
        <v>115</v>
      </c>
    </row>
    <row r="3237" spans="2:6" x14ac:dyDescent="0.4">
      <c r="B3237" s="4">
        <v>3234</v>
      </c>
      <c r="C3237" s="10" t="s">
        <v>3312</v>
      </c>
      <c r="D3237" s="12" t="s">
        <v>4</v>
      </c>
      <c r="E3237" s="15">
        <v>1</v>
      </c>
      <c r="F3237" s="7" t="s">
        <v>115</v>
      </c>
    </row>
    <row r="3238" spans="2:6" x14ac:dyDescent="0.4">
      <c r="B3238" s="4">
        <v>3235</v>
      </c>
      <c r="C3238" s="10" t="s">
        <v>3313</v>
      </c>
      <c r="D3238" s="12" t="s">
        <v>4</v>
      </c>
      <c r="E3238" s="15">
        <v>1</v>
      </c>
      <c r="F3238" s="7" t="s">
        <v>110</v>
      </c>
    </row>
    <row r="3239" spans="2:6" x14ac:dyDescent="0.4">
      <c r="B3239" s="4">
        <v>3236</v>
      </c>
      <c r="C3239" s="10" t="s">
        <v>3314</v>
      </c>
      <c r="D3239" s="12" t="s">
        <v>4</v>
      </c>
      <c r="E3239" s="15">
        <v>1</v>
      </c>
      <c r="F3239" s="7" t="s">
        <v>110</v>
      </c>
    </row>
    <row r="3240" spans="2:6" x14ac:dyDescent="0.4">
      <c r="B3240" s="4">
        <v>3237</v>
      </c>
      <c r="C3240" s="10" t="s">
        <v>3315</v>
      </c>
      <c r="D3240" s="12" t="s">
        <v>4</v>
      </c>
      <c r="E3240" s="15">
        <v>1</v>
      </c>
      <c r="F3240" s="7" t="s">
        <v>110</v>
      </c>
    </row>
    <row r="3241" spans="2:6" x14ac:dyDescent="0.4">
      <c r="B3241" s="4">
        <v>3238</v>
      </c>
      <c r="C3241" s="10" t="s">
        <v>3316</v>
      </c>
      <c r="D3241" s="12" t="s">
        <v>4</v>
      </c>
      <c r="E3241" s="15">
        <v>1</v>
      </c>
      <c r="F3241" s="7" t="s">
        <v>115</v>
      </c>
    </row>
    <row r="3242" spans="2:6" x14ac:dyDescent="0.4">
      <c r="B3242" s="4">
        <v>3239</v>
      </c>
      <c r="C3242" s="10" t="s">
        <v>3317</v>
      </c>
      <c r="D3242" s="12" t="s">
        <v>4</v>
      </c>
      <c r="E3242" s="15">
        <v>1</v>
      </c>
      <c r="F3242" s="7" t="s">
        <v>110</v>
      </c>
    </row>
    <row r="3243" spans="2:6" x14ac:dyDescent="0.4">
      <c r="B3243" s="4">
        <v>3240</v>
      </c>
      <c r="C3243" s="10" t="s">
        <v>3318</v>
      </c>
      <c r="D3243" s="12" t="s">
        <v>4</v>
      </c>
      <c r="E3243" s="15">
        <v>1</v>
      </c>
      <c r="F3243" s="7" t="s">
        <v>115</v>
      </c>
    </row>
    <row r="3244" spans="2:6" x14ac:dyDescent="0.4">
      <c r="B3244" s="4">
        <v>3241</v>
      </c>
      <c r="C3244" s="10" t="s">
        <v>3319</v>
      </c>
      <c r="D3244" s="12" t="s">
        <v>4</v>
      </c>
      <c r="E3244" s="15">
        <v>1</v>
      </c>
      <c r="F3244" s="7" t="s">
        <v>115</v>
      </c>
    </row>
    <row r="3245" spans="2:6" x14ac:dyDescent="0.4">
      <c r="B3245" s="4">
        <v>3242</v>
      </c>
      <c r="C3245" s="10" t="s">
        <v>3320</v>
      </c>
      <c r="D3245" s="12" t="s">
        <v>4</v>
      </c>
      <c r="E3245" s="15">
        <v>1</v>
      </c>
      <c r="F3245" s="7" t="s">
        <v>115</v>
      </c>
    </row>
    <row r="3246" spans="2:6" x14ac:dyDescent="0.4">
      <c r="B3246" s="4">
        <v>3243</v>
      </c>
      <c r="C3246" s="10" t="s">
        <v>3321</v>
      </c>
      <c r="D3246" s="12" t="s">
        <v>4</v>
      </c>
      <c r="E3246" s="15">
        <v>1</v>
      </c>
      <c r="F3246" s="7" t="s">
        <v>110</v>
      </c>
    </row>
    <row r="3247" spans="2:6" x14ac:dyDescent="0.4">
      <c r="B3247" s="4">
        <v>3244</v>
      </c>
      <c r="C3247" s="10" t="s">
        <v>3322</v>
      </c>
      <c r="D3247" s="12" t="s">
        <v>4</v>
      </c>
      <c r="E3247" s="15">
        <v>1</v>
      </c>
      <c r="F3247" s="7" t="s">
        <v>115</v>
      </c>
    </row>
    <row r="3248" spans="2:6" x14ac:dyDescent="0.4">
      <c r="B3248" s="4">
        <v>3245</v>
      </c>
      <c r="C3248" s="10" t="s">
        <v>3323</v>
      </c>
      <c r="D3248" s="12" t="s">
        <v>4</v>
      </c>
      <c r="E3248" s="15">
        <v>1</v>
      </c>
      <c r="F3248" s="7" t="s">
        <v>110</v>
      </c>
    </row>
    <row r="3249" spans="2:6" x14ac:dyDescent="0.4">
      <c r="B3249" s="4">
        <v>3246</v>
      </c>
      <c r="C3249" s="10" t="s">
        <v>3324</v>
      </c>
      <c r="D3249" s="12" t="s">
        <v>4</v>
      </c>
      <c r="E3249" s="15">
        <v>1</v>
      </c>
      <c r="F3249" s="7" t="s">
        <v>110</v>
      </c>
    </row>
    <row r="3250" spans="2:6" x14ac:dyDescent="0.4">
      <c r="B3250" s="4">
        <v>3247</v>
      </c>
      <c r="C3250" s="10" t="s">
        <v>3325</v>
      </c>
      <c r="D3250" s="12" t="s">
        <v>4</v>
      </c>
      <c r="E3250" s="15">
        <v>1</v>
      </c>
      <c r="F3250" s="7" t="s">
        <v>110</v>
      </c>
    </row>
    <row r="3251" spans="2:6" x14ac:dyDescent="0.4">
      <c r="B3251" s="4">
        <v>3248</v>
      </c>
      <c r="C3251" s="10" t="s">
        <v>3326</v>
      </c>
      <c r="D3251" s="12" t="s">
        <v>4</v>
      </c>
      <c r="E3251" s="15">
        <v>1</v>
      </c>
      <c r="F3251" s="7" t="s">
        <v>110</v>
      </c>
    </row>
    <row r="3252" spans="2:6" x14ac:dyDescent="0.4">
      <c r="B3252" s="4">
        <v>3249</v>
      </c>
      <c r="C3252" s="10" t="s">
        <v>3327</v>
      </c>
      <c r="D3252" s="12" t="s">
        <v>4</v>
      </c>
      <c r="E3252" s="15">
        <v>1</v>
      </c>
      <c r="F3252" s="7" t="s">
        <v>110</v>
      </c>
    </row>
    <row r="3253" spans="2:6" x14ac:dyDescent="0.4">
      <c r="B3253" s="4">
        <v>3250</v>
      </c>
      <c r="C3253" s="10" t="s">
        <v>3328</v>
      </c>
      <c r="D3253" s="12" t="s">
        <v>4</v>
      </c>
      <c r="E3253" s="15">
        <v>1</v>
      </c>
      <c r="F3253" s="7" t="s">
        <v>110</v>
      </c>
    </row>
    <row r="3254" spans="2:6" x14ac:dyDescent="0.4">
      <c r="B3254" s="4">
        <v>3251</v>
      </c>
      <c r="C3254" s="10" t="s">
        <v>3329</v>
      </c>
      <c r="D3254" s="12" t="s">
        <v>4</v>
      </c>
      <c r="E3254" s="15">
        <v>1</v>
      </c>
      <c r="F3254" s="7" t="s">
        <v>115</v>
      </c>
    </row>
    <row r="3255" spans="2:6" x14ac:dyDescent="0.4">
      <c r="B3255" s="4">
        <v>3252</v>
      </c>
      <c r="C3255" s="10" t="s">
        <v>3330</v>
      </c>
      <c r="D3255" s="12" t="s">
        <v>4</v>
      </c>
      <c r="E3255" s="15">
        <v>1</v>
      </c>
      <c r="F3255" s="7" t="s">
        <v>110</v>
      </c>
    </row>
    <row r="3256" spans="2:6" x14ac:dyDescent="0.4">
      <c r="B3256" s="4">
        <v>3253</v>
      </c>
      <c r="C3256" s="10" t="s">
        <v>3331</v>
      </c>
      <c r="D3256" s="12" t="s">
        <v>4</v>
      </c>
      <c r="E3256" s="15">
        <v>1</v>
      </c>
      <c r="F3256" s="7" t="s">
        <v>110</v>
      </c>
    </row>
    <row r="3257" spans="2:6" x14ac:dyDescent="0.4">
      <c r="B3257" s="4">
        <v>3254</v>
      </c>
      <c r="C3257" s="10" t="s">
        <v>3332</v>
      </c>
      <c r="D3257" s="12" t="s">
        <v>4</v>
      </c>
      <c r="E3257" s="15">
        <v>1</v>
      </c>
      <c r="F3257" s="7" t="s">
        <v>110</v>
      </c>
    </row>
    <row r="3258" spans="2:6" x14ac:dyDescent="0.4">
      <c r="B3258" s="4">
        <v>3255</v>
      </c>
      <c r="C3258" s="10" t="s">
        <v>3333</v>
      </c>
      <c r="D3258" s="12" t="s">
        <v>4</v>
      </c>
      <c r="E3258" s="15">
        <v>1</v>
      </c>
      <c r="F3258" s="7" t="s">
        <v>115</v>
      </c>
    </row>
    <row r="3259" spans="2:6" x14ac:dyDescent="0.4">
      <c r="B3259" s="4">
        <v>3256</v>
      </c>
      <c r="C3259" s="10" t="s">
        <v>3334</v>
      </c>
      <c r="D3259" s="12" t="s">
        <v>4</v>
      </c>
      <c r="E3259" s="15">
        <v>1</v>
      </c>
      <c r="F3259" s="7" t="s">
        <v>115</v>
      </c>
    </row>
    <row r="3260" spans="2:6" x14ac:dyDescent="0.4">
      <c r="B3260" s="4">
        <v>3257</v>
      </c>
      <c r="C3260" s="10" t="s">
        <v>3335</v>
      </c>
      <c r="D3260" s="12" t="s">
        <v>4</v>
      </c>
      <c r="E3260" s="15">
        <v>1</v>
      </c>
      <c r="F3260" s="7" t="s">
        <v>115</v>
      </c>
    </row>
    <row r="3261" spans="2:6" x14ac:dyDescent="0.4">
      <c r="B3261" s="4">
        <v>3258</v>
      </c>
      <c r="C3261" s="10" t="s">
        <v>3336</v>
      </c>
      <c r="D3261" s="12" t="s">
        <v>4</v>
      </c>
      <c r="E3261" s="15">
        <v>1</v>
      </c>
      <c r="F3261" s="7" t="s">
        <v>110</v>
      </c>
    </row>
    <row r="3262" spans="2:6" x14ac:dyDescent="0.4">
      <c r="B3262" s="4">
        <v>3259</v>
      </c>
      <c r="C3262" s="10" t="s">
        <v>3337</v>
      </c>
      <c r="D3262" s="12" t="s">
        <v>4</v>
      </c>
      <c r="E3262" s="15">
        <v>1</v>
      </c>
      <c r="F3262" s="7" t="s">
        <v>115</v>
      </c>
    </row>
    <row r="3263" spans="2:6" x14ac:dyDescent="0.4">
      <c r="B3263" s="4">
        <v>3260</v>
      </c>
      <c r="C3263" s="10" t="s">
        <v>3338</v>
      </c>
      <c r="D3263" s="12" t="s">
        <v>4</v>
      </c>
      <c r="E3263" s="15">
        <v>1</v>
      </c>
      <c r="F3263" s="7" t="s">
        <v>110</v>
      </c>
    </row>
    <row r="3264" spans="2:6" x14ac:dyDescent="0.4">
      <c r="B3264" s="4">
        <v>3261</v>
      </c>
      <c r="C3264" s="10" t="s">
        <v>3339</v>
      </c>
      <c r="D3264" s="12" t="s">
        <v>4</v>
      </c>
      <c r="E3264" s="15">
        <v>1</v>
      </c>
      <c r="F3264" s="7" t="s">
        <v>115</v>
      </c>
    </row>
    <row r="3265" spans="2:6" x14ac:dyDescent="0.4">
      <c r="B3265" s="4">
        <v>3262</v>
      </c>
      <c r="C3265" s="10" t="s">
        <v>3340</v>
      </c>
      <c r="D3265" s="12" t="s">
        <v>4</v>
      </c>
      <c r="E3265" s="15">
        <v>1</v>
      </c>
      <c r="F3265" s="7" t="s">
        <v>115</v>
      </c>
    </row>
    <row r="3266" spans="2:6" x14ac:dyDescent="0.4">
      <c r="B3266" s="4">
        <v>3263</v>
      </c>
      <c r="C3266" s="10" t="s">
        <v>3341</v>
      </c>
      <c r="D3266" s="12" t="s">
        <v>4</v>
      </c>
      <c r="E3266" s="15">
        <v>1</v>
      </c>
      <c r="F3266" s="7" t="s">
        <v>115</v>
      </c>
    </row>
    <row r="3267" spans="2:6" x14ac:dyDescent="0.4">
      <c r="B3267" s="4">
        <v>3264</v>
      </c>
      <c r="C3267" s="10" t="s">
        <v>3342</v>
      </c>
      <c r="D3267" s="12" t="s">
        <v>4</v>
      </c>
      <c r="E3267" s="15">
        <v>1</v>
      </c>
      <c r="F3267" s="7" t="s">
        <v>115</v>
      </c>
    </row>
    <row r="3268" spans="2:6" x14ac:dyDescent="0.4">
      <c r="B3268" s="4">
        <v>3265</v>
      </c>
      <c r="C3268" s="10" t="s">
        <v>3343</v>
      </c>
      <c r="D3268" s="12" t="s">
        <v>4</v>
      </c>
      <c r="E3268" s="15">
        <v>1</v>
      </c>
      <c r="F3268" s="7" t="s">
        <v>115</v>
      </c>
    </row>
    <row r="3269" spans="2:6" x14ac:dyDescent="0.4">
      <c r="B3269" s="4">
        <v>3266</v>
      </c>
      <c r="C3269" s="10" t="s">
        <v>3344</v>
      </c>
      <c r="D3269" s="12" t="s">
        <v>4</v>
      </c>
      <c r="E3269" s="15">
        <v>1</v>
      </c>
      <c r="F3269" s="7" t="s">
        <v>115</v>
      </c>
    </row>
    <row r="3270" spans="2:6" x14ac:dyDescent="0.4">
      <c r="B3270" s="4">
        <v>3267</v>
      </c>
      <c r="C3270" s="10" t="s">
        <v>3345</v>
      </c>
      <c r="D3270" s="12" t="s">
        <v>4</v>
      </c>
      <c r="E3270" s="15">
        <v>1</v>
      </c>
      <c r="F3270" s="7" t="s">
        <v>110</v>
      </c>
    </row>
    <row r="3271" spans="2:6" x14ac:dyDescent="0.4">
      <c r="B3271" s="4">
        <v>3268</v>
      </c>
      <c r="C3271" s="10" t="s">
        <v>3346</v>
      </c>
      <c r="D3271" s="12" t="s">
        <v>4</v>
      </c>
      <c r="E3271" s="15">
        <v>1</v>
      </c>
      <c r="F3271" s="7" t="s">
        <v>110</v>
      </c>
    </row>
    <row r="3272" spans="2:6" x14ac:dyDescent="0.4">
      <c r="B3272" s="4">
        <v>3269</v>
      </c>
      <c r="C3272" s="10" t="s">
        <v>3347</v>
      </c>
      <c r="D3272" s="12" t="s">
        <v>4</v>
      </c>
      <c r="E3272" s="15">
        <v>1</v>
      </c>
      <c r="F3272" s="7" t="s">
        <v>110</v>
      </c>
    </row>
    <row r="3273" spans="2:6" x14ac:dyDescent="0.4">
      <c r="B3273" s="4">
        <v>3270</v>
      </c>
      <c r="C3273" s="10" t="s">
        <v>3348</v>
      </c>
      <c r="D3273" s="12" t="s">
        <v>4</v>
      </c>
      <c r="E3273" s="15">
        <v>1</v>
      </c>
      <c r="F3273" s="7" t="s">
        <v>115</v>
      </c>
    </row>
    <row r="3274" spans="2:6" x14ac:dyDescent="0.4">
      <c r="B3274" s="4">
        <v>3271</v>
      </c>
      <c r="C3274" s="10" t="s">
        <v>3349</v>
      </c>
      <c r="D3274" s="12" t="s">
        <v>4</v>
      </c>
      <c r="E3274" s="15">
        <v>1</v>
      </c>
      <c r="F3274" s="7" t="s">
        <v>110</v>
      </c>
    </row>
    <row r="3275" spans="2:6" x14ac:dyDescent="0.4">
      <c r="B3275" s="4">
        <v>3272</v>
      </c>
      <c r="C3275" s="10" t="s">
        <v>3350</v>
      </c>
      <c r="D3275" s="12" t="s">
        <v>4</v>
      </c>
      <c r="E3275" s="15">
        <v>1</v>
      </c>
      <c r="F3275" s="7" t="s">
        <v>110</v>
      </c>
    </row>
    <row r="3276" spans="2:6" x14ac:dyDescent="0.4">
      <c r="B3276" s="4">
        <v>3273</v>
      </c>
      <c r="C3276" s="10" t="s">
        <v>3351</v>
      </c>
      <c r="D3276" s="12" t="s">
        <v>4</v>
      </c>
      <c r="E3276" s="15">
        <v>1</v>
      </c>
      <c r="F3276" s="7" t="s">
        <v>115</v>
      </c>
    </row>
    <row r="3277" spans="2:6" x14ac:dyDescent="0.4">
      <c r="B3277" s="4">
        <v>3274</v>
      </c>
      <c r="C3277" s="10" t="s">
        <v>3352</v>
      </c>
      <c r="D3277" s="12" t="s">
        <v>4</v>
      </c>
      <c r="E3277" s="15">
        <v>1</v>
      </c>
      <c r="F3277" s="7" t="s">
        <v>115</v>
      </c>
    </row>
    <row r="3278" spans="2:6" x14ac:dyDescent="0.4">
      <c r="B3278" s="4">
        <v>3275</v>
      </c>
      <c r="C3278" s="10" t="s">
        <v>3353</v>
      </c>
      <c r="D3278" s="12" t="s">
        <v>4</v>
      </c>
      <c r="E3278" s="15">
        <v>1</v>
      </c>
      <c r="F3278" s="7" t="s">
        <v>110</v>
      </c>
    </row>
    <row r="3279" spans="2:6" x14ac:dyDescent="0.4">
      <c r="B3279" s="4">
        <v>3276</v>
      </c>
      <c r="C3279" s="10" t="s">
        <v>3354</v>
      </c>
      <c r="D3279" s="12" t="s">
        <v>4</v>
      </c>
      <c r="E3279" s="15">
        <v>1</v>
      </c>
      <c r="F3279" s="7" t="s">
        <v>115</v>
      </c>
    </row>
    <row r="3280" spans="2:6" x14ac:dyDescent="0.4">
      <c r="B3280" s="4">
        <v>3277</v>
      </c>
      <c r="C3280" s="10" t="s">
        <v>3355</v>
      </c>
      <c r="D3280" s="12" t="s">
        <v>4</v>
      </c>
      <c r="E3280" s="15">
        <v>1</v>
      </c>
      <c r="F3280" s="7" t="s">
        <v>110</v>
      </c>
    </row>
    <row r="3281" spans="2:6" x14ac:dyDescent="0.4">
      <c r="B3281" s="4">
        <v>3278</v>
      </c>
      <c r="C3281" s="10" t="s">
        <v>3356</v>
      </c>
      <c r="D3281" s="12" t="s">
        <v>4</v>
      </c>
      <c r="E3281" s="15">
        <v>1</v>
      </c>
      <c r="F3281" s="7" t="s">
        <v>110</v>
      </c>
    </row>
    <row r="3282" spans="2:6" x14ac:dyDescent="0.4">
      <c r="B3282" s="4">
        <v>3279</v>
      </c>
      <c r="C3282" s="10" t="s">
        <v>3357</v>
      </c>
      <c r="D3282" s="12" t="s">
        <v>4</v>
      </c>
      <c r="E3282" s="15">
        <v>1</v>
      </c>
      <c r="F3282" s="7" t="s">
        <v>115</v>
      </c>
    </row>
    <row r="3283" spans="2:6" x14ac:dyDescent="0.4">
      <c r="B3283" s="4">
        <v>3280</v>
      </c>
      <c r="C3283" s="10" t="s">
        <v>3358</v>
      </c>
      <c r="D3283" s="12" t="s">
        <v>4</v>
      </c>
      <c r="E3283" s="15">
        <v>1</v>
      </c>
      <c r="F3283" s="7" t="s">
        <v>115</v>
      </c>
    </row>
    <row r="3284" spans="2:6" x14ac:dyDescent="0.4">
      <c r="B3284" s="4">
        <v>3281</v>
      </c>
      <c r="C3284" s="10" t="s">
        <v>3359</v>
      </c>
      <c r="D3284" s="12" t="s">
        <v>4</v>
      </c>
      <c r="E3284" s="15">
        <v>1</v>
      </c>
      <c r="F3284" s="7" t="s">
        <v>115</v>
      </c>
    </row>
    <row r="3285" spans="2:6" x14ac:dyDescent="0.4">
      <c r="B3285" s="4">
        <v>3282</v>
      </c>
      <c r="C3285" s="10" t="s">
        <v>3360</v>
      </c>
      <c r="D3285" s="12" t="s">
        <v>4</v>
      </c>
      <c r="E3285" s="15">
        <v>1</v>
      </c>
      <c r="F3285" s="7" t="s">
        <v>744</v>
      </c>
    </row>
    <row r="3286" spans="2:6" x14ac:dyDescent="0.4">
      <c r="B3286" s="4">
        <v>3283</v>
      </c>
      <c r="C3286" s="10" t="s">
        <v>3361</v>
      </c>
      <c r="D3286" s="12" t="s">
        <v>4</v>
      </c>
      <c r="E3286" s="15">
        <v>1</v>
      </c>
      <c r="F3286" s="7" t="s">
        <v>115</v>
      </c>
    </row>
    <row r="3287" spans="2:6" x14ac:dyDescent="0.4">
      <c r="B3287" s="4">
        <v>3284</v>
      </c>
      <c r="C3287" s="10" t="s">
        <v>3362</v>
      </c>
      <c r="D3287" s="12" t="s">
        <v>4</v>
      </c>
      <c r="E3287" s="15">
        <v>1</v>
      </c>
      <c r="F3287" s="7" t="s">
        <v>115</v>
      </c>
    </row>
    <row r="3288" spans="2:6" x14ac:dyDescent="0.4">
      <c r="B3288" s="4">
        <v>3285</v>
      </c>
      <c r="C3288" s="10" t="s">
        <v>3363</v>
      </c>
      <c r="D3288" s="12" t="s">
        <v>4</v>
      </c>
      <c r="E3288" s="15">
        <v>1</v>
      </c>
      <c r="F3288" s="7" t="s">
        <v>110</v>
      </c>
    </row>
    <row r="3289" spans="2:6" x14ac:dyDescent="0.4">
      <c r="B3289" s="4">
        <v>3286</v>
      </c>
      <c r="C3289" s="10" t="s">
        <v>3364</v>
      </c>
      <c r="D3289" s="12" t="s">
        <v>4</v>
      </c>
      <c r="E3289" s="15">
        <v>1</v>
      </c>
      <c r="F3289" s="7" t="s">
        <v>115</v>
      </c>
    </row>
    <row r="3290" spans="2:6" x14ac:dyDescent="0.4">
      <c r="B3290" s="4">
        <v>3287</v>
      </c>
      <c r="C3290" s="10" t="s">
        <v>3365</v>
      </c>
      <c r="D3290" s="12" t="s">
        <v>4</v>
      </c>
      <c r="E3290" s="15">
        <v>1</v>
      </c>
      <c r="F3290" s="7" t="s">
        <v>115</v>
      </c>
    </row>
    <row r="3291" spans="2:6" x14ac:dyDescent="0.4">
      <c r="B3291" s="4">
        <v>3288</v>
      </c>
      <c r="C3291" s="10" t="s">
        <v>3366</v>
      </c>
      <c r="D3291" s="12" t="s">
        <v>4</v>
      </c>
      <c r="E3291" s="15">
        <v>1</v>
      </c>
      <c r="F3291" s="7" t="s">
        <v>115</v>
      </c>
    </row>
    <row r="3292" spans="2:6" x14ac:dyDescent="0.4">
      <c r="B3292" s="4">
        <v>3289</v>
      </c>
      <c r="C3292" s="10" t="s">
        <v>3367</v>
      </c>
      <c r="D3292" s="12" t="s">
        <v>4</v>
      </c>
      <c r="E3292" s="15">
        <v>1</v>
      </c>
      <c r="F3292" s="7" t="s">
        <v>115</v>
      </c>
    </row>
    <row r="3293" spans="2:6" x14ac:dyDescent="0.4">
      <c r="B3293" s="4">
        <v>3290</v>
      </c>
      <c r="C3293" s="10" t="s">
        <v>3368</v>
      </c>
      <c r="D3293" s="12" t="s">
        <v>4</v>
      </c>
      <c r="E3293" s="15">
        <v>1</v>
      </c>
      <c r="F3293" s="7" t="s">
        <v>115</v>
      </c>
    </row>
    <row r="3294" spans="2:6" x14ac:dyDescent="0.4">
      <c r="B3294" s="4">
        <v>3291</v>
      </c>
      <c r="C3294" s="10" t="s">
        <v>3369</v>
      </c>
      <c r="D3294" s="12" t="s">
        <v>4</v>
      </c>
      <c r="E3294" s="15">
        <v>1</v>
      </c>
      <c r="F3294" s="7" t="s">
        <v>115</v>
      </c>
    </row>
    <row r="3295" spans="2:6" x14ac:dyDescent="0.4">
      <c r="B3295" s="4">
        <v>3292</v>
      </c>
      <c r="C3295" s="10" t="s">
        <v>3370</v>
      </c>
      <c r="D3295" s="12" t="s">
        <v>4</v>
      </c>
      <c r="E3295" s="15">
        <v>1</v>
      </c>
      <c r="F3295" s="7" t="s">
        <v>110</v>
      </c>
    </row>
    <row r="3296" spans="2:6" x14ac:dyDescent="0.4">
      <c r="B3296" s="4">
        <v>3293</v>
      </c>
      <c r="C3296" s="10" t="s">
        <v>3371</v>
      </c>
      <c r="D3296" s="12" t="s">
        <v>4</v>
      </c>
      <c r="E3296" s="15">
        <v>1</v>
      </c>
      <c r="F3296" s="7" t="s">
        <v>110</v>
      </c>
    </row>
    <row r="3297" spans="2:6" x14ac:dyDescent="0.4">
      <c r="B3297" s="4">
        <v>3294</v>
      </c>
      <c r="C3297" s="10" t="s">
        <v>3372</v>
      </c>
      <c r="D3297" s="12" t="s">
        <v>4</v>
      </c>
      <c r="E3297" s="15">
        <v>1</v>
      </c>
      <c r="F3297" s="7" t="s">
        <v>115</v>
      </c>
    </row>
    <row r="3298" spans="2:6" x14ac:dyDescent="0.4">
      <c r="B3298" s="4">
        <v>3295</v>
      </c>
      <c r="C3298" s="10" t="s">
        <v>3373</v>
      </c>
      <c r="D3298" s="12" t="s">
        <v>4</v>
      </c>
      <c r="E3298" s="15">
        <v>1</v>
      </c>
      <c r="F3298" s="7" t="s">
        <v>110</v>
      </c>
    </row>
    <row r="3299" spans="2:6" x14ac:dyDescent="0.4">
      <c r="B3299" s="4">
        <v>3296</v>
      </c>
      <c r="C3299" s="10" t="s">
        <v>3374</v>
      </c>
      <c r="D3299" s="12" t="s">
        <v>4</v>
      </c>
      <c r="E3299" s="15">
        <v>1</v>
      </c>
      <c r="F3299" s="7" t="s">
        <v>115</v>
      </c>
    </row>
    <row r="3300" spans="2:6" x14ac:dyDescent="0.4">
      <c r="B3300" s="4">
        <v>3297</v>
      </c>
      <c r="C3300" s="10" t="s">
        <v>3375</v>
      </c>
      <c r="D3300" s="12" t="s">
        <v>4</v>
      </c>
      <c r="E3300" s="15">
        <v>1</v>
      </c>
      <c r="F3300" s="7" t="s">
        <v>110</v>
      </c>
    </row>
    <row r="3301" spans="2:6" x14ac:dyDescent="0.4">
      <c r="B3301" s="4">
        <v>3298</v>
      </c>
      <c r="C3301" s="10" t="s">
        <v>3376</v>
      </c>
      <c r="D3301" s="12" t="s">
        <v>4</v>
      </c>
      <c r="E3301" s="15">
        <v>1</v>
      </c>
      <c r="F3301" s="7" t="s">
        <v>115</v>
      </c>
    </row>
    <row r="3302" spans="2:6" x14ac:dyDescent="0.4">
      <c r="B3302" s="4">
        <v>3299</v>
      </c>
      <c r="C3302" s="10" t="s">
        <v>3377</v>
      </c>
      <c r="D3302" s="12" t="s">
        <v>4</v>
      </c>
      <c r="E3302" s="15">
        <v>1</v>
      </c>
      <c r="F3302" s="7" t="s">
        <v>115</v>
      </c>
    </row>
    <row r="3303" spans="2:6" x14ac:dyDescent="0.4">
      <c r="B3303" s="4">
        <v>3300</v>
      </c>
      <c r="C3303" s="10" t="s">
        <v>3378</v>
      </c>
      <c r="D3303" s="12" t="s">
        <v>4</v>
      </c>
      <c r="E3303" s="15">
        <v>1</v>
      </c>
      <c r="F3303" s="7" t="s">
        <v>115</v>
      </c>
    </row>
    <row r="3304" spans="2:6" x14ac:dyDescent="0.4">
      <c r="B3304" s="4">
        <v>3301</v>
      </c>
      <c r="C3304" s="10" t="s">
        <v>3379</v>
      </c>
      <c r="D3304" s="12" t="s">
        <v>4</v>
      </c>
      <c r="E3304" s="15">
        <v>1</v>
      </c>
      <c r="F3304" s="7" t="s">
        <v>115</v>
      </c>
    </row>
    <row r="3305" spans="2:6" x14ac:dyDescent="0.4">
      <c r="B3305" s="4">
        <v>3302</v>
      </c>
      <c r="C3305" s="10" t="s">
        <v>3380</v>
      </c>
      <c r="D3305" s="12" t="s">
        <v>4</v>
      </c>
      <c r="E3305" s="15">
        <v>1</v>
      </c>
      <c r="F3305" s="7" t="s">
        <v>110</v>
      </c>
    </row>
    <row r="3306" spans="2:6" x14ac:dyDescent="0.4">
      <c r="B3306" s="4">
        <v>3303</v>
      </c>
      <c r="C3306" s="10" t="s">
        <v>3381</v>
      </c>
      <c r="D3306" s="12" t="s">
        <v>4</v>
      </c>
      <c r="E3306" s="15">
        <v>1</v>
      </c>
      <c r="F3306" s="7" t="s">
        <v>110</v>
      </c>
    </row>
    <row r="3307" spans="2:6" x14ac:dyDescent="0.4">
      <c r="B3307" s="4">
        <v>3304</v>
      </c>
      <c r="C3307" s="10" t="s">
        <v>3382</v>
      </c>
      <c r="D3307" s="12" t="s">
        <v>4</v>
      </c>
      <c r="E3307" s="15">
        <v>1</v>
      </c>
      <c r="F3307" s="7" t="s">
        <v>110</v>
      </c>
    </row>
    <row r="3308" spans="2:6" x14ac:dyDescent="0.4">
      <c r="B3308" s="4">
        <v>3305</v>
      </c>
      <c r="C3308" s="10" t="s">
        <v>3383</v>
      </c>
      <c r="D3308" s="12" t="s">
        <v>4</v>
      </c>
      <c r="E3308" s="15">
        <v>1</v>
      </c>
      <c r="F3308" s="7" t="s">
        <v>110</v>
      </c>
    </row>
    <row r="3309" spans="2:6" x14ac:dyDescent="0.4">
      <c r="B3309" s="4">
        <v>3306</v>
      </c>
      <c r="C3309" s="10" t="s">
        <v>3384</v>
      </c>
      <c r="D3309" s="12" t="s">
        <v>4</v>
      </c>
      <c r="E3309" s="15">
        <v>1</v>
      </c>
      <c r="F3309" s="7" t="s">
        <v>115</v>
      </c>
    </row>
    <row r="3310" spans="2:6" x14ac:dyDescent="0.4">
      <c r="B3310" s="4">
        <v>3307</v>
      </c>
      <c r="C3310" s="10" t="s">
        <v>3385</v>
      </c>
      <c r="D3310" s="12" t="s">
        <v>4</v>
      </c>
      <c r="E3310" s="15">
        <v>1</v>
      </c>
      <c r="F3310" s="7" t="s">
        <v>110</v>
      </c>
    </row>
    <row r="3311" spans="2:6" x14ac:dyDescent="0.4">
      <c r="B3311" s="4">
        <v>3308</v>
      </c>
      <c r="C3311" s="10" t="s">
        <v>3386</v>
      </c>
      <c r="D3311" s="12" t="s">
        <v>4</v>
      </c>
      <c r="E3311" s="15">
        <v>1</v>
      </c>
      <c r="F3311" s="7" t="s">
        <v>110</v>
      </c>
    </row>
    <row r="3312" spans="2:6" x14ac:dyDescent="0.4">
      <c r="B3312" s="4">
        <v>3309</v>
      </c>
      <c r="C3312" s="10" t="s">
        <v>3387</v>
      </c>
      <c r="D3312" s="12" t="s">
        <v>4</v>
      </c>
      <c r="E3312" s="15">
        <v>1</v>
      </c>
      <c r="F3312" s="7" t="s">
        <v>110</v>
      </c>
    </row>
    <row r="3313" spans="2:6" x14ac:dyDescent="0.4">
      <c r="B3313" s="4">
        <v>3310</v>
      </c>
      <c r="C3313" s="10" t="s">
        <v>3388</v>
      </c>
      <c r="D3313" s="12" t="s">
        <v>4</v>
      </c>
      <c r="E3313" s="15">
        <v>1</v>
      </c>
      <c r="F3313" s="7" t="s">
        <v>115</v>
      </c>
    </row>
    <row r="3314" spans="2:6" x14ac:dyDescent="0.4">
      <c r="B3314" s="4">
        <v>3311</v>
      </c>
      <c r="C3314" s="10" t="s">
        <v>3389</v>
      </c>
      <c r="D3314" s="12" t="s">
        <v>4</v>
      </c>
      <c r="E3314" s="15">
        <v>1</v>
      </c>
      <c r="F3314" s="7" t="s">
        <v>110</v>
      </c>
    </row>
    <row r="3315" spans="2:6" x14ac:dyDescent="0.4">
      <c r="B3315" s="4">
        <v>3312</v>
      </c>
      <c r="C3315" s="10" t="s">
        <v>3390</v>
      </c>
      <c r="D3315" s="12" t="s">
        <v>4</v>
      </c>
      <c r="E3315" s="15">
        <v>1</v>
      </c>
      <c r="F3315" s="7" t="s">
        <v>115</v>
      </c>
    </row>
    <row r="3316" spans="2:6" x14ac:dyDescent="0.4">
      <c r="B3316" s="4">
        <v>3313</v>
      </c>
      <c r="C3316" s="10" t="s">
        <v>3391</v>
      </c>
      <c r="D3316" s="12" t="s">
        <v>4</v>
      </c>
      <c r="E3316" s="15">
        <v>1</v>
      </c>
      <c r="F3316" s="7" t="s">
        <v>110</v>
      </c>
    </row>
    <row r="3317" spans="2:6" x14ac:dyDescent="0.4">
      <c r="B3317" s="4">
        <v>3314</v>
      </c>
      <c r="C3317" s="10" t="s">
        <v>3392</v>
      </c>
      <c r="D3317" s="12" t="s">
        <v>4</v>
      </c>
      <c r="E3317" s="15">
        <v>1</v>
      </c>
      <c r="F3317" s="7" t="s">
        <v>115</v>
      </c>
    </row>
    <row r="3318" spans="2:6" x14ac:dyDescent="0.4">
      <c r="B3318" s="4">
        <v>3315</v>
      </c>
      <c r="C3318" s="10" t="s">
        <v>3393</v>
      </c>
      <c r="D3318" s="12" t="s">
        <v>4</v>
      </c>
      <c r="E3318" s="15">
        <v>1</v>
      </c>
      <c r="F3318" s="7" t="s">
        <v>115</v>
      </c>
    </row>
    <row r="3319" spans="2:6" x14ac:dyDescent="0.4">
      <c r="B3319" s="4">
        <v>3316</v>
      </c>
      <c r="C3319" s="10" t="s">
        <v>3394</v>
      </c>
      <c r="D3319" s="12" t="s">
        <v>4</v>
      </c>
      <c r="E3319" s="15">
        <v>1</v>
      </c>
      <c r="F3319" s="7" t="s">
        <v>115</v>
      </c>
    </row>
    <row r="3320" spans="2:6" x14ac:dyDescent="0.4">
      <c r="B3320" s="4">
        <v>3317</v>
      </c>
      <c r="C3320" s="10" t="s">
        <v>3395</v>
      </c>
      <c r="D3320" s="12" t="s">
        <v>4</v>
      </c>
      <c r="E3320" s="15">
        <v>1</v>
      </c>
      <c r="F3320" s="7" t="s">
        <v>115</v>
      </c>
    </row>
    <row r="3321" spans="2:6" x14ac:dyDescent="0.4">
      <c r="B3321" s="4">
        <v>3318</v>
      </c>
      <c r="C3321" s="10" t="s">
        <v>3396</v>
      </c>
      <c r="D3321" s="12" t="s">
        <v>4</v>
      </c>
      <c r="E3321" s="15">
        <v>1</v>
      </c>
      <c r="F3321" s="7" t="s">
        <v>115</v>
      </c>
    </row>
    <row r="3322" spans="2:6" x14ac:dyDescent="0.4">
      <c r="B3322" s="4">
        <v>3319</v>
      </c>
      <c r="C3322" s="10" t="s">
        <v>3397</v>
      </c>
      <c r="D3322" s="12" t="s">
        <v>4</v>
      </c>
      <c r="E3322" s="15">
        <v>1</v>
      </c>
      <c r="F3322" s="7" t="s">
        <v>115</v>
      </c>
    </row>
    <row r="3323" spans="2:6" x14ac:dyDescent="0.4">
      <c r="B3323" s="4">
        <v>3320</v>
      </c>
      <c r="C3323" s="10" t="s">
        <v>3398</v>
      </c>
      <c r="D3323" s="12" t="s">
        <v>4</v>
      </c>
      <c r="E3323" s="15">
        <v>1</v>
      </c>
      <c r="F3323" s="7" t="s">
        <v>115</v>
      </c>
    </row>
    <row r="3324" spans="2:6" x14ac:dyDescent="0.4">
      <c r="B3324" s="4">
        <v>3321</v>
      </c>
      <c r="C3324" s="10" t="s">
        <v>3399</v>
      </c>
      <c r="D3324" s="12" t="s">
        <v>4</v>
      </c>
      <c r="E3324" s="15">
        <v>1</v>
      </c>
      <c r="F3324" s="7" t="s">
        <v>110</v>
      </c>
    </row>
    <row r="3325" spans="2:6" x14ac:dyDescent="0.4">
      <c r="B3325" s="4">
        <v>3322</v>
      </c>
      <c r="C3325" s="10" t="s">
        <v>3400</v>
      </c>
      <c r="D3325" s="12" t="s">
        <v>4</v>
      </c>
      <c r="E3325" s="15">
        <v>1</v>
      </c>
      <c r="F3325" s="7" t="s">
        <v>110</v>
      </c>
    </row>
    <row r="3326" spans="2:6" x14ac:dyDescent="0.4">
      <c r="B3326" s="4">
        <v>3323</v>
      </c>
      <c r="C3326" s="10" t="s">
        <v>3401</v>
      </c>
      <c r="D3326" s="12" t="s">
        <v>4</v>
      </c>
      <c r="E3326" s="15">
        <v>1</v>
      </c>
      <c r="F3326" s="7" t="s">
        <v>110</v>
      </c>
    </row>
    <row r="3327" spans="2:6" x14ac:dyDescent="0.4">
      <c r="B3327" s="4">
        <v>3324</v>
      </c>
      <c r="C3327" s="10" t="s">
        <v>3402</v>
      </c>
      <c r="D3327" s="12" t="s">
        <v>4</v>
      </c>
      <c r="E3327" s="15">
        <v>1</v>
      </c>
      <c r="F3327" s="7" t="s">
        <v>110</v>
      </c>
    </row>
    <row r="3328" spans="2:6" x14ac:dyDescent="0.4">
      <c r="B3328" s="4">
        <v>3325</v>
      </c>
      <c r="C3328" s="10" t="s">
        <v>3403</v>
      </c>
      <c r="D3328" s="12" t="s">
        <v>4</v>
      </c>
      <c r="E3328" s="15">
        <v>1</v>
      </c>
      <c r="F3328" s="7" t="s">
        <v>110</v>
      </c>
    </row>
    <row r="3329" spans="2:6" x14ac:dyDescent="0.4">
      <c r="B3329" s="4">
        <v>3326</v>
      </c>
      <c r="C3329" s="10" t="s">
        <v>3404</v>
      </c>
      <c r="D3329" s="12" t="s">
        <v>4</v>
      </c>
      <c r="E3329" s="15">
        <v>1</v>
      </c>
      <c r="F3329" s="7" t="s">
        <v>115</v>
      </c>
    </row>
    <row r="3330" spans="2:6" x14ac:dyDescent="0.4">
      <c r="B3330" s="4">
        <v>3327</v>
      </c>
      <c r="C3330" s="10" t="s">
        <v>3405</v>
      </c>
      <c r="D3330" s="12" t="s">
        <v>4</v>
      </c>
      <c r="E3330" s="15">
        <v>1</v>
      </c>
      <c r="F3330" s="7" t="s">
        <v>110</v>
      </c>
    </row>
    <row r="3331" spans="2:6" x14ac:dyDescent="0.4">
      <c r="B3331" s="4">
        <v>3328</v>
      </c>
      <c r="C3331" s="10" t="s">
        <v>3406</v>
      </c>
      <c r="D3331" s="12" t="s">
        <v>4</v>
      </c>
      <c r="E3331" s="15">
        <v>1</v>
      </c>
      <c r="F3331" s="7" t="s">
        <v>110</v>
      </c>
    </row>
    <row r="3332" spans="2:6" x14ac:dyDescent="0.4">
      <c r="B3332" s="4">
        <v>3329</v>
      </c>
      <c r="C3332" s="10" t="s">
        <v>3407</v>
      </c>
      <c r="D3332" s="12" t="s">
        <v>4</v>
      </c>
      <c r="E3332" s="15">
        <v>1</v>
      </c>
      <c r="F3332" s="7" t="s">
        <v>110</v>
      </c>
    </row>
    <row r="3333" spans="2:6" x14ac:dyDescent="0.4">
      <c r="B3333" s="4">
        <v>3330</v>
      </c>
      <c r="C3333" s="10" t="s">
        <v>3408</v>
      </c>
      <c r="D3333" s="12" t="s">
        <v>4</v>
      </c>
      <c r="E3333" s="15">
        <v>1</v>
      </c>
      <c r="F3333" s="7" t="s">
        <v>115</v>
      </c>
    </row>
    <row r="3334" spans="2:6" x14ac:dyDescent="0.4">
      <c r="B3334" s="4">
        <v>3331</v>
      </c>
      <c r="C3334" s="10" t="s">
        <v>3409</v>
      </c>
      <c r="D3334" s="12" t="s">
        <v>4</v>
      </c>
      <c r="E3334" s="15">
        <v>1</v>
      </c>
      <c r="F3334" s="7" t="s">
        <v>110</v>
      </c>
    </row>
    <row r="3335" spans="2:6" x14ac:dyDescent="0.4">
      <c r="B3335" s="4">
        <v>3332</v>
      </c>
      <c r="C3335" s="10" t="s">
        <v>3410</v>
      </c>
      <c r="D3335" s="12" t="s">
        <v>4</v>
      </c>
      <c r="E3335" s="15">
        <v>1</v>
      </c>
      <c r="F3335" s="7" t="s">
        <v>110</v>
      </c>
    </row>
    <row r="3336" spans="2:6" x14ac:dyDescent="0.4">
      <c r="B3336" s="4">
        <v>3333</v>
      </c>
      <c r="C3336" s="10" t="s">
        <v>3411</v>
      </c>
      <c r="D3336" s="12" t="s">
        <v>4</v>
      </c>
      <c r="E3336" s="15">
        <v>1</v>
      </c>
      <c r="F3336" s="7" t="s">
        <v>115</v>
      </c>
    </row>
    <row r="3337" spans="2:6" x14ac:dyDescent="0.4">
      <c r="B3337" s="4">
        <v>3334</v>
      </c>
      <c r="C3337" s="10" t="s">
        <v>3412</v>
      </c>
      <c r="D3337" s="12" t="s">
        <v>4</v>
      </c>
      <c r="E3337" s="15">
        <v>1</v>
      </c>
      <c r="F3337" s="7" t="s">
        <v>110</v>
      </c>
    </row>
    <row r="3338" spans="2:6" x14ac:dyDescent="0.4">
      <c r="B3338" s="4">
        <v>3335</v>
      </c>
      <c r="C3338" s="10" t="s">
        <v>3413</v>
      </c>
      <c r="D3338" s="12" t="s">
        <v>4</v>
      </c>
      <c r="E3338" s="15">
        <v>1</v>
      </c>
      <c r="F3338" s="7" t="s">
        <v>115</v>
      </c>
    </row>
    <row r="3339" spans="2:6" x14ac:dyDescent="0.4">
      <c r="B3339" s="4">
        <v>3336</v>
      </c>
      <c r="C3339" s="10" t="s">
        <v>3414</v>
      </c>
      <c r="D3339" s="12" t="s">
        <v>4</v>
      </c>
      <c r="E3339" s="15">
        <v>1</v>
      </c>
      <c r="F3339" s="7" t="s">
        <v>110</v>
      </c>
    </row>
    <row r="3340" spans="2:6" x14ac:dyDescent="0.4">
      <c r="B3340" s="4">
        <v>3337</v>
      </c>
      <c r="C3340" s="10" t="s">
        <v>3415</v>
      </c>
      <c r="D3340" s="12" t="s">
        <v>4</v>
      </c>
      <c r="E3340" s="15">
        <v>1</v>
      </c>
      <c r="F3340" s="7" t="s">
        <v>115</v>
      </c>
    </row>
    <row r="3341" spans="2:6" x14ac:dyDescent="0.4">
      <c r="B3341" s="4">
        <v>3338</v>
      </c>
      <c r="C3341" s="10" t="s">
        <v>3416</v>
      </c>
      <c r="D3341" s="12" t="s">
        <v>4</v>
      </c>
      <c r="E3341" s="15">
        <v>1</v>
      </c>
      <c r="F3341" s="7" t="s">
        <v>115</v>
      </c>
    </row>
    <row r="3342" spans="2:6" x14ac:dyDescent="0.4">
      <c r="B3342" s="4">
        <v>3339</v>
      </c>
      <c r="C3342" s="10" t="s">
        <v>3417</v>
      </c>
      <c r="D3342" s="12" t="s">
        <v>4</v>
      </c>
      <c r="E3342" s="15">
        <v>1</v>
      </c>
      <c r="F3342" s="7" t="s">
        <v>115</v>
      </c>
    </row>
    <row r="3343" spans="2:6" x14ac:dyDescent="0.4">
      <c r="B3343" s="4">
        <v>3340</v>
      </c>
      <c r="C3343" s="10" t="s">
        <v>3418</v>
      </c>
      <c r="D3343" s="12" t="s">
        <v>4</v>
      </c>
      <c r="E3343" s="15">
        <v>1</v>
      </c>
      <c r="F3343" s="7" t="s">
        <v>110</v>
      </c>
    </row>
    <row r="3344" spans="2:6" x14ac:dyDescent="0.4">
      <c r="B3344" s="4">
        <v>3341</v>
      </c>
      <c r="C3344" s="10" t="s">
        <v>3419</v>
      </c>
      <c r="D3344" s="12" t="s">
        <v>4</v>
      </c>
      <c r="E3344" s="15">
        <v>1</v>
      </c>
      <c r="F3344" s="7" t="s">
        <v>110</v>
      </c>
    </row>
    <row r="3345" spans="2:6" x14ac:dyDescent="0.4">
      <c r="B3345" s="4">
        <v>3342</v>
      </c>
      <c r="C3345" s="10" t="s">
        <v>3420</v>
      </c>
      <c r="D3345" s="12" t="s">
        <v>4</v>
      </c>
      <c r="E3345" s="15">
        <v>1</v>
      </c>
      <c r="F3345" s="7" t="s">
        <v>115</v>
      </c>
    </row>
    <row r="3346" spans="2:6" x14ac:dyDescent="0.4">
      <c r="B3346" s="4">
        <v>3343</v>
      </c>
      <c r="C3346" s="10" t="s">
        <v>3421</v>
      </c>
      <c r="D3346" s="12" t="s">
        <v>4</v>
      </c>
      <c r="E3346" s="15">
        <v>1</v>
      </c>
      <c r="F3346" s="7" t="s">
        <v>110</v>
      </c>
    </row>
    <row r="3347" spans="2:6" x14ac:dyDescent="0.4">
      <c r="B3347" s="4">
        <v>3344</v>
      </c>
      <c r="C3347" s="10" t="s">
        <v>3422</v>
      </c>
      <c r="D3347" s="12" t="s">
        <v>4</v>
      </c>
      <c r="E3347" s="15">
        <v>1</v>
      </c>
      <c r="F3347" s="7" t="s">
        <v>110</v>
      </c>
    </row>
    <row r="3348" spans="2:6" x14ac:dyDescent="0.4">
      <c r="B3348" s="4">
        <v>3345</v>
      </c>
      <c r="C3348" s="10" t="s">
        <v>3423</v>
      </c>
      <c r="D3348" s="12" t="s">
        <v>4</v>
      </c>
      <c r="E3348" s="15">
        <v>1</v>
      </c>
      <c r="F3348" s="7" t="s">
        <v>110</v>
      </c>
    </row>
    <row r="3349" spans="2:6" x14ac:dyDescent="0.4">
      <c r="B3349" s="4">
        <v>3346</v>
      </c>
      <c r="C3349" s="10" t="s">
        <v>3424</v>
      </c>
      <c r="D3349" s="12" t="s">
        <v>4</v>
      </c>
      <c r="E3349" s="15">
        <v>1</v>
      </c>
      <c r="F3349" s="7" t="s">
        <v>110</v>
      </c>
    </row>
    <row r="3350" spans="2:6" x14ac:dyDescent="0.4">
      <c r="B3350" s="4">
        <v>3347</v>
      </c>
      <c r="C3350" s="10" t="s">
        <v>3425</v>
      </c>
      <c r="D3350" s="12" t="s">
        <v>4</v>
      </c>
      <c r="E3350" s="15">
        <v>1</v>
      </c>
      <c r="F3350" s="7" t="s">
        <v>110</v>
      </c>
    </row>
    <row r="3351" spans="2:6" x14ac:dyDescent="0.4">
      <c r="B3351" s="4">
        <v>3348</v>
      </c>
      <c r="C3351" s="10" t="s">
        <v>3426</v>
      </c>
      <c r="D3351" s="12" t="s">
        <v>4</v>
      </c>
      <c r="E3351" s="15">
        <v>1</v>
      </c>
      <c r="F3351" s="7" t="s">
        <v>110</v>
      </c>
    </row>
    <row r="3352" spans="2:6" x14ac:dyDescent="0.4">
      <c r="B3352" s="4">
        <v>3349</v>
      </c>
      <c r="C3352" s="10" t="s">
        <v>3427</v>
      </c>
      <c r="D3352" s="12" t="s">
        <v>4</v>
      </c>
      <c r="E3352" s="15">
        <v>1</v>
      </c>
      <c r="F3352" s="7" t="s">
        <v>110</v>
      </c>
    </row>
    <row r="3353" spans="2:6" x14ac:dyDescent="0.4">
      <c r="B3353" s="4">
        <v>3350</v>
      </c>
      <c r="C3353" s="10" t="s">
        <v>3428</v>
      </c>
      <c r="D3353" s="12" t="s">
        <v>4</v>
      </c>
      <c r="E3353" s="15">
        <v>1</v>
      </c>
      <c r="F3353" s="7" t="s">
        <v>110</v>
      </c>
    </row>
    <row r="3354" spans="2:6" x14ac:dyDescent="0.4">
      <c r="B3354" s="4">
        <v>3351</v>
      </c>
      <c r="C3354" s="10" t="s">
        <v>3429</v>
      </c>
      <c r="D3354" s="12" t="s">
        <v>4</v>
      </c>
      <c r="E3354" s="15">
        <v>1</v>
      </c>
      <c r="F3354" s="7" t="s">
        <v>115</v>
      </c>
    </row>
    <row r="3355" spans="2:6" x14ac:dyDescent="0.4">
      <c r="B3355" s="4">
        <v>3352</v>
      </c>
      <c r="C3355" s="10" t="s">
        <v>3430</v>
      </c>
      <c r="D3355" s="12" t="s">
        <v>4</v>
      </c>
      <c r="E3355" s="15">
        <v>1</v>
      </c>
      <c r="F3355" s="7" t="s">
        <v>110</v>
      </c>
    </row>
    <row r="3356" spans="2:6" x14ac:dyDescent="0.4">
      <c r="B3356" s="4">
        <v>3353</v>
      </c>
      <c r="C3356" s="10" t="s">
        <v>3431</v>
      </c>
      <c r="D3356" s="12" t="s">
        <v>4</v>
      </c>
      <c r="E3356" s="15">
        <v>1</v>
      </c>
      <c r="F3356" s="7" t="s">
        <v>110</v>
      </c>
    </row>
    <row r="3357" spans="2:6" x14ac:dyDescent="0.4">
      <c r="B3357" s="4">
        <v>3354</v>
      </c>
      <c r="C3357" s="10" t="s">
        <v>3432</v>
      </c>
      <c r="D3357" s="12" t="s">
        <v>4</v>
      </c>
      <c r="E3357" s="15">
        <v>1</v>
      </c>
      <c r="F3357" s="7" t="s">
        <v>110</v>
      </c>
    </row>
    <row r="3358" spans="2:6" x14ac:dyDescent="0.4">
      <c r="B3358" s="4">
        <v>3355</v>
      </c>
      <c r="C3358" s="10" t="s">
        <v>3433</v>
      </c>
      <c r="D3358" s="12" t="s">
        <v>4</v>
      </c>
      <c r="E3358" s="15">
        <v>1</v>
      </c>
      <c r="F3358" s="7" t="s">
        <v>110</v>
      </c>
    </row>
    <row r="3359" spans="2:6" x14ac:dyDescent="0.4">
      <c r="B3359" s="4">
        <v>3356</v>
      </c>
      <c r="C3359" s="10" t="s">
        <v>3434</v>
      </c>
      <c r="D3359" s="12" t="s">
        <v>4</v>
      </c>
      <c r="E3359" s="15">
        <v>1</v>
      </c>
      <c r="F3359" s="7" t="s">
        <v>115</v>
      </c>
    </row>
    <row r="3360" spans="2:6" x14ac:dyDescent="0.4">
      <c r="B3360" s="4">
        <v>3357</v>
      </c>
      <c r="C3360" s="10" t="s">
        <v>3435</v>
      </c>
      <c r="D3360" s="12" t="s">
        <v>4</v>
      </c>
      <c r="E3360" s="15">
        <v>1</v>
      </c>
      <c r="F3360" s="7" t="s">
        <v>110</v>
      </c>
    </row>
    <row r="3361" spans="2:6" x14ac:dyDescent="0.4">
      <c r="B3361" s="4">
        <v>3358</v>
      </c>
      <c r="C3361" s="10" t="s">
        <v>3436</v>
      </c>
      <c r="D3361" s="12" t="s">
        <v>4</v>
      </c>
      <c r="E3361" s="15">
        <v>1</v>
      </c>
      <c r="F3361" s="7" t="s">
        <v>115</v>
      </c>
    </row>
    <row r="3362" spans="2:6" x14ac:dyDescent="0.4">
      <c r="B3362" s="4">
        <v>3359</v>
      </c>
      <c r="C3362" s="10" t="s">
        <v>3437</v>
      </c>
      <c r="D3362" s="12" t="s">
        <v>4</v>
      </c>
      <c r="E3362" s="15">
        <v>1</v>
      </c>
      <c r="F3362" s="7" t="s">
        <v>115</v>
      </c>
    </row>
    <row r="3363" spans="2:6" x14ac:dyDescent="0.4">
      <c r="B3363" s="4">
        <v>3360</v>
      </c>
      <c r="C3363" s="10" t="s">
        <v>3438</v>
      </c>
      <c r="D3363" s="12" t="s">
        <v>4</v>
      </c>
      <c r="E3363" s="15">
        <v>1</v>
      </c>
      <c r="F3363" s="7" t="s">
        <v>115</v>
      </c>
    </row>
    <row r="3364" spans="2:6" x14ac:dyDescent="0.4">
      <c r="B3364" s="4">
        <v>3361</v>
      </c>
      <c r="C3364" s="10" t="s">
        <v>3439</v>
      </c>
      <c r="D3364" s="12" t="s">
        <v>4</v>
      </c>
      <c r="E3364" s="15">
        <v>1</v>
      </c>
      <c r="F3364" s="7" t="s">
        <v>110</v>
      </c>
    </row>
    <row r="3365" spans="2:6" x14ac:dyDescent="0.4">
      <c r="B3365" s="4">
        <v>3362</v>
      </c>
      <c r="C3365" s="10" t="s">
        <v>3440</v>
      </c>
      <c r="D3365" s="12" t="s">
        <v>4</v>
      </c>
      <c r="E3365" s="15">
        <v>1</v>
      </c>
      <c r="F3365" s="7" t="s">
        <v>110</v>
      </c>
    </row>
    <row r="3366" spans="2:6" x14ac:dyDescent="0.4">
      <c r="B3366" s="4">
        <v>3363</v>
      </c>
      <c r="C3366" s="10" t="s">
        <v>3441</v>
      </c>
      <c r="D3366" s="12" t="s">
        <v>4</v>
      </c>
      <c r="E3366" s="15">
        <v>1</v>
      </c>
      <c r="F3366" s="7" t="s">
        <v>110</v>
      </c>
    </row>
    <row r="3367" spans="2:6" x14ac:dyDescent="0.4">
      <c r="B3367" s="4">
        <v>3364</v>
      </c>
      <c r="C3367" s="10" t="s">
        <v>3442</v>
      </c>
      <c r="D3367" s="12" t="s">
        <v>4</v>
      </c>
      <c r="E3367" s="15">
        <v>1</v>
      </c>
      <c r="F3367" s="7" t="s">
        <v>115</v>
      </c>
    </row>
    <row r="3368" spans="2:6" x14ac:dyDescent="0.4">
      <c r="B3368" s="4">
        <v>3365</v>
      </c>
      <c r="C3368" s="10" t="s">
        <v>3443</v>
      </c>
      <c r="D3368" s="12" t="s">
        <v>4</v>
      </c>
      <c r="E3368" s="15">
        <v>1</v>
      </c>
      <c r="F3368" s="7" t="s">
        <v>110</v>
      </c>
    </row>
    <row r="3369" spans="2:6" x14ac:dyDescent="0.4">
      <c r="B3369" s="4">
        <v>3366</v>
      </c>
      <c r="C3369" s="10" t="s">
        <v>3444</v>
      </c>
      <c r="D3369" s="12" t="s">
        <v>4</v>
      </c>
      <c r="E3369" s="15">
        <v>1</v>
      </c>
      <c r="F3369" s="7" t="s">
        <v>115</v>
      </c>
    </row>
    <row r="3370" spans="2:6" x14ac:dyDescent="0.4">
      <c r="B3370" s="4">
        <v>3367</v>
      </c>
      <c r="C3370" s="10" t="s">
        <v>3445</v>
      </c>
      <c r="D3370" s="12" t="s">
        <v>4</v>
      </c>
      <c r="E3370" s="15">
        <v>1</v>
      </c>
      <c r="F3370" s="7" t="s">
        <v>115</v>
      </c>
    </row>
    <row r="3371" spans="2:6" x14ac:dyDescent="0.4">
      <c r="B3371" s="4">
        <v>3368</v>
      </c>
      <c r="C3371" s="10" t="s">
        <v>3446</v>
      </c>
      <c r="D3371" s="12" t="s">
        <v>4</v>
      </c>
      <c r="E3371" s="15">
        <v>1</v>
      </c>
      <c r="F3371" s="7" t="s">
        <v>115</v>
      </c>
    </row>
    <row r="3372" spans="2:6" x14ac:dyDescent="0.4">
      <c r="B3372" s="4">
        <v>3369</v>
      </c>
      <c r="C3372" s="10" t="s">
        <v>3447</v>
      </c>
      <c r="D3372" s="12" t="s">
        <v>4</v>
      </c>
      <c r="E3372" s="15">
        <v>1</v>
      </c>
      <c r="F3372" s="7" t="s">
        <v>110</v>
      </c>
    </row>
    <row r="3373" spans="2:6" x14ac:dyDescent="0.4">
      <c r="B3373" s="4">
        <v>3370</v>
      </c>
      <c r="C3373" s="10" t="s">
        <v>3448</v>
      </c>
      <c r="D3373" s="12" t="s">
        <v>4</v>
      </c>
      <c r="E3373" s="15">
        <v>1</v>
      </c>
      <c r="F3373" s="7" t="s">
        <v>115</v>
      </c>
    </row>
    <row r="3374" spans="2:6" x14ac:dyDescent="0.4">
      <c r="B3374" s="4">
        <v>3371</v>
      </c>
      <c r="C3374" s="10" t="s">
        <v>3449</v>
      </c>
      <c r="D3374" s="12" t="s">
        <v>4</v>
      </c>
      <c r="E3374" s="15">
        <v>1</v>
      </c>
      <c r="F3374" s="7" t="s">
        <v>115</v>
      </c>
    </row>
    <row r="3375" spans="2:6" x14ac:dyDescent="0.4">
      <c r="B3375" s="4">
        <v>3372</v>
      </c>
      <c r="C3375" s="10" t="s">
        <v>3450</v>
      </c>
      <c r="D3375" s="12" t="s">
        <v>4</v>
      </c>
      <c r="E3375" s="15">
        <v>1</v>
      </c>
      <c r="F3375" s="7" t="s">
        <v>115</v>
      </c>
    </row>
    <row r="3376" spans="2:6" x14ac:dyDescent="0.4">
      <c r="B3376" s="4">
        <v>3373</v>
      </c>
      <c r="C3376" s="10" t="s">
        <v>3451</v>
      </c>
      <c r="D3376" s="12" t="s">
        <v>4</v>
      </c>
      <c r="E3376" s="15">
        <v>1</v>
      </c>
      <c r="F3376" s="7" t="s">
        <v>110</v>
      </c>
    </row>
    <row r="3377" spans="2:6" x14ac:dyDescent="0.4">
      <c r="B3377" s="4">
        <v>3374</v>
      </c>
      <c r="C3377" s="10" t="s">
        <v>3452</v>
      </c>
      <c r="D3377" s="12" t="s">
        <v>4</v>
      </c>
      <c r="E3377" s="15">
        <v>1</v>
      </c>
      <c r="F3377" s="7" t="s">
        <v>110</v>
      </c>
    </row>
    <row r="3378" spans="2:6" x14ac:dyDescent="0.4">
      <c r="B3378" s="4">
        <v>3375</v>
      </c>
      <c r="C3378" s="10" t="s">
        <v>3453</v>
      </c>
      <c r="D3378" s="12" t="s">
        <v>4</v>
      </c>
      <c r="E3378" s="15">
        <v>1</v>
      </c>
      <c r="F3378" s="7" t="s">
        <v>110</v>
      </c>
    </row>
    <row r="3379" spans="2:6" x14ac:dyDescent="0.4">
      <c r="B3379" s="4">
        <v>3376</v>
      </c>
      <c r="C3379" s="10" t="s">
        <v>3454</v>
      </c>
      <c r="D3379" s="12" t="s">
        <v>4</v>
      </c>
      <c r="E3379" s="15">
        <v>1</v>
      </c>
      <c r="F3379" s="7" t="s">
        <v>115</v>
      </c>
    </row>
    <row r="3380" spans="2:6" x14ac:dyDescent="0.4">
      <c r="B3380" s="4">
        <v>3377</v>
      </c>
      <c r="C3380" s="10" t="s">
        <v>3455</v>
      </c>
      <c r="D3380" s="12" t="s">
        <v>4</v>
      </c>
      <c r="E3380" s="15">
        <v>1</v>
      </c>
      <c r="F3380" s="7" t="s">
        <v>110</v>
      </c>
    </row>
    <row r="3381" spans="2:6" x14ac:dyDescent="0.4">
      <c r="B3381" s="4">
        <v>3378</v>
      </c>
      <c r="C3381" s="10" t="s">
        <v>3456</v>
      </c>
      <c r="D3381" s="12" t="s">
        <v>4</v>
      </c>
      <c r="E3381" s="15">
        <v>1</v>
      </c>
      <c r="F3381" s="7" t="s">
        <v>115</v>
      </c>
    </row>
    <row r="3382" spans="2:6" x14ac:dyDescent="0.4">
      <c r="B3382" s="4">
        <v>3379</v>
      </c>
      <c r="C3382" s="10" t="s">
        <v>3457</v>
      </c>
      <c r="D3382" s="12" t="s">
        <v>4</v>
      </c>
      <c r="E3382" s="15">
        <v>1</v>
      </c>
      <c r="F3382" s="7" t="s">
        <v>115</v>
      </c>
    </row>
    <row r="3383" spans="2:6" x14ac:dyDescent="0.4">
      <c r="B3383" s="4">
        <v>3380</v>
      </c>
      <c r="C3383" s="10" t="s">
        <v>3458</v>
      </c>
      <c r="D3383" s="12" t="s">
        <v>4</v>
      </c>
      <c r="E3383" s="15">
        <v>1</v>
      </c>
      <c r="F3383" s="7" t="s">
        <v>115</v>
      </c>
    </row>
    <row r="3384" spans="2:6" x14ac:dyDescent="0.4">
      <c r="B3384" s="4">
        <v>3381</v>
      </c>
      <c r="C3384" s="10" t="s">
        <v>3459</v>
      </c>
      <c r="D3384" s="12" t="s">
        <v>4</v>
      </c>
      <c r="E3384" s="15">
        <v>1</v>
      </c>
      <c r="F3384" s="7" t="s">
        <v>115</v>
      </c>
    </row>
    <row r="3385" spans="2:6" x14ac:dyDescent="0.4">
      <c r="B3385" s="4">
        <v>3382</v>
      </c>
      <c r="C3385" s="10" t="s">
        <v>3460</v>
      </c>
      <c r="D3385" s="12" t="s">
        <v>4</v>
      </c>
      <c r="E3385" s="15">
        <v>1</v>
      </c>
      <c r="F3385" s="7" t="s">
        <v>744</v>
      </c>
    </row>
    <row r="3386" spans="2:6" x14ac:dyDescent="0.4">
      <c r="B3386" s="4">
        <v>3383</v>
      </c>
      <c r="C3386" s="10" t="s">
        <v>3461</v>
      </c>
      <c r="D3386" s="12" t="s">
        <v>4</v>
      </c>
      <c r="E3386" s="15">
        <v>1</v>
      </c>
      <c r="F3386" s="7" t="s">
        <v>744</v>
      </c>
    </row>
    <row r="3387" spans="2:6" x14ac:dyDescent="0.4">
      <c r="B3387" s="4">
        <v>3384</v>
      </c>
      <c r="C3387" s="10" t="s">
        <v>3462</v>
      </c>
      <c r="D3387" s="12" t="s">
        <v>4</v>
      </c>
      <c r="E3387" s="15">
        <v>1</v>
      </c>
      <c r="F3387" s="7" t="s">
        <v>115</v>
      </c>
    </row>
    <row r="3388" spans="2:6" x14ac:dyDescent="0.4">
      <c r="B3388" s="4">
        <v>3385</v>
      </c>
      <c r="C3388" s="10" t="s">
        <v>3463</v>
      </c>
      <c r="D3388" s="12" t="s">
        <v>4</v>
      </c>
      <c r="E3388" s="15">
        <v>1</v>
      </c>
      <c r="F3388" s="7" t="s">
        <v>110</v>
      </c>
    </row>
    <row r="3389" spans="2:6" x14ac:dyDescent="0.4">
      <c r="B3389" s="4">
        <v>3386</v>
      </c>
      <c r="C3389" s="10" t="s">
        <v>3464</v>
      </c>
      <c r="D3389" s="12" t="s">
        <v>4</v>
      </c>
      <c r="E3389" s="15">
        <v>1</v>
      </c>
      <c r="F3389" s="7" t="s">
        <v>115</v>
      </c>
    </row>
    <row r="3390" spans="2:6" x14ac:dyDescent="0.4">
      <c r="B3390" s="4">
        <v>3387</v>
      </c>
      <c r="C3390" s="10" t="s">
        <v>3465</v>
      </c>
      <c r="D3390" s="12" t="s">
        <v>4</v>
      </c>
      <c r="E3390" s="15">
        <v>1</v>
      </c>
      <c r="F3390" s="7" t="s">
        <v>115</v>
      </c>
    </row>
    <row r="3391" spans="2:6" x14ac:dyDescent="0.4">
      <c r="B3391" s="4">
        <v>3388</v>
      </c>
      <c r="C3391" s="10" t="s">
        <v>3466</v>
      </c>
      <c r="D3391" s="12" t="s">
        <v>4</v>
      </c>
      <c r="E3391" s="15">
        <v>1</v>
      </c>
      <c r="F3391" s="7" t="s">
        <v>5</v>
      </c>
    </row>
    <row r="3392" spans="2:6" x14ac:dyDescent="0.4">
      <c r="B3392" s="4">
        <v>3389</v>
      </c>
      <c r="C3392" s="10" t="s">
        <v>3467</v>
      </c>
      <c r="D3392" s="12" t="s">
        <v>4</v>
      </c>
      <c r="E3392" s="15">
        <v>1</v>
      </c>
      <c r="F3392" s="7" t="s">
        <v>5</v>
      </c>
    </row>
    <row r="3393" spans="2:6" x14ac:dyDescent="0.4">
      <c r="B3393" s="4">
        <v>3390</v>
      </c>
      <c r="C3393" s="10" t="s">
        <v>3468</v>
      </c>
      <c r="D3393" s="12" t="s">
        <v>4</v>
      </c>
      <c r="E3393" s="15">
        <v>1</v>
      </c>
      <c r="F3393" s="7" t="s">
        <v>5</v>
      </c>
    </row>
    <row r="3394" spans="2:6" x14ac:dyDescent="0.4">
      <c r="B3394" s="4">
        <v>3391</v>
      </c>
      <c r="C3394" s="10" t="s">
        <v>3469</v>
      </c>
      <c r="D3394" s="12" t="s">
        <v>4</v>
      </c>
      <c r="E3394" s="15">
        <v>1</v>
      </c>
      <c r="F3394" s="7" t="s">
        <v>5</v>
      </c>
    </row>
    <row r="3395" spans="2:6" x14ac:dyDescent="0.4">
      <c r="B3395" s="4">
        <v>3392</v>
      </c>
      <c r="C3395" s="10" t="s">
        <v>3470</v>
      </c>
      <c r="D3395" s="12" t="s">
        <v>4</v>
      </c>
      <c r="E3395" s="15">
        <v>1</v>
      </c>
      <c r="F3395" s="7" t="s">
        <v>115</v>
      </c>
    </row>
    <row r="3396" spans="2:6" x14ac:dyDescent="0.4">
      <c r="B3396" s="4">
        <v>3393</v>
      </c>
      <c r="C3396" s="10" t="s">
        <v>3471</v>
      </c>
      <c r="D3396" s="12" t="s">
        <v>4</v>
      </c>
      <c r="E3396" s="15">
        <v>1</v>
      </c>
      <c r="F3396" s="7" t="s">
        <v>110</v>
      </c>
    </row>
    <row r="3397" spans="2:6" x14ac:dyDescent="0.4">
      <c r="B3397" s="4">
        <v>3394</v>
      </c>
      <c r="C3397" s="10" t="s">
        <v>3472</v>
      </c>
      <c r="D3397" s="12" t="s">
        <v>4</v>
      </c>
      <c r="E3397" s="15">
        <v>1</v>
      </c>
      <c r="F3397" s="7" t="s">
        <v>115</v>
      </c>
    </row>
    <row r="3398" spans="2:6" x14ac:dyDescent="0.4">
      <c r="B3398" s="4">
        <v>3395</v>
      </c>
      <c r="C3398" s="10" t="s">
        <v>3473</v>
      </c>
      <c r="D3398" s="12" t="s">
        <v>4</v>
      </c>
      <c r="E3398" s="15">
        <v>1</v>
      </c>
      <c r="F3398" s="7" t="s">
        <v>115</v>
      </c>
    </row>
    <row r="3399" spans="2:6" x14ac:dyDescent="0.4">
      <c r="B3399" s="4">
        <v>3396</v>
      </c>
      <c r="C3399" s="10" t="s">
        <v>3474</v>
      </c>
      <c r="D3399" s="12" t="s">
        <v>4</v>
      </c>
      <c r="E3399" s="15">
        <v>1</v>
      </c>
      <c r="F3399" s="7" t="s">
        <v>110</v>
      </c>
    </row>
    <row r="3400" spans="2:6" x14ac:dyDescent="0.4">
      <c r="B3400" s="4">
        <v>3397</v>
      </c>
      <c r="C3400" s="10" t="s">
        <v>3475</v>
      </c>
      <c r="D3400" s="12" t="s">
        <v>4</v>
      </c>
      <c r="E3400" s="15">
        <v>1</v>
      </c>
      <c r="F3400" s="7" t="s">
        <v>110</v>
      </c>
    </row>
    <row r="3401" spans="2:6" x14ac:dyDescent="0.4">
      <c r="B3401" s="4">
        <v>3398</v>
      </c>
      <c r="C3401" s="10" t="s">
        <v>3476</v>
      </c>
      <c r="D3401" s="12" t="s">
        <v>4</v>
      </c>
      <c r="E3401" s="15">
        <v>1</v>
      </c>
      <c r="F3401" s="7" t="s">
        <v>110</v>
      </c>
    </row>
    <row r="3402" spans="2:6" x14ac:dyDescent="0.4">
      <c r="B3402" s="4">
        <v>3399</v>
      </c>
      <c r="C3402" s="10" t="s">
        <v>3477</v>
      </c>
      <c r="D3402" s="12" t="s">
        <v>4</v>
      </c>
      <c r="E3402" s="15">
        <v>1</v>
      </c>
      <c r="F3402" s="7" t="s">
        <v>110</v>
      </c>
    </row>
    <row r="3403" spans="2:6" x14ac:dyDescent="0.4">
      <c r="B3403" s="4">
        <v>3400</v>
      </c>
      <c r="C3403" s="10" t="s">
        <v>3478</v>
      </c>
      <c r="D3403" s="12" t="s">
        <v>4</v>
      </c>
      <c r="E3403" s="15">
        <v>1</v>
      </c>
      <c r="F3403" s="7" t="s">
        <v>110</v>
      </c>
    </row>
    <row r="3404" spans="2:6" x14ac:dyDescent="0.4">
      <c r="B3404" s="4">
        <v>3401</v>
      </c>
      <c r="C3404" s="10" t="s">
        <v>3479</v>
      </c>
      <c r="D3404" s="12" t="s">
        <v>4</v>
      </c>
      <c r="E3404" s="15">
        <v>1</v>
      </c>
      <c r="F3404" s="7" t="s">
        <v>110</v>
      </c>
    </row>
    <row r="3405" spans="2:6" x14ac:dyDescent="0.4">
      <c r="B3405" s="4">
        <v>3402</v>
      </c>
      <c r="C3405" s="10" t="s">
        <v>3480</v>
      </c>
      <c r="D3405" s="12" t="s">
        <v>4</v>
      </c>
      <c r="E3405" s="15">
        <v>1</v>
      </c>
      <c r="F3405" s="7" t="s">
        <v>110</v>
      </c>
    </row>
    <row r="3406" spans="2:6" x14ac:dyDescent="0.4">
      <c r="B3406" s="4">
        <v>3403</v>
      </c>
      <c r="C3406" s="10" t="s">
        <v>3481</v>
      </c>
      <c r="D3406" s="12" t="s">
        <v>4</v>
      </c>
      <c r="E3406" s="15">
        <v>1</v>
      </c>
      <c r="F3406" s="7" t="s">
        <v>110</v>
      </c>
    </row>
    <row r="3407" spans="2:6" x14ac:dyDescent="0.4">
      <c r="B3407" s="4">
        <v>3404</v>
      </c>
      <c r="C3407" s="10" t="s">
        <v>3482</v>
      </c>
      <c r="D3407" s="12" t="s">
        <v>4</v>
      </c>
      <c r="E3407" s="15">
        <v>1</v>
      </c>
      <c r="F3407" s="7" t="s">
        <v>110</v>
      </c>
    </row>
    <row r="3408" spans="2:6" x14ac:dyDescent="0.4">
      <c r="B3408" s="4">
        <v>3405</v>
      </c>
      <c r="C3408" s="10" t="s">
        <v>3483</v>
      </c>
      <c r="D3408" s="12" t="s">
        <v>4</v>
      </c>
      <c r="E3408" s="15">
        <v>1</v>
      </c>
      <c r="F3408" s="7" t="s">
        <v>115</v>
      </c>
    </row>
    <row r="3409" spans="2:6" x14ac:dyDescent="0.4">
      <c r="B3409" s="4">
        <v>3406</v>
      </c>
      <c r="C3409" s="10" t="s">
        <v>3484</v>
      </c>
      <c r="D3409" s="12" t="s">
        <v>4</v>
      </c>
      <c r="E3409" s="15">
        <v>1</v>
      </c>
      <c r="F3409" s="7" t="s">
        <v>115</v>
      </c>
    </row>
    <row r="3410" spans="2:6" x14ac:dyDescent="0.4">
      <c r="B3410" s="4">
        <v>3407</v>
      </c>
      <c r="C3410" s="10" t="s">
        <v>3485</v>
      </c>
      <c r="D3410" s="12" t="s">
        <v>4</v>
      </c>
      <c r="E3410" s="15">
        <v>1</v>
      </c>
      <c r="F3410" s="7" t="s">
        <v>115</v>
      </c>
    </row>
    <row r="3411" spans="2:6" x14ac:dyDescent="0.4">
      <c r="B3411" s="4">
        <v>3408</v>
      </c>
      <c r="C3411" s="10" t="s">
        <v>3486</v>
      </c>
      <c r="D3411" s="12" t="s">
        <v>4</v>
      </c>
      <c r="E3411" s="15">
        <v>1</v>
      </c>
      <c r="F3411" s="7" t="s">
        <v>110</v>
      </c>
    </row>
    <row r="3412" spans="2:6" x14ac:dyDescent="0.4">
      <c r="B3412" s="4">
        <v>3409</v>
      </c>
      <c r="C3412" s="10" t="s">
        <v>3487</v>
      </c>
      <c r="D3412" s="12" t="s">
        <v>4</v>
      </c>
      <c r="E3412" s="15">
        <v>1</v>
      </c>
      <c r="F3412" s="7" t="s">
        <v>115</v>
      </c>
    </row>
    <row r="3413" spans="2:6" x14ac:dyDescent="0.4">
      <c r="B3413" s="4">
        <v>3410</v>
      </c>
      <c r="C3413" s="10" t="s">
        <v>3488</v>
      </c>
      <c r="D3413" s="12" t="s">
        <v>4</v>
      </c>
      <c r="E3413" s="15">
        <v>1</v>
      </c>
      <c r="F3413" s="7" t="s">
        <v>110</v>
      </c>
    </row>
    <row r="3414" spans="2:6" x14ac:dyDescent="0.4">
      <c r="B3414" s="4">
        <v>3411</v>
      </c>
      <c r="C3414" s="10" t="s">
        <v>3489</v>
      </c>
      <c r="D3414" s="12" t="s">
        <v>4</v>
      </c>
      <c r="E3414" s="15">
        <v>1</v>
      </c>
      <c r="F3414" s="7" t="s">
        <v>115</v>
      </c>
    </row>
    <row r="3415" spans="2:6" x14ac:dyDescent="0.4">
      <c r="B3415" s="4">
        <v>3412</v>
      </c>
      <c r="C3415" s="10" t="s">
        <v>3490</v>
      </c>
      <c r="D3415" s="12" t="s">
        <v>4</v>
      </c>
      <c r="E3415" s="15">
        <v>1</v>
      </c>
      <c r="F3415" s="7" t="s">
        <v>110</v>
      </c>
    </row>
    <row r="3416" spans="2:6" x14ac:dyDescent="0.4">
      <c r="B3416" s="4">
        <v>3413</v>
      </c>
      <c r="C3416" s="10" t="s">
        <v>3491</v>
      </c>
      <c r="D3416" s="12" t="s">
        <v>4</v>
      </c>
      <c r="E3416" s="15">
        <v>1</v>
      </c>
      <c r="F3416" s="7" t="s">
        <v>110</v>
      </c>
    </row>
    <row r="3417" spans="2:6" x14ac:dyDescent="0.4">
      <c r="B3417" s="4">
        <v>3414</v>
      </c>
      <c r="C3417" s="10" t="s">
        <v>3492</v>
      </c>
      <c r="D3417" s="12" t="s">
        <v>4</v>
      </c>
      <c r="E3417" s="15">
        <v>1</v>
      </c>
      <c r="F3417" s="7" t="s">
        <v>110</v>
      </c>
    </row>
    <row r="3418" spans="2:6" x14ac:dyDescent="0.4">
      <c r="B3418" s="4">
        <v>3415</v>
      </c>
      <c r="C3418" s="10" t="s">
        <v>3493</v>
      </c>
      <c r="D3418" s="12" t="s">
        <v>4</v>
      </c>
      <c r="E3418" s="15">
        <v>1</v>
      </c>
      <c r="F3418" s="7" t="s">
        <v>115</v>
      </c>
    </row>
    <row r="3419" spans="2:6" x14ac:dyDescent="0.4">
      <c r="B3419" s="4">
        <v>3416</v>
      </c>
      <c r="C3419" s="10" t="s">
        <v>3494</v>
      </c>
      <c r="D3419" s="12" t="s">
        <v>4</v>
      </c>
      <c r="E3419" s="15">
        <v>1</v>
      </c>
      <c r="F3419" s="7" t="s">
        <v>115</v>
      </c>
    </row>
    <row r="3420" spans="2:6" x14ac:dyDescent="0.4">
      <c r="B3420" s="4">
        <v>3417</v>
      </c>
      <c r="C3420" s="10" t="s">
        <v>3495</v>
      </c>
      <c r="D3420" s="12" t="s">
        <v>4</v>
      </c>
      <c r="E3420" s="15">
        <v>1</v>
      </c>
      <c r="F3420" s="7" t="s">
        <v>110</v>
      </c>
    </row>
    <row r="3421" spans="2:6" x14ac:dyDescent="0.4">
      <c r="B3421" s="4">
        <v>3418</v>
      </c>
      <c r="C3421" s="10" t="s">
        <v>3496</v>
      </c>
      <c r="D3421" s="12" t="s">
        <v>4</v>
      </c>
      <c r="E3421" s="15">
        <v>1</v>
      </c>
      <c r="F3421" s="7" t="s">
        <v>110</v>
      </c>
    </row>
    <row r="3422" spans="2:6" x14ac:dyDescent="0.4">
      <c r="B3422" s="4">
        <v>3419</v>
      </c>
      <c r="C3422" s="10" t="s">
        <v>3497</v>
      </c>
      <c r="D3422" s="12" t="s">
        <v>4</v>
      </c>
      <c r="E3422" s="15">
        <v>1</v>
      </c>
      <c r="F3422" s="7" t="s">
        <v>115</v>
      </c>
    </row>
    <row r="3423" spans="2:6" x14ac:dyDescent="0.4">
      <c r="B3423" s="4">
        <v>3420</v>
      </c>
      <c r="C3423" s="10" t="s">
        <v>3498</v>
      </c>
      <c r="D3423" s="12" t="s">
        <v>4</v>
      </c>
      <c r="E3423" s="15">
        <v>1</v>
      </c>
      <c r="F3423" s="7" t="s">
        <v>110</v>
      </c>
    </row>
    <row r="3424" spans="2:6" x14ac:dyDescent="0.4">
      <c r="B3424" s="4">
        <v>3421</v>
      </c>
      <c r="C3424" s="10" t="s">
        <v>3499</v>
      </c>
      <c r="D3424" s="12" t="s">
        <v>4</v>
      </c>
      <c r="E3424" s="15">
        <v>1</v>
      </c>
      <c r="F3424" s="7" t="s">
        <v>110</v>
      </c>
    </row>
    <row r="3425" spans="2:6" x14ac:dyDescent="0.4">
      <c r="B3425" s="4">
        <v>3422</v>
      </c>
      <c r="C3425" s="10" t="s">
        <v>3500</v>
      </c>
      <c r="D3425" s="12" t="s">
        <v>4</v>
      </c>
      <c r="E3425" s="15">
        <v>1</v>
      </c>
      <c r="F3425" s="7" t="s">
        <v>115</v>
      </c>
    </row>
    <row r="3426" spans="2:6" x14ac:dyDescent="0.4">
      <c r="B3426" s="4">
        <v>3423</v>
      </c>
      <c r="C3426" s="10" t="s">
        <v>3501</v>
      </c>
      <c r="D3426" s="12" t="s">
        <v>4</v>
      </c>
      <c r="E3426" s="15">
        <v>1</v>
      </c>
      <c r="F3426" s="7" t="s">
        <v>115</v>
      </c>
    </row>
    <row r="3427" spans="2:6" x14ac:dyDescent="0.4">
      <c r="B3427" s="4">
        <v>3424</v>
      </c>
      <c r="C3427" s="10" t="s">
        <v>3502</v>
      </c>
      <c r="D3427" s="12" t="s">
        <v>4</v>
      </c>
      <c r="E3427" s="15">
        <v>1</v>
      </c>
      <c r="F3427" s="7" t="s">
        <v>115</v>
      </c>
    </row>
    <row r="3428" spans="2:6" x14ac:dyDescent="0.4">
      <c r="B3428" s="4">
        <v>3425</v>
      </c>
      <c r="C3428" s="10" t="s">
        <v>3503</v>
      </c>
      <c r="D3428" s="12" t="s">
        <v>4</v>
      </c>
      <c r="E3428" s="15">
        <v>1</v>
      </c>
      <c r="F3428" s="7" t="s">
        <v>115</v>
      </c>
    </row>
    <row r="3429" spans="2:6" x14ac:dyDescent="0.4">
      <c r="B3429" s="4">
        <v>3426</v>
      </c>
      <c r="C3429" s="10" t="s">
        <v>3504</v>
      </c>
      <c r="D3429" s="12" t="s">
        <v>4</v>
      </c>
      <c r="E3429" s="15">
        <v>1</v>
      </c>
      <c r="F3429" s="7" t="s">
        <v>110</v>
      </c>
    </row>
    <row r="3430" spans="2:6" x14ac:dyDescent="0.4">
      <c r="B3430" s="4">
        <v>3427</v>
      </c>
      <c r="C3430" s="10" t="s">
        <v>3505</v>
      </c>
      <c r="D3430" s="12" t="s">
        <v>4</v>
      </c>
      <c r="E3430" s="15">
        <v>1</v>
      </c>
      <c r="F3430" s="7" t="s">
        <v>110</v>
      </c>
    </row>
    <row r="3431" spans="2:6" x14ac:dyDescent="0.4">
      <c r="B3431" s="4">
        <v>3428</v>
      </c>
      <c r="C3431" s="10" t="s">
        <v>3506</v>
      </c>
      <c r="D3431" s="12" t="s">
        <v>4</v>
      </c>
      <c r="E3431" s="15">
        <v>1</v>
      </c>
      <c r="F3431" s="7" t="s">
        <v>110</v>
      </c>
    </row>
    <row r="3432" spans="2:6" x14ac:dyDescent="0.4">
      <c r="B3432" s="4">
        <v>3429</v>
      </c>
      <c r="C3432" s="10" t="s">
        <v>3507</v>
      </c>
      <c r="D3432" s="12" t="s">
        <v>4</v>
      </c>
      <c r="E3432" s="15">
        <v>1</v>
      </c>
      <c r="F3432" s="7" t="s">
        <v>110</v>
      </c>
    </row>
    <row r="3433" spans="2:6" x14ac:dyDescent="0.4">
      <c r="B3433" s="4">
        <v>3430</v>
      </c>
      <c r="C3433" s="10" t="s">
        <v>3508</v>
      </c>
      <c r="D3433" s="12" t="s">
        <v>4</v>
      </c>
      <c r="E3433" s="15">
        <v>1</v>
      </c>
      <c r="F3433" s="7" t="s">
        <v>110</v>
      </c>
    </row>
    <row r="3434" spans="2:6" x14ac:dyDescent="0.4">
      <c r="B3434" s="4">
        <v>3431</v>
      </c>
      <c r="C3434" s="10" t="s">
        <v>3509</v>
      </c>
      <c r="D3434" s="12" t="s">
        <v>4</v>
      </c>
      <c r="E3434" s="15">
        <v>1</v>
      </c>
      <c r="F3434" s="7" t="s">
        <v>115</v>
      </c>
    </row>
    <row r="3435" spans="2:6" x14ac:dyDescent="0.4">
      <c r="B3435" s="4">
        <v>3432</v>
      </c>
      <c r="C3435" s="10" t="s">
        <v>3510</v>
      </c>
      <c r="D3435" s="12" t="s">
        <v>4</v>
      </c>
      <c r="E3435" s="15">
        <v>1</v>
      </c>
      <c r="F3435" s="7" t="s">
        <v>115</v>
      </c>
    </row>
    <row r="3436" spans="2:6" x14ac:dyDescent="0.4">
      <c r="B3436" s="4">
        <v>3433</v>
      </c>
      <c r="C3436" s="10" t="s">
        <v>3511</v>
      </c>
      <c r="D3436" s="12" t="s">
        <v>4</v>
      </c>
      <c r="E3436" s="15">
        <v>1</v>
      </c>
      <c r="F3436" s="7" t="s">
        <v>115</v>
      </c>
    </row>
    <row r="3437" spans="2:6" x14ac:dyDescent="0.4">
      <c r="B3437" s="4">
        <v>3434</v>
      </c>
      <c r="C3437" s="10" t="s">
        <v>3512</v>
      </c>
      <c r="D3437" s="12" t="s">
        <v>4</v>
      </c>
      <c r="E3437" s="15">
        <v>1</v>
      </c>
      <c r="F3437" s="7" t="s">
        <v>115</v>
      </c>
    </row>
    <row r="3438" spans="2:6" x14ac:dyDescent="0.4">
      <c r="B3438" s="4">
        <v>3435</v>
      </c>
      <c r="C3438" s="10" t="s">
        <v>3513</v>
      </c>
      <c r="D3438" s="12" t="s">
        <v>4</v>
      </c>
      <c r="E3438" s="15">
        <v>1</v>
      </c>
      <c r="F3438" s="7" t="s">
        <v>115</v>
      </c>
    </row>
    <row r="3439" spans="2:6" x14ac:dyDescent="0.4">
      <c r="B3439" s="4">
        <v>3436</v>
      </c>
      <c r="C3439" s="10" t="s">
        <v>3514</v>
      </c>
      <c r="D3439" s="12" t="s">
        <v>4</v>
      </c>
      <c r="E3439" s="15">
        <v>1</v>
      </c>
      <c r="F3439" s="7" t="s">
        <v>3515</v>
      </c>
    </row>
    <row r="3440" spans="2:6" x14ac:dyDescent="0.4">
      <c r="B3440" s="4">
        <v>3437</v>
      </c>
      <c r="C3440" s="10" t="s">
        <v>3516</v>
      </c>
      <c r="D3440" s="12" t="s">
        <v>4</v>
      </c>
      <c r="E3440" s="15">
        <v>1</v>
      </c>
      <c r="F3440" s="7" t="s">
        <v>3515</v>
      </c>
    </row>
    <row r="3441" spans="2:6" x14ac:dyDescent="0.4">
      <c r="B3441" s="4">
        <v>3438</v>
      </c>
      <c r="C3441" s="10" t="s">
        <v>3517</v>
      </c>
      <c r="D3441" s="12" t="s">
        <v>4</v>
      </c>
      <c r="E3441" s="15">
        <v>1</v>
      </c>
      <c r="F3441" s="7" t="s">
        <v>3515</v>
      </c>
    </row>
    <row r="3442" spans="2:6" x14ac:dyDescent="0.4">
      <c r="B3442" s="4">
        <v>3439</v>
      </c>
      <c r="C3442" s="10" t="s">
        <v>3518</v>
      </c>
      <c r="D3442" s="12" t="s">
        <v>4</v>
      </c>
      <c r="E3442" s="15">
        <v>1</v>
      </c>
      <c r="F3442" s="7" t="s">
        <v>3515</v>
      </c>
    </row>
    <row r="3443" spans="2:6" x14ac:dyDescent="0.4">
      <c r="B3443" s="4">
        <v>3440</v>
      </c>
      <c r="C3443" s="10" t="s">
        <v>3519</v>
      </c>
      <c r="D3443" s="12" t="s">
        <v>4</v>
      </c>
      <c r="E3443" s="15">
        <v>1</v>
      </c>
      <c r="F3443" s="7" t="s">
        <v>3515</v>
      </c>
    </row>
    <row r="3444" spans="2:6" x14ac:dyDescent="0.4">
      <c r="B3444" s="4">
        <v>3441</v>
      </c>
      <c r="C3444" s="10" t="s">
        <v>3520</v>
      </c>
      <c r="D3444" s="12" t="s">
        <v>4</v>
      </c>
      <c r="E3444" s="15">
        <v>1</v>
      </c>
      <c r="F3444" s="7" t="s">
        <v>3515</v>
      </c>
    </row>
    <row r="3445" spans="2:6" x14ac:dyDescent="0.4">
      <c r="B3445" s="4">
        <v>3442</v>
      </c>
      <c r="C3445" s="10" t="s">
        <v>3521</v>
      </c>
      <c r="D3445" s="12" t="s">
        <v>4</v>
      </c>
      <c r="E3445" s="15">
        <v>1</v>
      </c>
      <c r="F3445" s="7" t="s">
        <v>110</v>
      </c>
    </row>
    <row r="3446" spans="2:6" x14ac:dyDescent="0.4">
      <c r="B3446" s="4">
        <v>3443</v>
      </c>
      <c r="C3446" s="10" t="s">
        <v>3522</v>
      </c>
      <c r="D3446" s="12" t="s">
        <v>4</v>
      </c>
      <c r="E3446" s="15">
        <v>1</v>
      </c>
      <c r="F3446" s="7" t="s">
        <v>110</v>
      </c>
    </row>
    <row r="3447" spans="2:6" x14ac:dyDescent="0.4">
      <c r="B3447" s="4">
        <v>3444</v>
      </c>
      <c r="C3447" s="10" t="s">
        <v>3523</v>
      </c>
      <c r="D3447" s="12" t="s">
        <v>4</v>
      </c>
      <c r="E3447" s="15">
        <v>1</v>
      </c>
      <c r="F3447" s="7" t="s">
        <v>110</v>
      </c>
    </row>
    <row r="3448" spans="2:6" x14ac:dyDescent="0.4">
      <c r="B3448" s="4">
        <v>3445</v>
      </c>
      <c r="C3448" s="10" t="s">
        <v>3524</v>
      </c>
      <c r="D3448" s="12" t="s">
        <v>4</v>
      </c>
      <c r="E3448" s="15">
        <v>1</v>
      </c>
      <c r="F3448" s="7" t="s">
        <v>115</v>
      </c>
    </row>
    <row r="3449" spans="2:6" x14ac:dyDescent="0.4">
      <c r="B3449" s="4">
        <v>3446</v>
      </c>
      <c r="C3449" s="10" t="s">
        <v>3525</v>
      </c>
      <c r="D3449" s="12" t="s">
        <v>4</v>
      </c>
      <c r="E3449" s="15">
        <v>1</v>
      </c>
      <c r="F3449" s="7" t="s">
        <v>115</v>
      </c>
    </row>
    <row r="3450" spans="2:6" x14ac:dyDescent="0.4">
      <c r="B3450" s="4">
        <v>3447</v>
      </c>
      <c r="C3450" s="10" t="s">
        <v>3526</v>
      </c>
      <c r="D3450" s="12" t="s">
        <v>4</v>
      </c>
      <c r="E3450" s="15">
        <v>1</v>
      </c>
      <c r="F3450" s="7" t="s">
        <v>115</v>
      </c>
    </row>
    <row r="3451" spans="2:6" x14ac:dyDescent="0.4">
      <c r="B3451" s="4">
        <v>3448</v>
      </c>
      <c r="C3451" s="10" t="s">
        <v>3527</v>
      </c>
      <c r="D3451" s="12" t="s">
        <v>4</v>
      </c>
      <c r="E3451" s="15">
        <v>1</v>
      </c>
      <c r="F3451" s="7" t="s">
        <v>115</v>
      </c>
    </row>
    <row r="3452" spans="2:6" x14ac:dyDescent="0.4">
      <c r="B3452" s="4">
        <v>3449</v>
      </c>
      <c r="C3452" s="10" t="s">
        <v>3528</v>
      </c>
      <c r="D3452" s="12" t="s">
        <v>4</v>
      </c>
      <c r="E3452" s="15">
        <v>1</v>
      </c>
      <c r="F3452" s="7" t="s">
        <v>110</v>
      </c>
    </row>
    <row r="3453" spans="2:6" x14ac:dyDescent="0.4">
      <c r="B3453" s="4">
        <v>3450</v>
      </c>
      <c r="C3453" s="10" t="s">
        <v>3529</v>
      </c>
      <c r="D3453" s="12" t="s">
        <v>4</v>
      </c>
      <c r="E3453" s="15">
        <v>1</v>
      </c>
      <c r="F3453" s="7" t="s">
        <v>110</v>
      </c>
    </row>
    <row r="3454" spans="2:6" x14ac:dyDescent="0.4">
      <c r="B3454" s="4">
        <v>3451</v>
      </c>
      <c r="C3454" s="10" t="s">
        <v>3530</v>
      </c>
      <c r="D3454" s="12" t="s">
        <v>4</v>
      </c>
      <c r="E3454" s="15">
        <v>1</v>
      </c>
      <c r="F3454" s="7" t="s">
        <v>110</v>
      </c>
    </row>
    <row r="3455" spans="2:6" x14ac:dyDescent="0.4">
      <c r="B3455" s="4">
        <v>3452</v>
      </c>
      <c r="C3455" s="10" t="s">
        <v>3531</v>
      </c>
      <c r="D3455" s="12" t="s">
        <v>4</v>
      </c>
      <c r="E3455" s="15">
        <v>1</v>
      </c>
      <c r="F3455" s="7" t="s">
        <v>115</v>
      </c>
    </row>
    <row r="3456" spans="2:6" x14ac:dyDescent="0.4">
      <c r="B3456" s="4">
        <v>3453</v>
      </c>
      <c r="C3456" s="10" t="s">
        <v>3532</v>
      </c>
      <c r="D3456" s="12" t="s">
        <v>4</v>
      </c>
      <c r="E3456" s="15">
        <v>1</v>
      </c>
      <c r="F3456" s="7" t="s">
        <v>110</v>
      </c>
    </row>
    <row r="3457" spans="2:6" x14ac:dyDescent="0.4">
      <c r="B3457" s="4">
        <v>3454</v>
      </c>
      <c r="C3457" s="10" t="s">
        <v>3533</v>
      </c>
      <c r="D3457" s="12" t="s">
        <v>4</v>
      </c>
      <c r="E3457" s="15">
        <v>1</v>
      </c>
      <c r="F3457" s="7" t="s">
        <v>115</v>
      </c>
    </row>
    <row r="3458" spans="2:6" x14ac:dyDescent="0.4">
      <c r="B3458" s="4">
        <v>3455</v>
      </c>
      <c r="C3458" s="10" t="s">
        <v>3534</v>
      </c>
      <c r="D3458" s="12" t="s">
        <v>4</v>
      </c>
      <c r="E3458" s="15">
        <v>1</v>
      </c>
      <c r="F3458" s="7" t="s">
        <v>110</v>
      </c>
    </row>
    <row r="3459" spans="2:6" x14ac:dyDescent="0.4">
      <c r="B3459" s="4">
        <v>3456</v>
      </c>
      <c r="C3459" s="10" t="s">
        <v>3535</v>
      </c>
      <c r="D3459" s="12" t="s">
        <v>4</v>
      </c>
      <c r="E3459" s="15">
        <v>1</v>
      </c>
      <c r="F3459" s="7" t="s">
        <v>110</v>
      </c>
    </row>
    <row r="3460" spans="2:6" x14ac:dyDescent="0.4">
      <c r="B3460" s="4">
        <v>3457</v>
      </c>
      <c r="C3460" s="10" t="s">
        <v>3536</v>
      </c>
      <c r="D3460" s="12" t="s">
        <v>4</v>
      </c>
      <c r="E3460" s="15">
        <v>1</v>
      </c>
      <c r="F3460" s="7" t="s">
        <v>110</v>
      </c>
    </row>
    <row r="3461" spans="2:6" x14ac:dyDescent="0.4">
      <c r="B3461" s="4">
        <v>3458</v>
      </c>
      <c r="C3461" s="10" t="s">
        <v>3537</v>
      </c>
      <c r="D3461" s="12" t="s">
        <v>4</v>
      </c>
      <c r="E3461" s="15">
        <v>1</v>
      </c>
      <c r="F3461" s="7" t="s">
        <v>110</v>
      </c>
    </row>
    <row r="3462" spans="2:6" x14ac:dyDescent="0.4">
      <c r="B3462" s="4">
        <v>3459</v>
      </c>
      <c r="C3462" s="10" t="s">
        <v>3538</v>
      </c>
      <c r="D3462" s="12" t="s">
        <v>4</v>
      </c>
      <c r="E3462" s="15">
        <v>1</v>
      </c>
      <c r="F3462" s="7" t="s">
        <v>110</v>
      </c>
    </row>
    <row r="3463" spans="2:6" x14ac:dyDescent="0.4">
      <c r="B3463" s="4">
        <v>3460</v>
      </c>
      <c r="C3463" s="10" t="s">
        <v>3539</v>
      </c>
      <c r="D3463" s="12" t="s">
        <v>4</v>
      </c>
      <c r="E3463" s="15">
        <v>1</v>
      </c>
      <c r="F3463" s="7" t="s">
        <v>115</v>
      </c>
    </row>
    <row r="3464" spans="2:6" x14ac:dyDescent="0.4">
      <c r="B3464" s="4">
        <v>3461</v>
      </c>
      <c r="C3464" s="10" t="s">
        <v>3540</v>
      </c>
      <c r="D3464" s="12" t="s">
        <v>4</v>
      </c>
      <c r="E3464" s="15">
        <v>1</v>
      </c>
      <c r="F3464" s="7" t="s">
        <v>115</v>
      </c>
    </row>
    <row r="3465" spans="2:6" x14ac:dyDescent="0.4">
      <c r="B3465" s="4">
        <v>3462</v>
      </c>
      <c r="C3465" s="10" t="s">
        <v>3541</v>
      </c>
      <c r="D3465" s="12" t="s">
        <v>4</v>
      </c>
      <c r="E3465" s="15">
        <v>1</v>
      </c>
      <c r="F3465" s="7" t="s">
        <v>110</v>
      </c>
    </row>
    <row r="3466" spans="2:6" x14ac:dyDescent="0.4">
      <c r="B3466" s="4">
        <v>3463</v>
      </c>
      <c r="C3466" s="10" t="s">
        <v>3542</v>
      </c>
      <c r="D3466" s="12" t="s">
        <v>4</v>
      </c>
      <c r="E3466" s="15">
        <v>1</v>
      </c>
      <c r="F3466" s="7" t="s">
        <v>110</v>
      </c>
    </row>
    <row r="3467" spans="2:6" x14ac:dyDescent="0.4">
      <c r="B3467" s="4">
        <v>3464</v>
      </c>
      <c r="C3467" s="10" t="s">
        <v>3543</v>
      </c>
      <c r="D3467" s="12" t="s">
        <v>4</v>
      </c>
      <c r="E3467" s="15">
        <v>1</v>
      </c>
      <c r="F3467" s="7" t="s">
        <v>115</v>
      </c>
    </row>
    <row r="3468" spans="2:6" x14ac:dyDescent="0.4">
      <c r="B3468" s="4">
        <v>3465</v>
      </c>
      <c r="C3468" s="10" t="s">
        <v>3544</v>
      </c>
      <c r="D3468" s="12" t="s">
        <v>4</v>
      </c>
      <c r="E3468" s="15">
        <v>1</v>
      </c>
      <c r="F3468" s="7" t="s">
        <v>110</v>
      </c>
    </row>
    <row r="3469" spans="2:6" x14ac:dyDescent="0.4">
      <c r="B3469" s="4">
        <v>3466</v>
      </c>
      <c r="C3469" s="10" t="s">
        <v>3545</v>
      </c>
      <c r="D3469" s="12" t="s">
        <v>4</v>
      </c>
      <c r="E3469" s="15">
        <v>1</v>
      </c>
      <c r="F3469" s="7" t="s">
        <v>115</v>
      </c>
    </row>
    <row r="3470" spans="2:6" x14ac:dyDescent="0.4">
      <c r="B3470" s="4">
        <v>3467</v>
      </c>
      <c r="C3470" s="10" t="s">
        <v>3546</v>
      </c>
      <c r="D3470" s="12" t="s">
        <v>4</v>
      </c>
      <c r="E3470" s="15">
        <v>1</v>
      </c>
      <c r="F3470" s="7" t="s">
        <v>115</v>
      </c>
    </row>
    <row r="3471" spans="2:6" x14ac:dyDescent="0.4">
      <c r="B3471" s="4">
        <v>3468</v>
      </c>
      <c r="C3471" s="10" t="s">
        <v>3547</v>
      </c>
      <c r="D3471" s="12" t="s">
        <v>4</v>
      </c>
      <c r="E3471" s="15">
        <v>1</v>
      </c>
      <c r="F3471" s="7" t="s">
        <v>110</v>
      </c>
    </row>
    <row r="3472" spans="2:6" x14ac:dyDescent="0.4">
      <c r="B3472" s="4">
        <v>3469</v>
      </c>
      <c r="C3472" s="10" t="s">
        <v>3548</v>
      </c>
      <c r="D3472" s="12" t="s">
        <v>4</v>
      </c>
      <c r="E3472" s="15">
        <v>1</v>
      </c>
      <c r="F3472" s="7" t="s">
        <v>110</v>
      </c>
    </row>
    <row r="3473" spans="2:6" x14ac:dyDescent="0.4">
      <c r="B3473" s="4">
        <v>3470</v>
      </c>
      <c r="C3473" s="10" t="s">
        <v>3549</v>
      </c>
      <c r="D3473" s="12" t="s">
        <v>4</v>
      </c>
      <c r="E3473" s="15">
        <v>1</v>
      </c>
      <c r="F3473" s="7" t="s">
        <v>110</v>
      </c>
    </row>
    <row r="3474" spans="2:6" x14ac:dyDescent="0.4">
      <c r="B3474" s="4">
        <v>3471</v>
      </c>
      <c r="C3474" s="10" t="s">
        <v>3550</v>
      </c>
      <c r="D3474" s="12" t="s">
        <v>4</v>
      </c>
      <c r="E3474" s="15">
        <v>1</v>
      </c>
      <c r="F3474" s="7" t="s">
        <v>110</v>
      </c>
    </row>
    <row r="3475" spans="2:6" x14ac:dyDescent="0.4">
      <c r="B3475" s="4">
        <v>3472</v>
      </c>
      <c r="C3475" s="10" t="s">
        <v>3551</v>
      </c>
      <c r="D3475" s="12" t="s">
        <v>4</v>
      </c>
      <c r="E3475" s="15">
        <v>1</v>
      </c>
      <c r="F3475" s="7" t="s">
        <v>110</v>
      </c>
    </row>
    <row r="3476" spans="2:6" x14ac:dyDescent="0.4">
      <c r="B3476" s="4">
        <v>3473</v>
      </c>
      <c r="C3476" s="10" t="s">
        <v>3552</v>
      </c>
      <c r="D3476" s="12" t="s">
        <v>4</v>
      </c>
      <c r="E3476" s="15">
        <v>1</v>
      </c>
      <c r="F3476" s="7" t="s">
        <v>115</v>
      </c>
    </row>
    <row r="3477" spans="2:6" x14ac:dyDescent="0.4">
      <c r="B3477" s="4">
        <v>3474</v>
      </c>
      <c r="C3477" s="10" t="s">
        <v>3553</v>
      </c>
      <c r="D3477" s="12" t="s">
        <v>4</v>
      </c>
      <c r="E3477" s="15">
        <v>1</v>
      </c>
      <c r="F3477" s="7" t="s">
        <v>115</v>
      </c>
    </row>
    <row r="3478" spans="2:6" x14ac:dyDescent="0.4">
      <c r="B3478" s="4">
        <v>3475</v>
      </c>
      <c r="C3478" s="10" t="s">
        <v>3554</v>
      </c>
      <c r="D3478" s="12" t="s">
        <v>4</v>
      </c>
      <c r="E3478" s="15">
        <v>1</v>
      </c>
      <c r="F3478" s="7" t="s">
        <v>115</v>
      </c>
    </row>
    <row r="3479" spans="2:6" x14ac:dyDescent="0.4">
      <c r="B3479" s="4">
        <v>3476</v>
      </c>
      <c r="C3479" s="10" t="s">
        <v>3555</v>
      </c>
      <c r="D3479" s="12" t="s">
        <v>4</v>
      </c>
      <c r="E3479" s="15">
        <v>1</v>
      </c>
      <c r="F3479" s="7" t="s">
        <v>115</v>
      </c>
    </row>
    <row r="3480" spans="2:6" x14ac:dyDescent="0.4">
      <c r="B3480" s="4">
        <v>3477</v>
      </c>
      <c r="C3480" s="10" t="s">
        <v>3556</v>
      </c>
      <c r="D3480" s="12" t="s">
        <v>4</v>
      </c>
      <c r="E3480" s="15">
        <v>1</v>
      </c>
      <c r="F3480" s="7" t="s">
        <v>115</v>
      </c>
    </row>
    <row r="3481" spans="2:6" x14ac:dyDescent="0.4">
      <c r="B3481" s="4">
        <v>3478</v>
      </c>
      <c r="C3481" s="10" t="s">
        <v>3557</v>
      </c>
      <c r="D3481" s="12" t="s">
        <v>4</v>
      </c>
      <c r="E3481" s="15">
        <v>1</v>
      </c>
      <c r="F3481" s="7" t="s">
        <v>115</v>
      </c>
    </row>
    <row r="3482" spans="2:6" x14ac:dyDescent="0.4">
      <c r="B3482" s="4">
        <v>3479</v>
      </c>
      <c r="C3482" s="10" t="s">
        <v>3558</v>
      </c>
      <c r="D3482" s="12" t="s">
        <v>4</v>
      </c>
      <c r="E3482" s="15">
        <v>1</v>
      </c>
      <c r="F3482" s="7" t="s">
        <v>115</v>
      </c>
    </row>
    <row r="3483" spans="2:6" x14ac:dyDescent="0.4">
      <c r="B3483" s="4">
        <v>3480</v>
      </c>
      <c r="C3483" s="10" t="s">
        <v>3559</v>
      </c>
      <c r="D3483" s="12" t="s">
        <v>4</v>
      </c>
      <c r="E3483" s="15">
        <v>1</v>
      </c>
      <c r="F3483" s="7" t="s">
        <v>110</v>
      </c>
    </row>
    <row r="3484" spans="2:6" x14ac:dyDescent="0.4">
      <c r="B3484" s="4">
        <v>3481</v>
      </c>
      <c r="C3484" s="10" t="s">
        <v>3560</v>
      </c>
      <c r="D3484" s="12" t="s">
        <v>4</v>
      </c>
      <c r="E3484" s="15">
        <v>1</v>
      </c>
      <c r="F3484" s="7" t="s">
        <v>115</v>
      </c>
    </row>
    <row r="3485" spans="2:6" x14ac:dyDescent="0.4">
      <c r="B3485" s="4">
        <v>3482</v>
      </c>
      <c r="C3485" s="10" t="s">
        <v>3561</v>
      </c>
      <c r="D3485" s="12" t="s">
        <v>4</v>
      </c>
      <c r="E3485" s="15">
        <v>1</v>
      </c>
      <c r="F3485" s="7" t="s">
        <v>115</v>
      </c>
    </row>
    <row r="3486" spans="2:6" x14ac:dyDescent="0.4">
      <c r="B3486" s="4">
        <v>3483</v>
      </c>
      <c r="C3486" s="10" t="s">
        <v>3562</v>
      </c>
      <c r="D3486" s="12" t="s">
        <v>4</v>
      </c>
      <c r="E3486" s="15">
        <v>1</v>
      </c>
      <c r="F3486" s="7" t="s">
        <v>115</v>
      </c>
    </row>
    <row r="3487" spans="2:6" x14ac:dyDescent="0.4">
      <c r="B3487" s="4">
        <v>3484</v>
      </c>
      <c r="C3487" s="10" t="s">
        <v>3563</v>
      </c>
      <c r="D3487" s="12" t="s">
        <v>4</v>
      </c>
      <c r="E3487" s="15">
        <v>1</v>
      </c>
      <c r="F3487" s="7" t="s">
        <v>115</v>
      </c>
    </row>
    <row r="3488" spans="2:6" x14ac:dyDescent="0.4">
      <c r="B3488" s="4">
        <v>3485</v>
      </c>
      <c r="C3488" s="10" t="s">
        <v>3564</v>
      </c>
      <c r="D3488" s="12" t="s">
        <v>4</v>
      </c>
      <c r="E3488" s="15">
        <v>1</v>
      </c>
      <c r="F3488" s="7" t="s">
        <v>115</v>
      </c>
    </row>
    <row r="3489" spans="2:6" x14ac:dyDescent="0.4">
      <c r="B3489" s="4">
        <v>3486</v>
      </c>
      <c r="C3489" s="10" t="s">
        <v>3565</v>
      </c>
      <c r="D3489" s="12" t="s">
        <v>4</v>
      </c>
      <c r="E3489" s="15">
        <v>1</v>
      </c>
      <c r="F3489" s="7" t="s">
        <v>115</v>
      </c>
    </row>
    <row r="3490" spans="2:6" x14ac:dyDescent="0.4">
      <c r="B3490" s="4">
        <v>3487</v>
      </c>
      <c r="C3490" s="10" t="s">
        <v>3566</v>
      </c>
      <c r="D3490" s="12" t="s">
        <v>4</v>
      </c>
      <c r="E3490" s="15">
        <v>1</v>
      </c>
      <c r="F3490" s="7" t="s">
        <v>115</v>
      </c>
    </row>
    <row r="3491" spans="2:6" x14ac:dyDescent="0.4">
      <c r="B3491" s="4">
        <v>3488</v>
      </c>
      <c r="C3491" s="10" t="s">
        <v>3567</v>
      </c>
      <c r="D3491" s="12" t="s">
        <v>4</v>
      </c>
      <c r="E3491" s="15">
        <v>1</v>
      </c>
      <c r="F3491" s="7" t="s">
        <v>115</v>
      </c>
    </row>
    <row r="3492" spans="2:6" x14ac:dyDescent="0.4">
      <c r="B3492" s="4">
        <v>3489</v>
      </c>
      <c r="C3492" s="10" t="s">
        <v>3568</v>
      </c>
      <c r="D3492" s="12" t="s">
        <v>4</v>
      </c>
      <c r="E3492" s="15">
        <v>1</v>
      </c>
      <c r="F3492" s="7" t="s">
        <v>115</v>
      </c>
    </row>
    <row r="3493" spans="2:6" x14ac:dyDescent="0.4">
      <c r="B3493" s="4">
        <v>3490</v>
      </c>
      <c r="C3493" s="10" t="s">
        <v>3569</v>
      </c>
      <c r="D3493" s="12" t="s">
        <v>4</v>
      </c>
      <c r="E3493" s="15">
        <v>1</v>
      </c>
      <c r="F3493" s="7" t="s">
        <v>115</v>
      </c>
    </row>
    <row r="3494" spans="2:6" x14ac:dyDescent="0.4">
      <c r="B3494" s="4">
        <v>3491</v>
      </c>
      <c r="C3494" s="10" t="s">
        <v>3570</v>
      </c>
      <c r="D3494" s="12" t="s">
        <v>4</v>
      </c>
      <c r="E3494" s="15">
        <v>1</v>
      </c>
      <c r="F3494" s="7" t="s">
        <v>110</v>
      </c>
    </row>
    <row r="3495" spans="2:6" x14ac:dyDescent="0.4">
      <c r="B3495" s="4">
        <v>3492</v>
      </c>
      <c r="C3495" s="10" t="s">
        <v>3571</v>
      </c>
      <c r="D3495" s="12" t="s">
        <v>4</v>
      </c>
      <c r="E3495" s="15">
        <v>1</v>
      </c>
      <c r="F3495" s="7" t="s">
        <v>115</v>
      </c>
    </row>
    <row r="3496" spans="2:6" x14ac:dyDescent="0.4">
      <c r="B3496" s="4">
        <v>3493</v>
      </c>
      <c r="C3496" s="10" t="s">
        <v>3572</v>
      </c>
      <c r="D3496" s="12" t="s">
        <v>4</v>
      </c>
      <c r="E3496" s="15">
        <v>1</v>
      </c>
      <c r="F3496" s="7" t="s">
        <v>110</v>
      </c>
    </row>
    <row r="3497" spans="2:6" x14ac:dyDescent="0.4">
      <c r="B3497" s="4">
        <v>3494</v>
      </c>
      <c r="C3497" s="10" t="s">
        <v>3573</v>
      </c>
      <c r="D3497" s="12" t="s">
        <v>4</v>
      </c>
      <c r="E3497" s="15">
        <v>1</v>
      </c>
      <c r="F3497" s="7" t="s">
        <v>115</v>
      </c>
    </row>
    <row r="3498" spans="2:6" x14ac:dyDescent="0.4">
      <c r="B3498" s="4">
        <v>3495</v>
      </c>
      <c r="C3498" s="10" t="s">
        <v>3574</v>
      </c>
      <c r="D3498" s="12" t="s">
        <v>4</v>
      </c>
      <c r="E3498" s="15">
        <v>1</v>
      </c>
      <c r="F3498" s="7" t="s">
        <v>115</v>
      </c>
    </row>
    <row r="3499" spans="2:6" x14ac:dyDescent="0.4">
      <c r="B3499" s="4">
        <v>3496</v>
      </c>
      <c r="C3499" s="10" t="s">
        <v>3575</v>
      </c>
      <c r="D3499" s="12" t="s">
        <v>4</v>
      </c>
      <c r="E3499" s="15">
        <v>1</v>
      </c>
      <c r="F3499" s="7" t="s">
        <v>110</v>
      </c>
    </row>
    <row r="3500" spans="2:6" x14ac:dyDescent="0.4">
      <c r="B3500" s="4">
        <v>3497</v>
      </c>
      <c r="C3500" s="10" t="s">
        <v>3576</v>
      </c>
      <c r="D3500" s="12" t="s">
        <v>4</v>
      </c>
      <c r="E3500" s="15">
        <v>1</v>
      </c>
      <c r="F3500" s="7" t="s">
        <v>115</v>
      </c>
    </row>
    <row r="3501" spans="2:6" x14ac:dyDescent="0.4">
      <c r="B3501" s="4">
        <v>3498</v>
      </c>
      <c r="C3501" s="10" t="s">
        <v>3577</v>
      </c>
      <c r="D3501" s="12" t="s">
        <v>4</v>
      </c>
      <c r="E3501" s="15">
        <v>1</v>
      </c>
      <c r="F3501" s="7" t="s">
        <v>115</v>
      </c>
    </row>
    <row r="3502" spans="2:6" x14ac:dyDescent="0.4">
      <c r="B3502" s="4">
        <v>3499</v>
      </c>
      <c r="C3502" s="10" t="s">
        <v>3578</v>
      </c>
      <c r="D3502" s="12" t="s">
        <v>4</v>
      </c>
      <c r="E3502" s="15">
        <v>1</v>
      </c>
      <c r="F3502" s="7" t="s">
        <v>115</v>
      </c>
    </row>
    <row r="3503" spans="2:6" x14ac:dyDescent="0.4">
      <c r="B3503" s="4">
        <v>3500</v>
      </c>
      <c r="C3503" s="10" t="s">
        <v>3579</v>
      </c>
      <c r="D3503" s="12" t="s">
        <v>4</v>
      </c>
      <c r="E3503" s="15">
        <v>1</v>
      </c>
      <c r="F3503" s="7" t="s">
        <v>115</v>
      </c>
    </row>
    <row r="3504" spans="2:6" x14ac:dyDescent="0.4">
      <c r="B3504" s="4">
        <v>3501</v>
      </c>
      <c r="C3504" s="10" t="s">
        <v>3580</v>
      </c>
      <c r="D3504" s="12" t="s">
        <v>4</v>
      </c>
      <c r="E3504" s="15">
        <v>1</v>
      </c>
      <c r="F3504" s="7" t="s">
        <v>115</v>
      </c>
    </row>
    <row r="3505" spans="2:6" x14ac:dyDescent="0.4">
      <c r="B3505" s="4">
        <v>3502</v>
      </c>
      <c r="C3505" s="10" t="s">
        <v>3581</v>
      </c>
      <c r="D3505" s="12" t="s">
        <v>4</v>
      </c>
      <c r="E3505" s="15">
        <v>1</v>
      </c>
      <c r="F3505" s="7" t="s">
        <v>115</v>
      </c>
    </row>
    <row r="3506" spans="2:6" x14ac:dyDescent="0.4">
      <c r="B3506" s="4">
        <v>3503</v>
      </c>
      <c r="C3506" s="10" t="s">
        <v>3582</v>
      </c>
      <c r="D3506" s="12" t="s">
        <v>4</v>
      </c>
      <c r="E3506" s="15">
        <v>1</v>
      </c>
      <c r="F3506" s="7" t="s">
        <v>115</v>
      </c>
    </row>
    <row r="3507" spans="2:6" x14ac:dyDescent="0.4">
      <c r="B3507" s="4">
        <v>3504</v>
      </c>
      <c r="C3507" s="10" t="s">
        <v>3583</v>
      </c>
      <c r="D3507" s="12" t="s">
        <v>4</v>
      </c>
      <c r="E3507" s="15">
        <v>1</v>
      </c>
      <c r="F3507" s="7" t="s">
        <v>115</v>
      </c>
    </row>
    <row r="3508" spans="2:6" x14ac:dyDescent="0.4">
      <c r="B3508" s="4">
        <v>3505</v>
      </c>
      <c r="C3508" s="10" t="s">
        <v>3584</v>
      </c>
      <c r="D3508" s="12" t="s">
        <v>4</v>
      </c>
      <c r="E3508" s="15">
        <v>1</v>
      </c>
      <c r="F3508" s="7" t="s">
        <v>115</v>
      </c>
    </row>
    <row r="3509" spans="2:6" x14ac:dyDescent="0.4">
      <c r="B3509" s="4">
        <v>3506</v>
      </c>
      <c r="C3509" s="10" t="s">
        <v>3585</v>
      </c>
      <c r="D3509" s="12" t="s">
        <v>4</v>
      </c>
      <c r="E3509" s="15">
        <v>1</v>
      </c>
      <c r="F3509" s="7" t="s">
        <v>115</v>
      </c>
    </row>
    <row r="3510" spans="2:6" x14ac:dyDescent="0.4">
      <c r="B3510" s="4">
        <v>3507</v>
      </c>
      <c r="C3510" s="10" t="s">
        <v>3586</v>
      </c>
      <c r="D3510" s="12" t="s">
        <v>4</v>
      </c>
      <c r="E3510" s="15">
        <v>1</v>
      </c>
      <c r="F3510" s="7" t="s">
        <v>115</v>
      </c>
    </row>
    <row r="3511" spans="2:6" x14ac:dyDescent="0.4">
      <c r="B3511" s="4">
        <v>3508</v>
      </c>
      <c r="C3511" s="10" t="s">
        <v>3587</v>
      </c>
      <c r="D3511" s="12" t="s">
        <v>4</v>
      </c>
      <c r="E3511" s="15">
        <v>1</v>
      </c>
      <c r="F3511" s="7" t="s">
        <v>115</v>
      </c>
    </row>
    <row r="3512" spans="2:6" x14ac:dyDescent="0.4">
      <c r="B3512" s="4">
        <v>3509</v>
      </c>
      <c r="C3512" s="10" t="s">
        <v>3588</v>
      </c>
      <c r="D3512" s="12" t="s">
        <v>4</v>
      </c>
      <c r="E3512" s="15">
        <v>1</v>
      </c>
      <c r="F3512" s="7" t="s">
        <v>115</v>
      </c>
    </row>
    <row r="3513" spans="2:6" x14ac:dyDescent="0.4">
      <c r="B3513" s="4">
        <v>3510</v>
      </c>
      <c r="C3513" s="10" t="s">
        <v>3589</v>
      </c>
      <c r="D3513" s="12" t="s">
        <v>4</v>
      </c>
      <c r="E3513" s="15">
        <v>1</v>
      </c>
      <c r="F3513" s="7" t="s">
        <v>115</v>
      </c>
    </row>
    <row r="3514" spans="2:6" x14ac:dyDescent="0.4">
      <c r="B3514" s="4">
        <v>3511</v>
      </c>
      <c r="C3514" s="10" t="s">
        <v>3590</v>
      </c>
      <c r="D3514" s="12" t="s">
        <v>4</v>
      </c>
      <c r="E3514" s="15">
        <v>1</v>
      </c>
      <c r="F3514" s="7" t="s">
        <v>115</v>
      </c>
    </row>
    <row r="3515" spans="2:6" x14ac:dyDescent="0.4">
      <c r="B3515" s="4">
        <v>3512</v>
      </c>
      <c r="C3515" s="10" t="s">
        <v>3591</v>
      </c>
      <c r="D3515" s="12" t="s">
        <v>4</v>
      </c>
      <c r="E3515" s="15">
        <v>1</v>
      </c>
      <c r="F3515" s="7" t="s">
        <v>115</v>
      </c>
    </row>
    <row r="3516" spans="2:6" x14ac:dyDescent="0.4">
      <c r="B3516" s="4">
        <v>3513</v>
      </c>
      <c r="C3516" s="10" t="s">
        <v>3592</v>
      </c>
      <c r="D3516" s="12" t="s">
        <v>4</v>
      </c>
      <c r="E3516" s="15">
        <v>1</v>
      </c>
      <c r="F3516" s="7" t="s">
        <v>115</v>
      </c>
    </row>
    <row r="3517" spans="2:6" x14ac:dyDescent="0.4">
      <c r="B3517" s="4">
        <v>3514</v>
      </c>
      <c r="C3517" s="10" t="s">
        <v>3593</v>
      </c>
      <c r="D3517" s="12" t="s">
        <v>4</v>
      </c>
      <c r="E3517" s="15">
        <v>1</v>
      </c>
      <c r="F3517" s="7" t="s">
        <v>115</v>
      </c>
    </row>
    <row r="3518" spans="2:6" x14ac:dyDescent="0.4">
      <c r="B3518" s="4">
        <v>3515</v>
      </c>
      <c r="C3518" s="10" t="s">
        <v>3594</v>
      </c>
      <c r="D3518" s="12" t="s">
        <v>4</v>
      </c>
      <c r="E3518" s="15">
        <v>1</v>
      </c>
      <c r="F3518" s="7" t="s">
        <v>115</v>
      </c>
    </row>
    <row r="3519" spans="2:6" x14ac:dyDescent="0.4">
      <c r="B3519" s="4">
        <v>3516</v>
      </c>
      <c r="C3519" s="10" t="s">
        <v>3595</v>
      </c>
      <c r="D3519" s="12" t="s">
        <v>4</v>
      </c>
      <c r="E3519" s="15">
        <v>1</v>
      </c>
      <c r="F3519" s="7" t="s">
        <v>115</v>
      </c>
    </row>
    <row r="3520" spans="2:6" x14ac:dyDescent="0.4">
      <c r="B3520" s="4">
        <v>3517</v>
      </c>
      <c r="C3520" s="10" t="s">
        <v>3596</v>
      </c>
      <c r="D3520" s="12" t="s">
        <v>4</v>
      </c>
      <c r="E3520" s="15">
        <v>1</v>
      </c>
      <c r="F3520" s="7" t="s">
        <v>115</v>
      </c>
    </row>
    <row r="3521" spans="2:6" x14ac:dyDescent="0.4">
      <c r="B3521" s="4">
        <v>3518</v>
      </c>
      <c r="C3521" s="10" t="s">
        <v>3597</v>
      </c>
      <c r="D3521" s="12" t="s">
        <v>4</v>
      </c>
      <c r="E3521" s="15">
        <v>1</v>
      </c>
      <c r="F3521" s="7" t="s">
        <v>115</v>
      </c>
    </row>
    <row r="3522" spans="2:6" x14ac:dyDescent="0.4">
      <c r="B3522" s="4">
        <v>3519</v>
      </c>
      <c r="C3522" s="10" t="s">
        <v>3598</v>
      </c>
      <c r="D3522" s="12" t="s">
        <v>4</v>
      </c>
      <c r="E3522" s="15">
        <v>1</v>
      </c>
      <c r="F3522" s="7" t="s">
        <v>115</v>
      </c>
    </row>
    <row r="3523" spans="2:6" x14ac:dyDescent="0.4">
      <c r="B3523" s="4">
        <v>3520</v>
      </c>
      <c r="C3523" s="10" t="s">
        <v>3599</v>
      </c>
      <c r="D3523" s="12" t="s">
        <v>4</v>
      </c>
      <c r="E3523" s="15">
        <v>1</v>
      </c>
      <c r="F3523" s="7" t="s">
        <v>115</v>
      </c>
    </row>
    <row r="3524" spans="2:6" x14ac:dyDescent="0.4">
      <c r="B3524" s="4">
        <v>3521</v>
      </c>
      <c r="C3524" s="10" t="s">
        <v>3600</v>
      </c>
      <c r="D3524" s="12" t="s">
        <v>4</v>
      </c>
      <c r="E3524" s="15">
        <v>1</v>
      </c>
      <c r="F3524" s="7" t="s">
        <v>110</v>
      </c>
    </row>
    <row r="3525" spans="2:6" x14ac:dyDescent="0.4">
      <c r="B3525" s="4">
        <v>3522</v>
      </c>
      <c r="C3525" s="10" t="s">
        <v>3601</v>
      </c>
      <c r="D3525" s="12" t="s">
        <v>4</v>
      </c>
      <c r="E3525" s="15">
        <v>1</v>
      </c>
      <c r="F3525" s="7" t="s">
        <v>110</v>
      </c>
    </row>
    <row r="3526" spans="2:6" x14ac:dyDescent="0.4">
      <c r="B3526" s="4">
        <v>3523</v>
      </c>
      <c r="C3526" s="10" t="s">
        <v>3602</v>
      </c>
      <c r="D3526" s="12" t="s">
        <v>4</v>
      </c>
      <c r="E3526" s="15">
        <v>1</v>
      </c>
      <c r="F3526" s="7" t="s">
        <v>115</v>
      </c>
    </row>
    <row r="3527" spans="2:6" x14ac:dyDescent="0.4">
      <c r="B3527" s="4">
        <v>3524</v>
      </c>
      <c r="C3527" s="10" t="s">
        <v>3603</v>
      </c>
      <c r="D3527" s="12" t="s">
        <v>4</v>
      </c>
      <c r="E3527" s="15">
        <v>1</v>
      </c>
      <c r="F3527" s="7" t="s">
        <v>110</v>
      </c>
    </row>
    <row r="3528" spans="2:6" x14ac:dyDescent="0.4">
      <c r="B3528" s="4">
        <v>3525</v>
      </c>
      <c r="C3528" s="10" t="s">
        <v>3604</v>
      </c>
      <c r="D3528" s="12" t="s">
        <v>4</v>
      </c>
      <c r="E3528" s="15">
        <v>1</v>
      </c>
      <c r="F3528" s="7" t="s">
        <v>110</v>
      </c>
    </row>
    <row r="3529" spans="2:6" x14ac:dyDescent="0.4">
      <c r="B3529" s="4">
        <v>3526</v>
      </c>
      <c r="C3529" s="10" t="s">
        <v>3605</v>
      </c>
      <c r="D3529" s="12" t="s">
        <v>4</v>
      </c>
      <c r="E3529" s="15">
        <v>1</v>
      </c>
      <c r="F3529" s="7" t="s">
        <v>115</v>
      </c>
    </row>
    <row r="3530" spans="2:6" x14ac:dyDescent="0.4">
      <c r="B3530" s="4">
        <v>3527</v>
      </c>
      <c r="C3530" s="10" t="s">
        <v>3606</v>
      </c>
      <c r="D3530" s="12" t="s">
        <v>4</v>
      </c>
      <c r="E3530" s="15">
        <v>1</v>
      </c>
      <c r="F3530" s="7" t="s">
        <v>110</v>
      </c>
    </row>
    <row r="3531" spans="2:6" x14ac:dyDescent="0.4">
      <c r="B3531" s="4">
        <v>3528</v>
      </c>
      <c r="C3531" s="10" t="s">
        <v>3607</v>
      </c>
      <c r="D3531" s="12" t="s">
        <v>4</v>
      </c>
      <c r="E3531" s="15">
        <v>1</v>
      </c>
      <c r="F3531" s="7" t="s">
        <v>115</v>
      </c>
    </row>
    <row r="3532" spans="2:6" x14ac:dyDescent="0.4">
      <c r="B3532" s="4">
        <v>3529</v>
      </c>
      <c r="C3532" s="10" t="s">
        <v>3608</v>
      </c>
      <c r="D3532" s="12" t="s">
        <v>4</v>
      </c>
      <c r="E3532" s="15">
        <v>1</v>
      </c>
      <c r="F3532" s="7" t="s">
        <v>115</v>
      </c>
    </row>
    <row r="3533" spans="2:6" x14ac:dyDescent="0.4">
      <c r="B3533" s="4">
        <v>3530</v>
      </c>
      <c r="C3533" s="10" t="s">
        <v>3609</v>
      </c>
      <c r="D3533" s="12" t="s">
        <v>4</v>
      </c>
      <c r="E3533" s="15">
        <v>1</v>
      </c>
      <c r="F3533" s="7" t="s">
        <v>115</v>
      </c>
    </row>
    <row r="3534" spans="2:6" x14ac:dyDescent="0.4">
      <c r="B3534" s="4">
        <v>3531</v>
      </c>
      <c r="C3534" s="10" t="s">
        <v>3610</v>
      </c>
      <c r="D3534" s="12" t="s">
        <v>4</v>
      </c>
      <c r="E3534" s="15">
        <v>1</v>
      </c>
      <c r="F3534" s="7" t="s">
        <v>115</v>
      </c>
    </row>
    <row r="3535" spans="2:6" x14ac:dyDescent="0.4">
      <c r="B3535" s="4">
        <v>3532</v>
      </c>
      <c r="C3535" s="10" t="s">
        <v>3611</v>
      </c>
      <c r="D3535" s="12" t="s">
        <v>4</v>
      </c>
      <c r="E3535" s="15">
        <v>1</v>
      </c>
      <c r="F3535" s="7" t="s">
        <v>110</v>
      </c>
    </row>
    <row r="3536" spans="2:6" x14ac:dyDescent="0.4">
      <c r="B3536" s="4">
        <v>3533</v>
      </c>
      <c r="C3536" s="10" t="s">
        <v>3612</v>
      </c>
      <c r="D3536" s="12" t="s">
        <v>4</v>
      </c>
      <c r="E3536" s="15">
        <v>1</v>
      </c>
      <c r="F3536" s="7" t="s">
        <v>115</v>
      </c>
    </row>
    <row r="3537" spans="2:6" x14ac:dyDescent="0.4">
      <c r="B3537" s="4">
        <v>3534</v>
      </c>
      <c r="C3537" s="10" t="s">
        <v>3613</v>
      </c>
      <c r="D3537" s="12" t="s">
        <v>4</v>
      </c>
      <c r="E3537" s="15">
        <v>1</v>
      </c>
      <c r="F3537" s="7" t="s">
        <v>115</v>
      </c>
    </row>
    <row r="3538" spans="2:6" x14ac:dyDescent="0.4">
      <c r="B3538" s="4">
        <v>3535</v>
      </c>
      <c r="C3538" s="10" t="s">
        <v>3614</v>
      </c>
      <c r="D3538" s="12" t="s">
        <v>4</v>
      </c>
      <c r="E3538" s="15">
        <v>1</v>
      </c>
      <c r="F3538" s="7" t="s">
        <v>115</v>
      </c>
    </row>
    <row r="3539" spans="2:6" x14ac:dyDescent="0.4">
      <c r="B3539" s="4">
        <v>3536</v>
      </c>
      <c r="C3539" s="10" t="s">
        <v>3615</v>
      </c>
      <c r="D3539" s="12" t="s">
        <v>4</v>
      </c>
      <c r="E3539" s="15">
        <v>1</v>
      </c>
      <c r="F3539" s="7" t="s">
        <v>115</v>
      </c>
    </row>
    <row r="3540" spans="2:6" x14ac:dyDescent="0.4">
      <c r="B3540" s="4">
        <v>3537</v>
      </c>
      <c r="C3540" s="10" t="s">
        <v>3616</v>
      </c>
      <c r="D3540" s="12" t="s">
        <v>4</v>
      </c>
      <c r="E3540" s="15">
        <v>1</v>
      </c>
      <c r="F3540" s="7" t="s">
        <v>115</v>
      </c>
    </row>
    <row r="3541" spans="2:6" x14ac:dyDescent="0.4">
      <c r="B3541" s="4">
        <v>3538</v>
      </c>
      <c r="C3541" s="10" t="s">
        <v>3617</v>
      </c>
      <c r="D3541" s="12" t="s">
        <v>4</v>
      </c>
      <c r="E3541" s="15">
        <v>1</v>
      </c>
      <c r="F3541" s="7" t="s">
        <v>115</v>
      </c>
    </row>
    <row r="3542" spans="2:6" x14ac:dyDescent="0.4">
      <c r="B3542" s="4">
        <v>3539</v>
      </c>
      <c r="C3542" s="10" t="s">
        <v>3618</v>
      </c>
      <c r="D3542" s="12" t="s">
        <v>4</v>
      </c>
      <c r="E3542" s="15">
        <v>1</v>
      </c>
      <c r="F3542" s="7" t="s">
        <v>115</v>
      </c>
    </row>
    <row r="3543" spans="2:6" x14ac:dyDescent="0.4">
      <c r="B3543" s="4">
        <v>3540</v>
      </c>
      <c r="C3543" s="10" t="s">
        <v>3619</v>
      </c>
      <c r="D3543" s="12" t="s">
        <v>4</v>
      </c>
      <c r="E3543" s="15">
        <v>1</v>
      </c>
      <c r="F3543" s="7" t="s">
        <v>115</v>
      </c>
    </row>
    <row r="3544" spans="2:6" x14ac:dyDescent="0.4">
      <c r="B3544" s="4">
        <v>3541</v>
      </c>
      <c r="C3544" s="10" t="s">
        <v>3620</v>
      </c>
      <c r="D3544" s="12" t="s">
        <v>4</v>
      </c>
      <c r="E3544" s="15">
        <v>1</v>
      </c>
      <c r="F3544" s="7" t="s">
        <v>115</v>
      </c>
    </row>
    <row r="3545" spans="2:6" x14ac:dyDescent="0.4">
      <c r="B3545" s="4">
        <v>3542</v>
      </c>
      <c r="C3545" s="10" t="s">
        <v>3621</v>
      </c>
      <c r="D3545" s="12" t="s">
        <v>4</v>
      </c>
      <c r="E3545" s="15">
        <v>1</v>
      </c>
      <c r="F3545" s="7" t="s">
        <v>115</v>
      </c>
    </row>
    <row r="3546" spans="2:6" x14ac:dyDescent="0.4">
      <c r="B3546" s="4">
        <v>3543</v>
      </c>
      <c r="C3546" s="10" t="s">
        <v>3622</v>
      </c>
      <c r="D3546" s="12" t="s">
        <v>4</v>
      </c>
      <c r="E3546" s="15">
        <v>1</v>
      </c>
      <c r="F3546" s="7" t="s">
        <v>115</v>
      </c>
    </row>
    <row r="3547" spans="2:6" x14ac:dyDescent="0.4">
      <c r="B3547" s="4">
        <v>3544</v>
      </c>
      <c r="C3547" s="10" t="s">
        <v>3623</v>
      </c>
      <c r="D3547" s="12" t="s">
        <v>4</v>
      </c>
      <c r="E3547" s="15">
        <v>1</v>
      </c>
      <c r="F3547" s="7" t="s">
        <v>115</v>
      </c>
    </row>
    <row r="3548" spans="2:6" x14ac:dyDescent="0.4">
      <c r="B3548" s="4">
        <v>3545</v>
      </c>
      <c r="C3548" s="10" t="s">
        <v>3624</v>
      </c>
      <c r="D3548" s="12" t="s">
        <v>4</v>
      </c>
      <c r="E3548" s="15">
        <v>1</v>
      </c>
      <c r="F3548" s="7" t="s">
        <v>115</v>
      </c>
    </row>
    <row r="3549" spans="2:6" x14ac:dyDescent="0.4">
      <c r="B3549" s="4">
        <v>3546</v>
      </c>
      <c r="C3549" s="10" t="s">
        <v>3625</v>
      </c>
      <c r="D3549" s="12" t="s">
        <v>4</v>
      </c>
      <c r="E3549" s="15">
        <v>1</v>
      </c>
      <c r="F3549" s="7" t="s">
        <v>115</v>
      </c>
    </row>
    <row r="3550" spans="2:6" x14ac:dyDescent="0.4">
      <c r="B3550" s="4">
        <v>3547</v>
      </c>
      <c r="C3550" s="10" t="s">
        <v>3626</v>
      </c>
      <c r="D3550" s="12" t="s">
        <v>4</v>
      </c>
      <c r="E3550" s="15">
        <v>1</v>
      </c>
      <c r="F3550" s="7" t="s">
        <v>115</v>
      </c>
    </row>
    <row r="3551" spans="2:6" x14ac:dyDescent="0.4">
      <c r="B3551" s="4">
        <v>3548</v>
      </c>
      <c r="C3551" s="10" t="s">
        <v>3627</v>
      </c>
      <c r="D3551" s="12" t="s">
        <v>4</v>
      </c>
      <c r="E3551" s="15">
        <v>1</v>
      </c>
      <c r="F3551" s="7" t="s">
        <v>115</v>
      </c>
    </row>
    <row r="3552" spans="2:6" x14ac:dyDescent="0.4">
      <c r="B3552" s="4">
        <v>3549</v>
      </c>
      <c r="C3552" s="10" t="s">
        <v>3628</v>
      </c>
      <c r="D3552" s="12" t="s">
        <v>4</v>
      </c>
      <c r="E3552" s="15">
        <v>1</v>
      </c>
      <c r="F3552" s="7" t="s">
        <v>115</v>
      </c>
    </row>
    <row r="3553" spans="2:6" x14ac:dyDescent="0.4">
      <c r="B3553" s="4">
        <v>3550</v>
      </c>
      <c r="C3553" s="10" t="s">
        <v>3629</v>
      </c>
      <c r="D3553" s="12" t="s">
        <v>4</v>
      </c>
      <c r="E3553" s="15">
        <v>1</v>
      </c>
      <c r="F3553" s="7" t="s">
        <v>115</v>
      </c>
    </row>
    <row r="3554" spans="2:6" x14ac:dyDescent="0.4">
      <c r="B3554" s="4">
        <v>3551</v>
      </c>
      <c r="C3554" s="10" t="s">
        <v>3630</v>
      </c>
      <c r="D3554" s="12" t="s">
        <v>4</v>
      </c>
      <c r="E3554" s="15">
        <v>1</v>
      </c>
      <c r="F3554" s="7" t="s">
        <v>115</v>
      </c>
    </row>
    <row r="3555" spans="2:6" x14ac:dyDescent="0.4">
      <c r="B3555" s="4">
        <v>3552</v>
      </c>
      <c r="C3555" s="10" t="s">
        <v>3631</v>
      </c>
      <c r="D3555" s="12" t="s">
        <v>4</v>
      </c>
      <c r="E3555" s="15">
        <v>1</v>
      </c>
      <c r="F3555" s="7" t="s">
        <v>115</v>
      </c>
    </row>
    <row r="3556" spans="2:6" x14ac:dyDescent="0.4">
      <c r="B3556" s="4">
        <v>3553</v>
      </c>
      <c r="C3556" s="10" t="s">
        <v>3632</v>
      </c>
      <c r="D3556" s="12" t="s">
        <v>4</v>
      </c>
      <c r="E3556" s="15">
        <v>1</v>
      </c>
      <c r="F3556" s="7" t="s">
        <v>115</v>
      </c>
    </row>
    <row r="3557" spans="2:6" x14ac:dyDescent="0.4">
      <c r="B3557" s="4">
        <v>3554</v>
      </c>
      <c r="C3557" s="10" t="s">
        <v>3633</v>
      </c>
      <c r="D3557" s="12" t="s">
        <v>4</v>
      </c>
      <c r="E3557" s="15">
        <v>1</v>
      </c>
      <c r="F3557" s="7" t="s">
        <v>115</v>
      </c>
    </row>
    <row r="3558" spans="2:6" x14ac:dyDescent="0.4">
      <c r="B3558" s="4">
        <v>3555</v>
      </c>
      <c r="C3558" s="10" t="s">
        <v>3634</v>
      </c>
      <c r="D3558" s="12" t="s">
        <v>4</v>
      </c>
      <c r="E3558" s="15">
        <v>1</v>
      </c>
      <c r="F3558" s="7" t="s">
        <v>110</v>
      </c>
    </row>
    <row r="3559" spans="2:6" x14ac:dyDescent="0.4">
      <c r="B3559" s="4">
        <v>3556</v>
      </c>
      <c r="C3559" s="10" t="s">
        <v>3635</v>
      </c>
      <c r="D3559" s="12" t="s">
        <v>4</v>
      </c>
      <c r="E3559" s="15">
        <v>1</v>
      </c>
      <c r="F3559" s="7" t="s">
        <v>110</v>
      </c>
    </row>
    <row r="3560" spans="2:6" x14ac:dyDescent="0.4">
      <c r="B3560" s="4">
        <v>3557</v>
      </c>
      <c r="C3560" s="10" t="s">
        <v>3636</v>
      </c>
      <c r="D3560" s="12" t="s">
        <v>4</v>
      </c>
      <c r="E3560" s="15">
        <v>1</v>
      </c>
      <c r="F3560" s="7" t="s">
        <v>110</v>
      </c>
    </row>
    <row r="3561" spans="2:6" x14ac:dyDescent="0.4">
      <c r="B3561" s="4">
        <v>3558</v>
      </c>
      <c r="C3561" s="10" t="s">
        <v>3637</v>
      </c>
      <c r="D3561" s="12" t="s">
        <v>4</v>
      </c>
      <c r="E3561" s="15">
        <v>1</v>
      </c>
      <c r="F3561" s="7" t="s">
        <v>110</v>
      </c>
    </row>
    <row r="3562" spans="2:6" x14ac:dyDescent="0.4">
      <c r="B3562" s="4">
        <v>3559</v>
      </c>
      <c r="C3562" s="10" t="s">
        <v>3638</v>
      </c>
      <c r="D3562" s="12" t="s">
        <v>4</v>
      </c>
      <c r="E3562" s="15">
        <v>1</v>
      </c>
      <c r="F3562" s="7" t="s">
        <v>115</v>
      </c>
    </row>
    <row r="3563" spans="2:6" x14ac:dyDescent="0.4">
      <c r="B3563" s="4">
        <v>3560</v>
      </c>
      <c r="C3563" s="10" t="s">
        <v>3639</v>
      </c>
      <c r="D3563" s="12" t="s">
        <v>4</v>
      </c>
      <c r="E3563" s="15">
        <v>1</v>
      </c>
      <c r="F3563" s="7" t="s">
        <v>110</v>
      </c>
    </row>
    <row r="3564" spans="2:6" x14ac:dyDescent="0.4">
      <c r="B3564" s="4">
        <v>3561</v>
      </c>
      <c r="C3564" s="10" t="s">
        <v>3640</v>
      </c>
      <c r="D3564" s="12" t="s">
        <v>4</v>
      </c>
      <c r="E3564" s="15">
        <v>1</v>
      </c>
      <c r="F3564" s="7" t="s">
        <v>115</v>
      </c>
    </row>
    <row r="3565" spans="2:6" x14ac:dyDescent="0.4">
      <c r="B3565" s="4">
        <v>3562</v>
      </c>
      <c r="C3565" s="10" t="s">
        <v>3641</v>
      </c>
      <c r="D3565" s="12" t="s">
        <v>4</v>
      </c>
      <c r="E3565" s="15">
        <v>1</v>
      </c>
      <c r="F3565" s="7" t="s">
        <v>115</v>
      </c>
    </row>
    <row r="3566" spans="2:6" x14ac:dyDescent="0.4">
      <c r="B3566" s="4">
        <v>3563</v>
      </c>
      <c r="C3566" s="10" t="s">
        <v>3642</v>
      </c>
      <c r="D3566" s="12" t="s">
        <v>4</v>
      </c>
      <c r="E3566" s="15">
        <v>1</v>
      </c>
      <c r="F3566" s="7" t="s">
        <v>115</v>
      </c>
    </row>
    <row r="3567" spans="2:6" x14ac:dyDescent="0.4">
      <c r="B3567" s="4">
        <v>3564</v>
      </c>
      <c r="C3567" s="10" t="s">
        <v>3643</v>
      </c>
      <c r="D3567" s="12" t="s">
        <v>4</v>
      </c>
      <c r="E3567" s="15">
        <v>1</v>
      </c>
      <c r="F3567" s="7" t="s">
        <v>115</v>
      </c>
    </row>
    <row r="3568" spans="2:6" x14ac:dyDescent="0.4">
      <c r="B3568" s="4">
        <v>3565</v>
      </c>
      <c r="C3568" s="10" t="s">
        <v>3644</v>
      </c>
      <c r="D3568" s="12" t="s">
        <v>4</v>
      </c>
      <c r="E3568" s="15">
        <v>1</v>
      </c>
      <c r="F3568" s="7" t="s">
        <v>115</v>
      </c>
    </row>
    <row r="3569" spans="2:6" x14ac:dyDescent="0.4">
      <c r="B3569" s="4">
        <v>3566</v>
      </c>
      <c r="C3569" s="10" t="s">
        <v>3645</v>
      </c>
      <c r="D3569" s="12" t="s">
        <v>4</v>
      </c>
      <c r="E3569" s="15">
        <v>1</v>
      </c>
      <c r="F3569" s="7" t="s">
        <v>110</v>
      </c>
    </row>
    <row r="3570" spans="2:6" x14ac:dyDescent="0.4">
      <c r="B3570" s="4">
        <v>3567</v>
      </c>
      <c r="C3570" s="10" t="s">
        <v>3646</v>
      </c>
      <c r="D3570" s="12" t="s">
        <v>4</v>
      </c>
      <c r="E3570" s="15">
        <v>1</v>
      </c>
      <c r="F3570" s="7" t="s">
        <v>115</v>
      </c>
    </row>
    <row r="3571" spans="2:6" x14ac:dyDescent="0.4">
      <c r="B3571" s="4">
        <v>3568</v>
      </c>
      <c r="C3571" s="10" t="s">
        <v>3647</v>
      </c>
      <c r="D3571" s="12" t="s">
        <v>4</v>
      </c>
      <c r="E3571" s="15">
        <v>1</v>
      </c>
      <c r="F3571" s="7" t="s">
        <v>115</v>
      </c>
    </row>
    <row r="3572" spans="2:6" x14ac:dyDescent="0.4">
      <c r="B3572" s="4">
        <v>3569</v>
      </c>
      <c r="C3572" s="10" t="s">
        <v>3648</v>
      </c>
      <c r="D3572" s="12" t="s">
        <v>4</v>
      </c>
      <c r="E3572" s="15">
        <v>1</v>
      </c>
      <c r="F3572" s="7" t="s">
        <v>115</v>
      </c>
    </row>
    <row r="3573" spans="2:6" x14ac:dyDescent="0.4">
      <c r="B3573" s="4">
        <v>3570</v>
      </c>
      <c r="C3573" s="10" t="s">
        <v>3649</v>
      </c>
      <c r="D3573" s="12" t="s">
        <v>4</v>
      </c>
      <c r="E3573" s="15">
        <v>1</v>
      </c>
      <c r="F3573" s="7" t="s">
        <v>115</v>
      </c>
    </row>
    <row r="3574" spans="2:6" x14ac:dyDescent="0.4">
      <c r="B3574" s="4">
        <v>3571</v>
      </c>
      <c r="C3574" s="10" t="s">
        <v>3650</v>
      </c>
      <c r="D3574" s="12" t="s">
        <v>4</v>
      </c>
      <c r="E3574" s="15">
        <v>1</v>
      </c>
      <c r="F3574" s="7" t="s">
        <v>115</v>
      </c>
    </row>
    <row r="3575" spans="2:6" x14ac:dyDescent="0.4">
      <c r="B3575" s="4">
        <v>3572</v>
      </c>
      <c r="C3575" s="10" t="s">
        <v>3651</v>
      </c>
      <c r="D3575" s="12" t="s">
        <v>4</v>
      </c>
      <c r="E3575" s="15">
        <v>1</v>
      </c>
      <c r="F3575" s="7" t="s">
        <v>115</v>
      </c>
    </row>
    <row r="3576" spans="2:6" x14ac:dyDescent="0.4">
      <c r="B3576" s="4">
        <v>3573</v>
      </c>
      <c r="C3576" s="10" t="s">
        <v>3652</v>
      </c>
      <c r="D3576" s="12" t="s">
        <v>4</v>
      </c>
      <c r="E3576" s="15">
        <v>1</v>
      </c>
      <c r="F3576" s="7" t="s">
        <v>115</v>
      </c>
    </row>
    <row r="3577" spans="2:6" x14ac:dyDescent="0.4">
      <c r="B3577" s="4">
        <v>3574</v>
      </c>
      <c r="C3577" s="10" t="s">
        <v>3653</v>
      </c>
      <c r="D3577" s="12" t="s">
        <v>4</v>
      </c>
      <c r="E3577" s="15">
        <v>1</v>
      </c>
      <c r="F3577" s="7" t="s">
        <v>110</v>
      </c>
    </row>
    <row r="3578" spans="2:6" x14ac:dyDescent="0.4">
      <c r="B3578" s="4">
        <v>3575</v>
      </c>
      <c r="C3578" s="10" t="s">
        <v>3654</v>
      </c>
      <c r="D3578" s="12" t="s">
        <v>4</v>
      </c>
      <c r="E3578" s="15">
        <v>1</v>
      </c>
      <c r="F3578" s="7" t="s">
        <v>110</v>
      </c>
    </row>
    <row r="3579" spans="2:6" x14ac:dyDescent="0.4">
      <c r="B3579" s="4">
        <v>3576</v>
      </c>
      <c r="C3579" s="10" t="s">
        <v>3655</v>
      </c>
      <c r="D3579" s="12" t="s">
        <v>4</v>
      </c>
      <c r="E3579" s="15">
        <v>1</v>
      </c>
      <c r="F3579" s="7" t="s">
        <v>110</v>
      </c>
    </row>
    <row r="3580" spans="2:6" x14ac:dyDescent="0.4">
      <c r="B3580" s="4">
        <v>3577</v>
      </c>
      <c r="C3580" s="10" t="s">
        <v>3656</v>
      </c>
      <c r="D3580" s="12" t="s">
        <v>4</v>
      </c>
      <c r="E3580" s="15">
        <v>1</v>
      </c>
      <c r="F3580" s="7" t="s">
        <v>110</v>
      </c>
    </row>
    <row r="3581" spans="2:6" x14ac:dyDescent="0.4">
      <c r="B3581" s="4">
        <v>3578</v>
      </c>
      <c r="C3581" s="10" t="s">
        <v>3657</v>
      </c>
      <c r="D3581" s="12" t="s">
        <v>4</v>
      </c>
      <c r="E3581" s="15">
        <v>1</v>
      </c>
      <c r="F3581" s="7" t="s">
        <v>110</v>
      </c>
    </row>
    <row r="3582" spans="2:6" x14ac:dyDescent="0.4">
      <c r="B3582" s="4">
        <v>3579</v>
      </c>
      <c r="C3582" s="10" t="s">
        <v>3658</v>
      </c>
      <c r="D3582" s="12" t="s">
        <v>4</v>
      </c>
      <c r="E3582" s="15">
        <v>1</v>
      </c>
      <c r="F3582" s="7" t="s">
        <v>110</v>
      </c>
    </row>
    <row r="3583" spans="2:6" x14ac:dyDescent="0.4">
      <c r="B3583" s="4">
        <v>3580</v>
      </c>
      <c r="C3583" s="10" t="s">
        <v>3659</v>
      </c>
      <c r="D3583" s="12" t="s">
        <v>4</v>
      </c>
      <c r="E3583" s="15">
        <v>1</v>
      </c>
      <c r="F3583" s="7" t="s">
        <v>115</v>
      </c>
    </row>
    <row r="3584" spans="2:6" x14ac:dyDescent="0.4">
      <c r="B3584" s="4">
        <v>3581</v>
      </c>
      <c r="C3584" s="10" t="s">
        <v>3660</v>
      </c>
      <c r="D3584" s="12" t="s">
        <v>4</v>
      </c>
      <c r="E3584" s="15">
        <v>1</v>
      </c>
      <c r="F3584" s="7" t="s">
        <v>115</v>
      </c>
    </row>
    <row r="3585" spans="2:6" x14ac:dyDescent="0.4">
      <c r="B3585" s="4">
        <v>3582</v>
      </c>
      <c r="C3585" s="10" t="s">
        <v>3661</v>
      </c>
      <c r="D3585" s="12" t="s">
        <v>4</v>
      </c>
      <c r="E3585" s="15">
        <v>1</v>
      </c>
      <c r="F3585" s="7" t="s">
        <v>115</v>
      </c>
    </row>
    <row r="3586" spans="2:6" x14ac:dyDescent="0.4">
      <c r="B3586" s="4">
        <v>3583</v>
      </c>
      <c r="C3586" s="10" t="s">
        <v>3662</v>
      </c>
      <c r="D3586" s="12" t="s">
        <v>4</v>
      </c>
      <c r="E3586" s="15">
        <v>1</v>
      </c>
      <c r="F3586" s="7" t="s">
        <v>115</v>
      </c>
    </row>
    <row r="3587" spans="2:6" x14ac:dyDescent="0.4">
      <c r="B3587" s="4">
        <v>3584</v>
      </c>
      <c r="C3587" s="10" t="s">
        <v>3663</v>
      </c>
      <c r="D3587" s="12" t="s">
        <v>4</v>
      </c>
      <c r="E3587" s="15">
        <v>1</v>
      </c>
      <c r="F3587" s="7" t="s">
        <v>115</v>
      </c>
    </row>
    <row r="3588" spans="2:6" x14ac:dyDescent="0.4">
      <c r="B3588" s="4">
        <v>3585</v>
      </c>
      <c r="C3588" s="10" t="s">
        <v>3664</v>
      </c>
      <c r="D3588" s="12" t="s">
        <v>4</v>
      </c>
      <c r="E3588" s="15">
        <v>1</v>
      </c>
      <c r="F3588" s="7" t="s">
        <v>115</v>
      </c>
    </row>
    <row r="3589" spans="2:6" x14ac:dyDescent="0.4">
      <c r="B3589" s="4">
        <v>3586</v>
      </c>
      <c r="C3589" s="10" t="s">
        <v>3665</v>
      </c>
      <c r="D3589" s="12" t="s">
        <v>4</v>
      </c>
      <c r="E3589" s="15">
        <v>1</v>
      </c>
      <c r="F3589" s="7" t="s">
        <v>115</v>
      </c>
    </row>
    <row r="3590" spans="2:6" x14ac:dyDescent="0.4">
      <c r="B3590" s="4">
        <v>3587</v>
      </c>
      <c r="C3590" s="10" t="s">
        <v>3666</v>
      </c>
      <c r="D3590" s="12" t="s">
        <v>4</v>
      </c>
      <c r="E3590" s="15">
        <v>1</v>
      </c>
      <c r="F3590" s="7" t="s">
        <v>115</v>
      </c>
    </row>
    <row r="3591" spans="2:6" x14ac:dyDescent="0.4">
      <c r="B3591" s="4">
        <v>3588</v>
      </c>
      <c r="C3591" s="10" t="s">
        <v>3667</v>
      </c>
      <c r="D3591" s="12" t="s">
        <v>4</v>
      </c>
      <c r="E3591" s="15">
        <v>1</v>
      </c>
      <c r="F3591" s="7" t="s">
        <v>115</v>
      </c>
    </row>
    <row r="3592" spans="2:6" x14ac:dyDescent="0.4">
      <c r="B3592" s="4">
        <v>3589</v>
      </c>
      <c r="C3592" s="10" t="s">
        <v>3668</v>
      </c>
      <c r="D3592" s="12" t="s">
        <v>4</v>
      </c>
      <c r="E3592" s="15">
        <v>1</v>
      </c>
      <c r="F3592" s="7" t="s">
        <v>115</v>
      </c>
    </row>
    <row r="3593" spans="2:6" x14ac:dyDescent="0.4">
      <c r="B3593" s="4">
        <v>3590</v>
      </c>
      <c r="C3593" s="10" t="s">
        <v>3669</v>
      </c>
      <c r="D3593" s="12" t="s">
        <v>4</v>
      </c>
      <c r="E3593" s="15">
        <v>1</v>
      </c>
      <c r="F3593" s="7" t="s">
        <v>115</v>
      </c>
    </row>
    <row r="3594" spans="2:6" x14ac:dyDescent="0.4">
      <c r="B3594" s="4">
        <v>3591</v>
      </c>
      <c r="C3594" s="10" t="s">
        <v>3670</v>
      </c>
      <c r="D3594" s="12" t="s">
        <v>4</v>
      </c>
      <c r="E3594" s="15">
        <v>1</v>
      </c>
      <c r="F3594" s="7" t="s">
        <v>115</v>
      </c>
    </row>
    <row r="3595" spans="2:6" x14ac:dyDescent="0.4">
      <c r="B3595" s="4">
        <v>3592</v>
      </c>
      <c r="C3595" s="10" t="s">
        <v>3671</v>
      </c>
      <c r="D3595" s="12" t="s">
        <v>4</v>
      </c>
      <c r="E3595" s="15">
        <v>1</v>
      </c>
      <c r="F3595" s="7" t="s">
        <v>115</v>
      </c>
    </row>
    <row r="3596" spans="2:6" x14ac:dyDescent="0.4">
      <c r="B3596" s="4">
        <v>3593</v>
      </c>
      <c r="C3596" s="10" t="s">
        <v>3672</v>
      </c>
      <c r="D3596" s="12" t="s">
        <v>4</v>
      </c>
      <c r="E3596" s="15">
        <v>1</v>
      </c>
      <c r="F3596" s="7" t="s">
        <v>115</v>
      </c>
    </row>
    <row r="3597" spans="2:6" x14ac:dyDescent="0.4">
      <c r="B3597" s="4">
        <v>3594</v>
      </c>
      <c r="C3597" s="10" t="s">
        <v>3673</v>
      </c>
      <c r="D3597" s="12" t="s">
        <v>4</v>
      </c>
      <c r="E3597" s="15">
        <v>1</v>
      </c>
      <c r="F3597" s="7" t="s">
        <v>115</v>
      </c>
    </row>
    <row r="3598" spans="2:6" x14ac:dyDescent="0.4">
      <c r="B3598" s="4">
        <v>3595</v>
      </c>
      <c r="C3598" s="10" t="s">
        <v>3674</v>
      </c>
      <c r="D3598" s="12" t="s">
        <v>4</v>
      </c>
      <c r="E3598" s="15">
        <v>1</v>
      </c>
      <c r="F3598" s="7" t="s">
        <v>115</v>
      </c>
    </row>
    <row r="3599" spans="2:6" x14ac:dyDescent="0.4">
      <c r="B3599" s="4">
        <v>3596</v>
      </c>
      <c r="C3599" s="10" t="s">
        <v>3675</v>
      </c>
      <c r="D3599" s="12" t="s">
        <v>4</v>
      </c>
      <c r="E3599" s="15">
        <v>1</v>
      </c>
      <c r="F3599" s="7" t="s">
        <v>115</v>
      </c>
    </row>
    <row r="3600" spans="2:6" x14ac:dyDescent="0.4">
      <c r="B3600" s="4">
        <v>3597</v>
      </c>
      <c r="C3600" s="10" t="s">
        <v>3676</v>
      </c>
      <c r="D3600" s="12" t="s">
        <v>4</v>
      </c>
      <c r="E3600" s="15">
        <v>1</v>
      </c>
      <c r="F3600" s="7" t="s">
        <v>115</v>
      </c>
    </row>
    <row r="3601" spans="2:6" x14ac:dyDescent="0.4">
      <c r="B3601" s="4">
        <v>3598</v>
      </c>
      <c r="C3601" s="10" t="s">
        <v>3677</v>
      </c>
      <c r="D3601" s="12" t="s">
        <v>4</v>
      </c>
      <c r="E3601" s="15">
        <v>1</v>
      </c>
      <c r="F3601" s="7" t="s">
        <v>110</v>
      </c>
    </row>
    <row r="3602" spans="2:6" x14ac:dyDescent="0.4">
      <c r="B3602" s="4">
        <v>3599</v>
      </c>
      <c r="C3602" s="10" t="s">
        <v>3678</v>
      </c>
      <c r="D3602" s="12" t="s">
        <v>4</v>
      </c>
      <c r="E3602" s="15">
        <v>1</v>
      </c>
      <c r="F3602" s="7" t="s">
        <v>110</v>
      </c>
    </row>
    <row r="3603" spans="2:6" x14ac:dyDescent="0.4">
      <c r="B3603" s="4">
        <v>3600</v>
      </c>
      <c r="C3603" s="10" t="s">
        <v>3679</v>
      </c>
      <c r="D3603" s="12" t="s">
        <v>4</v>
      </c>
      <c r="E3603" s="15">
        <v>1</v>
      </c>
      <c r="F3603" s="7" t="s">
        <v>115</v>
      </c>
    </row>
    <row r="3604" spans="2:6" x14ac:dyDescent="0.4">
      <c r="B3604" s="4">
        <v>3601</v>
      </c>
      <c r="C3604" s="10" t="s">
        <v>3680</v>
      </c>
      <c r="D3604" s="12" t="s">
        <v>4</v>
      </c>
      <c r="E3604" s="15">
        <v>1</v>
      </c>
      <c r="F3604" s="7" t="s">
        <v>115</v>
      </c>
    </row>
    <row r="3605" spans="2:6" x14ac:dyDescent="0.4">
      <c r="B3605" s="4">
        <v>3602</v>
      </c>
      <c r="C3605" s="10" t="s">
        <v>3681</v>
      </c>
      <c r="D3605" s="12" t="s">
        <v>4</v>
      </c>
      <c r="E3605" s="15">
        <v>1</v>
      </c>
      <c r="F3605" s="7" t="s">
        <v>115</v>
      </c>
    </row>
    <row r="3606" spans="2:6" x14ac:dyDescent="0.4">
      <c r="B3606" s="4">
        <v>3603</v>
      </c>
      <c r="C3606" s="10" t="s">
        <v>3682</v>
      </c>
      <c r="D3606" s="12" t="s">
        <v>4</v>
      </c>
      <c r="E3606" s="15">
        <v>1</v>
      </c>
      <c r="F3606" s="7" t="s">
        <v>115</v>
      </c>
    </row>
    <row r="3607" spans="2:6" x14ac:dyDescent="0.4">
      <c r="B3607" s="4">
        <v>3604</v>
      </c>
      <c r="C3607" s="10" t="s">
        <v>3683</v>
      </c>
      <c r="D3607" s="12" t="s">
        <v>4</v>
      </c>
      <c r="E3607" s="15">
        <v>1</v>
      </c>
      <c r="F3607" s="7" t="s">
        <v>110</v>
      </c>
    </row>
    <row r="3608" spans="2:6" x14ac:dyDescent="0.4">
      <c r="B3608" s="4">
        <v>3605</v>
      </c>
      <c r="C3608" s="10" t="s">
        <v>3684</v>
      </c>
      <c r="D3608" s="12" t="s">
        <v>4</v>
      </c>
      <c r="E3608" s="15">
        <v>1</v>
      </c>
      <c r="F3608" s="7" t="s">
        <v>110</v>
      </c>
    </row>
    <row r="3609" spans="2:6" x14ac:dyDescent="0.4">
      <c r="B3609" s="4">
        <v>3606</v>
      </c>
      <c r="C3609" s="10" t="s">
        <v>3685</v>
      </c>
      <c r="D3609" s="12" t="s">
        <v>4</v>
      </c>
      <c r="E3609" s="15">
        <v>1</v>
      </c>
      <c r="F3609" s="7" t="s">
        <v>115</v>
      </c>
    </row>
    <row r="3610" spans="2:6" x14ac:dyDescent="0.4">
      <c r="B3610" s="4">
        <v>3607</v>
      </c>
      <c r="C3610" s="10" t="s">
        <v>3686</v>
      </c>
      <c r="D3610" s="12" t="s">
        <v>4</v>
      </c>
      <c r="E3610" s="15">
        <v>1</v>
      </c>
      <c r="F3610" s="7" t="s">
        <v>115</v>
      </c>
    </row>
    <row r="3611" spans="2:6" x14ac:dyDescent="0.4">
      <c r="B3611" s="4">
        <v>3608</v>
      </c>
      <c r="C3611" s="10" t="s">
        <v>3687</v>
      </c>
      <c r="D3611" s="12" t="s">
        <v>4</v>
      </c>
      <c r="E3611" s="15">
        <v>1</v>
      </c>
      <c r="F3611" s="7" t="s">
        <v>115</v>
      </c>
    </row>
    <row r="3612" spans="2:6" x14ac:dyDescent="0.4">
      <c r="B3612" s="4">
        <v>3609</v>
      </c>
      <c r="C3612" s="10" t="s">
        <v>3688</v>
      </c>
      <c r="D3612" s="12" t="s">
        <v>4</v>
      </c>
      <c r="E3612" s="15">
        <v>1</v>
      </c>
      <c r="F3612" s="7" t="s">
        <v>115</v>
      </c>
    </row>
    <row r="3613" spans="2:6" x14ac:dyDescent="0.4">
      <c r="B3613" s="4">
        <v>3610</v>
      </c>
      <c r="C3613" s="10" t="s">
        <v>3689</v>
      </c>
      <c r="D3613" s="12" t="s">
        <v>4</v>
      </c>
      <c r="E3613" s="15">
        <v>1</v>
      </c>
      <c r="F3613" s="7" t="s">
        <v>115</v>
      </c>
    </row>
    <row r="3614" spans="2:6" x14ac:dyDescent="0.4">
      <c r="B3614" s="4">
        <v>3611</v>
      </c>
      <c r="C3614" s="10" t="s">
        <v>3690</v>
      </c>
      <c r="D3614" s="12" t="s">
        <v>4</v>
      </c>
      <c r="E3614" s="15">
        <v>1</v>
      </c>
      <c r="F3614" s="7" t="s">
        <v>115</v>
      </c>
    </row>
    <row r="3615" spans="2:6" x14ac:dyDescent="0.4">
      <c r="B3615" s="4">
        <v>3612</v>
      </c>
      <c r="C3615" s="10" t="s">
        <v>3691</v>
      </c>
      <c r="D3615" s="12" t="s">
        <v>4</v>
      </c>
      <c r="E3615" s="15">
        <v>1</v>
      </c>
      <c r="F3615" s="7" t="s">
        <v>115</v>
      </c>
    </row>
    <row r="3616" spans="2:6" x14ac:dyDescent="0.4">
      <c r="B3616" s="4">
        <v>3613</v>
      </c>
      <c r="C3616" s="10" t="s">
        <v>3692</v>
      </c>
      <c r="D3616" s="12" t="s">
        <v>4</v>
      </c>
      <c r="E3616" s="15">
        <v>1</v>
      </c>
      <c r="F3616" s="7" t="s">
        <v>115</v>
      </c>
    </row>
    <row r="3617" spans="2:6" x14ac:dyDescent="0.4">
      <c r="B3617" s="4">
        <v>3614</v>
      </c>
      <c r="C3617" s="10" t="s">
        <v>3693</v>
      </c>
      <c r="D3617" s="12" t="s">
        <v>4</v>
      </c>
      <c r="E3617" s="15">
        <v>1</v>
      </c>
      <c r="F3617" s="7" t="s">
        <v>115</v>
      </c>
    </row>
    <row r="3618" spans="2:6" x14ac:dyDescent="0.4">
      <c r="B3618" s="4">
        <v>3615</v>
      </c>
      <c r="C3618" s="10" t="s">
        <v>3694</v>
      </c>
      <c r="D3618" s="12" t="s">
        <v>4</v>
      </c>
      <c r="E3618" s="15">
        <v>1</v>
      </c>
      <c r="F3618" s="7" t="s">
        <v>115</v>
      </c>
    </row>
    <row r="3619" spans="2:6" x14ac:dyDescent="0.4">
      <c r="B3619" s="4">
        <v>3616</v>
      </c>
      <c r="C3619" s="10" t="s">
        <v>3695</v>
      </c>
      <c r="D3619" s="12" t="s">
        <v>4</v>
      </c>
      <c r="E3619" s="15">
        <v>1</v>
      </c>
      <c r="F3619" s="7" t="s">
        <v>115</v>
      </c>
    </row>
    <row r="3620" spans="2:6" x14ac:dyDescent="0.4">
      <c r="B3620" s="4">
        <v>3617</v>
      </c>
      <c r="C3620" s="10" t="s">
        <v>3696</v>
      </c>
      <c r="D3620" s="12" t="s">
        <v>4</v>
      </c>
      <c r="E3620" s="15">
        <v>1</v>
      </c>
      <c r="F3620" s="7" t="s">
        <v>115</v>
      </c>
    </row>
    <row r="3621" spans="2:6" x14ac:dyDescent="0.4">
      <c r="B3621" s="4">
        <v>3618</v>
      </c>
      <c r="C3621" s="10" t="s">
        <v>3697</v>
      </c>
      <c r="D3621" s="12" t="s">
        <v>4</v>
      </c>
      <c r="E3621" s="15">
        <v>1</v>
      </c>
      <c r="F3621" s="7" t="s">
        <v>115</v>
      </c>
    </row>
    <row r="3622" spans="2:6" x14ac:dyDescent="0.4">
      <c r="B3622" s="4">
        <v>3619</v>
      </c>
      <c r="C3622" s="10" t="s">
        <v>3698</v>
      </c>
      <c r="D3622" s="12" t="s">
        <v>4</v>
      </c>
      <c r="E3622" s="15">
        <v>1</v>
      </c>
      <c r="F3622" s="7" t="s">
        <v>115</v>
      </c>
    </row>
    <row r="3623" spans="2:6" x14ac:dyDescent="0.4">
      <c r="B3623" s="4">
        <v>3620</v>
      </c>
      <c r="C3623" s="10" t="s">
        <v>3699</v>
      </c>
      <c r="D3623" s="12" t="s">
        <v>4</v>
      </c>
      <c r="E3623" s="15">
        <v>1</v>
      </c>
      <c r="F3623" s="7" t="s">
        <v>115</v>
      </c>
    </row>
    <row r="3624" spans="2:6" x14ac:dyDescent="0.4">
      <c r="B3624" s="4">
        <v>3621</v>
      </c>
      <c r="C3624" s="10" t="s">
        <v>3700</v>
      </c>
      <c r="D3624" s="12" t="s">
        <v>4</v>
      </c>
      <c r="E3624" s="15">
        <v>1</v>
      </c>
      <c r="F3624" s="7" t="s">
        <v>115</v>
      </c>
    </row>
    <row r="3625" spans="2:6" x14ac:dyDescent="0.4">
      <c r="B3625" s="4">
        <v>3622</v>
      </c>
      <c r="C3625" s="10" t="s">
        <v>3701</v>
      </c>
      <c r="D3625" s="12" t="s">
        <v>4</v>
      </c>
      <c r="E3625" s="15">
        <v>1</v>
      </c>
      <c r="F3625" s="7" t="s">
        <v>115</v>
      </c>
    </row>
    <row r="3626" spans="2:6" x14ac:dyDescent="0.4">
      <c r="B3626" s="4">
        <v>3623</v>
      </c>
      <c r="C3626" s="10" t="s">
        <v>3702</v>
      </c>
      <c r="D3626" s="12" t="s">
        <v>4</v>
      </c>
      <c r="E3626" s="15">
        <v>1</v>
      </c>
      <c r="F3626" s="7" t="s">
        <v>115</v>
      </c>
    </row>
    <row r="3627" spans="2:6" x14ac:dyDescent="0.4">
      <c r="B3627" s="4">
        <v>3624</v>
      </c>
      <c r="C3627" s="10" t="s">
        <v>3703</v>
      </c>
      <c r="D3627" s="12" t="s">
        <v>4</v>
      </c>
      <c r="E3627" s="15">
        <v>1</v>
      </c>
      <c r="F3627" s="7" t="s">
        <v>115</v>
      </c>
    </row>
    <row r="3628" spans="2:6" x14ac:dyDescent="0.4">
      <c r="B3628" s="4">
        <v>3625</v>
      </c>
      <c r="C3628" s="10" t="s">
        <v>3704</v>
      </c>
      <c r="D3628" s="12" t="s">
        <v>4</v>
      </c>
      <c r="E3628" s="15">
        <v>1</v>
      </c>
      <c r="F3628" s="7" t="s">
        <v>115</v>
      </c>
    </row>
    <row r="3629" spans="2:6" x14ac:dyDescent="0.4">
      <c r="B3629" s="4">
        <v>3626</v>
      </c>
      <c r="C3629" s="10" t="s">
        <v>3705</v>
      </c>
      <c r="D3629" s="12" t="s">
        <v>4</v>
      </c>
      <c r="E3629" s="15">
        <v>1</v>
      </c>
      <c r="F3629" s="7" t="s">
        <v>110</v>
      </c>
    </row>
    <row r="3630" spans="2:6" x14ac:dyDescent="0.4">
      <c r="B3630" s="4">
        <v>3627</v>
      </c>
      <c r="C3630" s="10" t="s">
        <v>3706</v>
      </c>
      <c r="D3630" s="12" t="s">
        <v>4</v>
      </c>
      <c r="E3630" s="15">
        <v>1</v>
      </c>
      <c r="F3630" s="7" t="s">
        <v>110</v>
      </c>
    </row>
    <row r="3631" spans="2:6" x14ac:dyDescent="0.4">
      <c r="B3631" s="4">
        <v>3628</v>
      </c>
      <c r="C3631" s="10" t="s">
        <v>3707</v>
      </c>
      <c r="D3631" s="12" t="s">
        <v>4</v>
      </c>
      <c r="E3631" s="15">
        <v>1</v>
      </c>
      <c r="F3631" s="7" t="s">
        <v>115</v>
      </c>
    </row>
    <row r="3632" spans="2:6" x14ac:dyDescent="0.4">
      <c r="B3632" s="4">
        <v>3629</v>
      </c>
      <c r="C3632" s="10" t="s">
        <v>3708</v>
      </c>
      <c r="D3632" s="12" t="s">
        <v>4</v>
      </c>
      <c r="E3632" s="15">
        <v>1</v>
      </c>
      <c r="F3632" s="7" t="s">
        <v>115</v>
      </c>
    </row>
    <row r="3633" spans="2:6" x14ac:dyDescent="0.4">
      <c r="B3633" s="4">
        <v>3630</v>
      </c>
      <c r="C3633" s="10" t="s">
        <v>3709</v>
      </c>
      <c r="D3633" s="12" t="s">
        <v>4</v>
      </c>
      <c r="E3633" s="15">
        <v>1</v>
      </c>
      <c r="F3633" s="7" t="s">
        <v>110</v>
      </c>
    </row>
    <row r="3634" spans="2:6" x14ac:dyDescent="0.4">
      <c r="B3634" s="4">
        <v>3631</v>
      </c>
      <c r="C3634" s="10" t="s">
        <v>3710</v>
      </c>
      <c r="D3634" s="12" t="s">
        <v>4</v>
      </c>
      <c r="E3634" s="15">
        <v>1</v>
      </c>
      <c r="F3634" s="7" t="s">
        <v>110</v>
      </c>
    </row>
    <row r="3635" spans="2:6" x14ac:dyDescent="0.4">
      <c r="B3635" s="4">
        <v>3632</v>
      </c>
      <c r="C3635" s="10" t="s">
        <v>3711</v>
      </c>
      <c r="D3635" s="12" t="s">
        <v>4</v>
      </c>
      <c r="E3635" s="15">
        <v>1</v>
      </c>
      <c r="F3635" s="7" t="s">
        <v>110</v>
      </c>
    </row>
    <row r="3636" spans="2:6" x14ac:dyDescent="0.4">
      <c r="B3636" s="4">
        <v>3633</v>
      </c>
      <c r="C3636" s="10" t="s">
        <v>3712</v>
      </c>
      <c r="D3636" s="12" t="s">
        <v>4</v>
      </c>
      <c r="E3636" s="15">
        <v>1</v>
      </c>
      <c r="F3636" s="7" t="s">
        <v>115</v>
      </c>
    </row>
    <row r="3637" spans="2:6" x14ac:dyDescent="0.4">
      <c r="B3637" s="4">
        <v>3634</v>
      </c>
      <c r="C3637" s="10" t="s">
        <v>3713</v>
      </c>
      <c r="D3637" s="12" t="s">
        <v>4</v>
      </c>
      <c r="E3637" s="15">
        <v>1</v>
      </c>
      <c r="F3637" s="7" t="s">
        <v>3714</v>
      </c>
    </row>
    <row r="3638" spans="2:6" x14ac:dyDescent="0.4">
      <c r="B3638" s="4">
        <v>3635</v>
      </c>
      <c r="C3638" s="10" t="s">
        <v>3715</v>
      </c>
      <c r="D3638" s="12" t="s">
        <v>4</v>
      </c>
      <c r="E3638" s="15">
        <v>1</v>
      </c>
      <c r="F3638" s="7" t="s">
        <v>3714</v>
      </c>
    </row>
    <row r="3639" spans="2:6" x14ac:dyDescent="0.4">
      <c r="B3639" s="4">
        <v>3636</v>
      </c>
      <c r="C3639" s="10" t="s">
        <v>3716</v>
      </c>
      <c r="D3639" s="12" t="s">
        <v>4</v>
      </c>
      <c r="E3639" s="15">
        <v>1</v>
      </c>
      <c r="F3639" s="7" t="s">
        <v>3714</v>
      </c>
    </row>
    <row r="3640" spans="2:6" x14ac:dyDescent="0.4">
      <c r="B3640" s="4">
        <v>3637</v>
      </c>
      <c r="C3640" s="10" t="s">
        <v>3717</v>
      </c>
      <c r="D3640" s="12" t="s">
        <v>4</v>
      </c>
      <c r="E3640" s="15">
        <v>1</v>
      </c>
      <c r="F3640" s="7" t="s">
        <v>3714</v>
      </c>
    </row>
    <row r="3641" spans="2:6" x14ac:dyDescent="0.4">
      <c r="B3641" s="4">
        <v>3638</v>
      </c>
      <c r="C3641" s="10" t="s">
        <v>3718</v>
      </c>
      <c r="D3641" s="12" t="s">
        <v>4</v>
      </c>
      <c r="E3641" s="15">
        <v>1</v>
      </c>
      <c r="F3641" s="7" t="s">
        <v>3714</v>
      </c>
    </row>
    <row r="3642" spans="2:6" x14ac:dyDescent="0.4">
      <c r="B3642" s="4">
        <v>3639</v>
      </c>
      <c r="C3642" s="10" t="s">
        <v>3719</v>
      </c>
      <c r="D3642" s="12" t="s">
        <v>4</v>
      </c>
      <c r="E3642" s="15">
        <v>1</v>
      </c>
      <c r="F3642" s="7" t="s">
        <v>3714</v>
      </c>
    </row>
    <row r="3643" spans="2:6" x14ac:dyDescent="0.4">
      <c r="B3643" s="4">
        <v>3640</v>
      </c>
      <c r="C3643" s="10" t="s">
        <v>3720</v>
      </c>
      <c r="D3643" s="12" t="s">
        <v>4</v>
      </c>
      <c r="E3643" s="15">
        <v>1</v>
      </c>
      <c r="F3643" s="7" t="s">
        <v>3714</v>
      </c>
    </row>
    <row r="3644" spans="2:6" x14ac:dyDescent="0.4">
      <c r="B3644" s="4">
        <v>3641</v>
      </c>
      <c r="C3644" s="10" t="s">
        <v>3721</v>
      </c>
      <c r="D3644" s="12" t="s">
        <v>4</v>
      </c>
      <c r="E3644" s="15">
        <v>1</v>
      </c>
      <c r="F3644" s="7" t="s">
        <v>3714</v>
      </c>
    </row>
    <row r="3645" spans="2:6" x14ac:dyDescent="0.4">
      <c r="B3645" s="4">
        <v>3642</v>
      </c>
      <c r="C3645" s="10" t="s">
        <v>3722</v>
      </c>
      <c r="D3645" s="12" t="s">
        <v>4</v>
      </c>
      <c r="E3645" s="15">
        <v>1</v>
      </c>
      <c r="F3645" s="7" t="s">
        <v>3714</v>
      </c>
    </row>
    <row r="3646" spans="2:6" x14ac:dyDescent="0.4">
      <c r="B3646" s="4">
        <v>3643</v>
      </c>
      <c r="C3646" s="10" t="s">
        <v>3723</v>
      </c>
      <c r="D3646" s="12" t="s">
        <v>4</v>
      </c>
      <c r="E3646" s="15">
        <v>1</v>
      </c>
      <c r="F3646" s="7" t="s">
        <v>3714</v>
      </c>
    </row>
    <row r="3647" spans="2:6" x14ac:dyDescent="0.4">
      <c r="B3647" s="4">
        <v>3644</v>
      </c>
      <c r="C3647" s="10" t="s">
        <v>3724</v>
      </c>
      <c r="D3647" s="12" t="s">
        <v>4</v>
      </c>
      <c r="E3647" s="15">
        <v>1</v>
      </c>
      <c r="F3647" s="7" t="s">
        <v>3714</v>
      </c>
    </row>
    <row r="3648" spans="2:6" x14ac:dyDescent="0.4">
      <c r="B3648" s="4">
        <v>3645</v>
      </c>
      <c r="C3648" s="10" t="s">
        <v>3725</v>
      </c>
      <c r="D3648" s="12" t="s">
        <v>4</v>
      </c>
      <c r="E3648" s="15">
        <v>1</v>
      </c>
      <c r="F3648" s="7" t="s">
        <v>3714</v>
      </c>
    </row>
    <row r="3649" spans="2:6" x14ac:dyDescent="0.4">
      <c r="B3649" s="4">
        <v>3646</v>
      </c>
      <c r="C3649" s="10" t="s">
        <v>3726</v>
      </c>
      <c r="D3649" s="12" t="s">
        <v>4</v>
      </c>
      <c r="E3649" s="15">
        <v>1</v>
      </c>
      <c r="F3649" s="7" t="s">
        <v>3714</v>
      </c>
    </row>
    <row r="3650" spans="2:6" x14ac:dyDescent="0.4">
      <c r="B3650" s="4">
        <v>3647</v>
      </c>
      <c r="C3650" s="10" t="s">
        <v>3727</v>
      </c>
      <c r="D3650" s="12" t="s">
        <v>4</v>
      </c>
      <c r="E3650" s="15">
        <v>1</v>
      </c>
      <c r="F3650" s="7" t="s">
        <v>3714</v>
      </c>
    </row>
    <row r="3651" spans="2:6" x14ac:dyDescent="0.4">
      <c r="B3651" s="4">
        <v>3648</v>
      </c>
      <c r="C3651" s="10" t="s">
        <v>3728</v>
      </c>
      <c r="D3651" s="12" t="s">
        <v>4</v>
      </c>
      <c r="E3651" s="15">
        <v>1</v>
      </c>
      <c r="F3651" s="7" t="s">
        <v>3714</v>
      </c>
    </row>
    <row r="3652" spans="2:6" x14ac:dyDescent="0.4">
      <c r="B3652" s="4">
        <v>3649</v>
      </c>
      <c r="C3652" s="10" t="s">
        <v>3729</v>
      </c>
      <c r="D3652" s="12" t="s">
        <v>4</v>
      </c>
      <c r="E3652" s="15">
        <v>1</v>
      </c>
      <c r="F3652" s="7" t="s">
        <v>3714</v>
      </c>
    </row>
    <row r="3653" spans="2:6" x14ac:dyDescent="0.4">
      <c r="B3653" s="4">
        <v>3650</v>
      </c>
      <c r="C3653" s="10" t="s">
        <v>3730</v>
      </c>
      <c r="D3653" s="12" t="s">
        <v>4</v>
      </c>
      <c r="E3653" s="15">
        <v>1</v>
      </c>
      <c r="F3653" s="7" t="s">
        <v>3714</v>
      </c>
    </row>
    <row r="3654" spans="2:6" x14ac:dyDescent="0.4">
      <c r="B3654" s="4">
        <v>3651</v>
      </c>
      <c r="C3654" s="10" t="s">
        <v>3731</v>
      </c>
      <c r="D3654" s="12" t="s">
        <v>4</v>
      </c>
      <c r="E3654" s="15">
        <v>1</v>
      </c>
      <c r="F3654" s="7" t="s">
        <v>3714</v>
      </c>
    </row>
    <row r="3655" spans="2:6" x14ac:dyDescent="0.4">
      <c r="B3655" s="4">
        <v>3652</v>
      </c>
      <c r="C3655" s="10" t="s">
        <v>3732</v>
      </c>
      <c r="D3655" s="12" t="s">
        <v>4</v>
      </c>
      <c r="E3655" s="15">
        <v>1</v>
      </c>
      <c r="F3655" s="7" t="s">
        <v>3714</v>
      </c>
    </row>
    <row r="3656" spans="2:6" x14ac:dyDescent="0.4">
      <c r="B3656" s="4">
        <v>3653</v>
      </c>
      <c r="C3656" s="10" t="s">
        <v>3733</v>
      </c>
      <c r="D3656" s="12" t="s">
        <v>4</v>
      </c>
      <c r="E3656" s="15">
        <v>1</v>
      </c>
      <c r="F3656" s="7" t="s">
        <v>3714</v>
      </c>
    </row>
    <row r="3657" spans="2:6" x14ac:dyDescent="0.4">
      <c r="B3657" s="4">
        <v>3654</v>
      </c>
      <c r="C3657" s="10" t="s">
        <v>3734</v>
      </c>
      <c r="D3657" s="12" t="s">
        <v>4</v>
      </c>
      <c r="E3657" s="15">
        <v>1</v>
      </c>
      <c r="F3657" s="7" t="s">
        <v>3714</v>
      </c>
    </row>
    <row r="3658" spans="2:6" x14ac:dyDescent="0.4">
      <c r="B3658" s="4">
        <v>3655</v>
      </c>
      <c r="C3658" s="10" t="s">
        <v>3735</v>
      </c>
      <c r="D3658" s="12" t="s">
        <v>4</v>
      </c>
      <c r="E3658" s="15">
        <v>1</v>
      </c>
      <c r="F3658" s="7" t="s">
        <v>3714</v>
      </c>
    </row>
    <row r="3659" spans="2:6" x14ac:dyDescent="0.4">
      <c r="B3659" s="4">
        <v>3656</v>
      </c>
      <c r="C3659" s="10" t="s">
        <v>3736</v>
      </c>
      <c r="D3659" s="12" t="s">
        <v>4</v>
      </c>
      <c r="E3659" s="15">
        <v>1</v>
      </c>
      <c r="F3659" s="7" t="s">
        <v>3714</v>
      </c>
    </row>
    <row r="3660" spans="2:6" x14ac:dyDescent="0.4">
      <c r="B3660" s="4">
        <v>3657</v>
      </c>
      <c r="C3660" s="10" t="s">
        <v>3737</v>
      </c>
      <c r="D3660" s="12" t="s">
        <v>4</v>
      </c>
      <c r="E3660" s="15">
        <v>1</v>
      </c>
      <c r="F3660" s="7" t="s">
        <v>3714</v>
      </c>
    </row>
    <row r="3661" spans="2:6" x14ac:dyDescent="0.4">
      <c r="B3661" s="4">
        <v>3658</v>
      </c>
      <c r="C3661" s="10" t="s">
        <v>3738</v>
      </c>
      <c r="D3661" s="12" t="s">
        <v>4</v>
      </c>
      <c r="E3661" s="15">
        <v>1</v>
      </c>
      <c r="F3661" s="7" t="s">
        <v>3714</v>
      </c>
    </row>
    <row r="3662" spans="2:6" x14ac:dyDescent="0.4">
      <c r="B3662" s="4">
        <v>3659</v>
      </c>
      <c r="C3662" s="10" t="s">
        <v>3739</v>
      </c>
      <c r="D3662" s="12" t="s">
        <v>4</v>
      </c>
      <c r="E3662" s="15">
        <v>1</v>
      </c>
      <c r="F3662" s="7" t="s">
        <v>3714</v>
      </c>
    </row>
    <row r="3663" spans="2:6" x14ac:dyDescent="0.4">
      <c r="B3663" s="4">
        <v>3660</v>
      </c>
      <c r="C3663" s="10" t="s">
        <v>3740</v>
      </c>
      <c r="D3663" s="12" t="s">
        <v>4</v>
      </c>
      <c r="E3663" s="15">
        <v>1</v>
      </c>
      <c r="F3663" s="7" t="s">
        <v>3714</v>
      </c>
    </row>
    <row r="3664" spans="2:6" x14ac:dyDescent="0.4">
      <c r="B3664" s="4">
        <v>3661</v>
      </c>
      <c r="C3664" s="10" t="s">
        <v>3741</v>
      </c>
      <c r="D3664" s="12" t="s">
        <v>4</v>
      </c>
      <c r="E3664" s="15">
        <v>1</v>
      </c>
      <c r="F3664" s="7" t="s">
        <v>3714</v>
      </c>
    </row>
    <row r="3665" spans="2:6" x14ac:dyDescent="0.4">
      <c r="B3665" s="4">
        <v>3662</v>
      </c>
      <c r="C3665" s="10" t="s">
        <v>3742</v>
      </c>
      <c r="D3665" s="12" t="s">
        <v>4</v>
      </c>
      <c r="E3665" s="15">
        <v>1</v>
      </c>
      <c r="F3665" s="7" t="s">
        <v>3714</v>
      </c>
    </row>
    <row r="3666" spans="2:6" x14ac:dyDescent="0.4">
      <c r="B3666" s="4">
        <v>3663</v>
      </c>
      <c r="C3666" s="10" t="s">
        <v>3743</v>
      </c>
      <c r="D3666" s="12" t="s">
        <v>4</v>
      </c>
      <c r="E3666" s="15">
        <v>1</v>
      </c>
      <c r="F3666" s="7" t="s">
        <v>3714</v>
      </c>
    </row>
    <row r="3667" spans="2:6" x14ac:dyDescent="0.4">
      <c r="B3667" s="4">
        <v>3664</v>
      </c>
      <c r="C3667" s="10" t="s">
        <v>3744</v>
      </c>
      <c r="D3667" s="12" t="s">
        <v>4</v>
      </c>
      <c r="E3667" s="15">
        <v>1</v>
      </c>
      <c r="F3667" s="7" t="s">
        <v>3714</v>
      </c>
    </row>
    <row r="3668" spans="2:6" x14ac:dyDescent="0.4">
      <c r="B3668" s="4">
        <v>3665</v>
      </c>
      <c r="C3668" s="10" t="s">
        <v>3745</v>
      </c>
      <c r="D3668" s="12" t="s">
        <v>4</v>
      </c>
      <c r="E3668" s="15">
        <v>1</v>
      </c>
      <c r="F3668" s="7" t="s">
        <v>3714</v>
      </c>
    </row>
    <row r="3669" spans="2:6" x14ac:dyDescent="0.4">
      <c r="B3669" s="4">
        <v>3666</v>
      </c>
      <c r="C3669" s="10" t="s">
        <v>3746</v>
      </c>
      <c r="D3669" s="12" t="s">
        <v>4</v>
      </c>
      <c r="E3669" s="15">
        <v>1</v>
      </c>
      <c r="F3669" s="7" t="s">
        <v>3714</v>
      </c>
    </row>
    <row r="3670" spans="2:6" x14ac:dyDescent="0.4">
      <c r="B3670" s="4">
        <v>3667</v>
      </c>
      <c r="C3670" s="10" t="s">
        <v>3747</v>
      </c>
      <c r="D3670" s="12" t="s">
        <v>4</v>
      </c>
      <c r="E3670" s="15">
        <v>1</v>
      </c>
      <c r="F3670" s="7" t="s">
        <v>3714</v>
      </c>
    </row>
    <row r="3671" spans="2:6" x14ac:dyDescent="0.4">
      <c r="B3671" s="4">
        <v>3668</v>
      </c>
      <c r="C3671" s="10" t="s">
        <v>3748</v>
      </c>
      <c r="D3671" s="12" t="s">
        <v>4</v>
      </c>
      <c r="E3671" s="15">
        <v>1</v>
      </c>
      <c r="F3671" s="7" t="s">
        <v>3714</v>
      </c>
    </row>
    <row r="3672" spans="2:6" x14ac:dyDescent="0.4">
      <c r="B3672" s="4">
        <v>3669</v>
      </c>
      <c r="C3672" s="10" t="s">
        <v>3749</v>
      </c>
      <c r="D3672" s="12" t="s">
        <v>4</v>
      </c>
      <c r="E3672" s="15">
        <v>1</v>
      </c>
      <c r="F3672" s="7" t="s">
        <v>3714</v>
      </c>
    </row>
    <row r="3673" spans="2:6" x14ac:dyDescent="0.4">
      <c r="B3673" s="4">
        <v>3670</v>
      </c>
      <c r="C3673" s="10" t="s">
        <v>3750</v>
      </c>
      <c r="D3673" s="12" t="s">
        <v>4</v>
      </c>
      <c r="E3673" s="15">
        <v>1</v>
      </c>
      <c r="F3673" s="7" t="s">
        <v>3714</v>
      </c>
    </row>
    <row r="3674" spans="2:6" x14ac:dyDescent="0.4">
      <c r="B3674" s="4">
        <v>3671</v>
      </c>
      <c r="C3674" s="10" t="s">
        <v>3751</v>
      </c>
      <c r="D3674" s="12" t="s">
        <v>4</v>
      </c>
      <c r="E3674" s="15">
        <v>1</v>
      </c>
      <c r="F3674" s="7" t="s">
        <v>3714</v>
      </c>
    </row>
    <row r="3675" spans="2:6" x14ac:dyDescent="0.4">
      <c r="B3675" s="4">
        <v>3672</v>
      </c>
      <c r="C3675" s="10" t="s">
        <v>3752</v>
      </c>
      <c r="D3675" s="12" t="s">
        <v>4</v>
      </c>
      <c r="E3675" s="15">
        <v>1</v>
      </c>
      <c r="F3675" s="7" t="s">
        <v>3714</v>
      </c>
    </row>
    <row r="3676" spans="2:6" x14ac:dyDescent="0.4">
      <c r="B3676" s="4">
        <v>3673</v>
      </c>
      <c r="C3676" s="10" t="s">
        <v>3753</v>
      </c>
      <c r="D3676" s="12" t="s">
        <v>4</v>
      </c>
      <c r="E3676" s="15">
        <v>1</v>
      </c>
      <c r="F3676" s="7" t="s">
        <v>3714</v>
      </c>
    </row>
    <row r="3677" spans="2:6" x14ac:dyDescent="0.4">
      <c r="B3677" s="4">
        <v>3674</v>
      </c>
      <c r="C3677" s="10" t="s">
        <v>3754</v>
      </c>
      <c r="D3677" s="12" t="s">
        <v>4</v>
      </c>
      <c r="E3677" s="15">
        <v>1</v>
      </c>
      <c r="F3677" s="7" t="s">
        <v>3714</v>
      </c>
    </row>
    <row r="3678" spans="2:6" x14ac:dyDescent="0.4">
      <c r="B3678" s="4">
        <v>3675</v>
      </c>
      <c r="C3678" s="10" t="s">
        <v>3755</v>
      </c>
      <c r="D3678" s="12" t="s">
        <v>4</v>
      </c>
      <c r="E3678" s="15">
        <v>1</v>
      </c>
      <c r="F3678" s="7" t="s">
        <v>3714</v>
      </c>
    </row>
    <row r="3679" spans="2:6" x14ac:dyDescent="0.4">
      <c r="B3679" s="4">
        <v>3676</v>
      </c>
      <c r="C3679" s="10" t="s">
        <v>3756</v>
      </c>
      <c r="D3679" s="12" t="s">
        <v>4</v>
      </c>
      <c r="E3679" s="15">
        <v>1</v>
      </c>
      <c r="F3679" s="7" t="s">
        <v>3714</v>
      </c>
    </row>
    <row r="3680" spans="2:6" x14ac:dyDescent="0.4">
      <c r="B3680" s="4">
        <v>3677</v>
      </c>
      <c r="C3680" s="10" t="s">
        <v>3757</v>
      </c>
      <c r="D3680" s="12" t="s">
        <v>4</v>
      </c>
      <c r="E3680" s="15">
        <v>1</v>
      </c>
      <c r="F3680" s="7" t="s">
        <v>3714</v>
      </c>
    </row>
    <row r="3681" spans="2:6" x14ac:dyDescent="0.4">
      <c r="B3681" s="4">
        <v>3678</v>
      </c>
      <c r="C3681" s="10" t="s">
        <v>3758</v>
      </c>
      <c r="D3681" s="12" t="s">
        <v>4</v>
      </c>
      <c r="E3681" s="15">
        <v>1</v>
      </c>
      <c r="F3681" s="7" t="s">
        <v>3714</v>
      </c>
    </row>
    <row r="3682" spans="2:6" x14ac:dyDescent="0.4">
      <c r="B3682" s="4">
        <v>3679</v>
      </c>
      <c r="C3682" s="10" t="s">
        <v>3759</v>
      </c>
      <c r="D3682" s="12" t="s">
        <v>4</v>
      </c>
      <c r="E3682" s="15">
        <v>1</v>
      </c>
      <c r="F3682" s="7" t="s">
        <v>3714</v>
      </c>
    </row>
    <row r="3683" spans="2:6" x14ac:dyDescent="0.4">
      <c r="B3683" s="4">
        <v>3680</v>
      </c>
      <c r="C3683" s="10" t="s">
        <v>3760</v>
      </c>
      <c r="D3683" s="12" t="s">
        <v>4</v>
      </c>
      <c r="E3683" s="15">
        <v>1</v>
      </c>
      <c r="F3683" s="7" t="s">
        <v>3714</v>
      </c>
    </row>
    <row r="3684" spans="2:6" x14ac:dyDescent="0.4">
      <c r="B3684" s="4">
        <v>3681</v>
      </c>
      <c r="C3684" s="10" t="s">
        <v>3761</v>
      </c>
      <c r="D3684" s="12" t="s">
        <v>4</v>
      </c>
      <c r="E3684" s="15">
        <v>1</v>
      </c>
      <c r="F3684" s="7" t="s">
        <v>3714</v>
      </c>
    </row>
    <row r="3685" spans="2:6" x14ac:dyDescent="0.4">
      <c r="B3685" s="4">
        <v>3682</v>
      </c>
      <c r="C3685" s="10" t="s">
        <v>3762</v>
      </c>
      <c r="D3685" s="12" t="s">
        <v>4</v>
      </c>
      <c r="E3685" s="15">
        <v>1</v>
      </c>
      <c r="F3685" s="7" t="s">
        <v>3714</v>
      </c>
    </row>
    <row r="3686" spans="2:6" x14ac:dyDescent="0.4">
      <c r="B3686" s="4">
        <v>3683</v>
      </c>
      <c r="C3686" s="10" t="s">
        <v>3763</v>
      </c>
      <c r="D3686" s="12" t="s">
        <v>4</v>
      </c>
      <c r="E3686" s="15">
        <v>1</v>
      </c>
      <c r="F3686" s="7" t="s">
        <v>3714</v>
      </c>
    </row>
    <row r="3687" spans="2:6" x14ac:dyDescent="0.4">
      <c r="B3687" s="4">
        <v>3684</v>
      </c>
      <c r="C3687" s="10" t="s">
        <v>3764</v>
      </c>
      <c r="D3687" s="12" t="s">
        <v>4</v>
      </c>
      <c r="E3687" s="15">
        <v>1</v>
      </c>
      <c r="F3687" s="7" t="s">
        <v>3714</v>
      </c>
    </row>
    <row r="3688" spans="2:6" x14ac:dyDescent="0.4">
      <c r="B3688" s="4">
        <v>3685</v>
      </c>
      <c r="C3688" s="10" t="s">
        <v>3765</v>
      </c>
      <c r="D3688" s="12" t="s">
        <v>4</v>
      </c>
      <c r="E3688" s="15">
        <v>1</v>
      </c>
      <c r="F3688" s="7" t="s">
        <v>3714</v>
      </c>
    </row>
    <row r="3689" spans="2:6" x14ac:dyDescent="0.4">
      <c r="B3689" s="4">
        <v>3686</v>
      </c>
      <c r="C3689" s="10" t="s">
        <v>3766</v>
      </c>
      <c r="D3689" s="12" t="s">
        <v>4</v>
      </c>
      <c r="E3689" s="15">
        <v>1</v>
      </c>
      <c r="F3689" s="7" t="s">
        <v>3714</v>
      </c>
    </row>
    <row r="3690" spans="2:6" x14ac:dyDescent="0.4">
      <c r="B3690" s="4">
        <v>3687</v>
      </c>
      <c r="C3690" s="10" t="s">
        <v>3767</v>
      </c>
      <c r="D3690" s="12" t="s">
        <v>4</v>
      </c>
      <c r="E3690" s="15">
        <v>1</v>
      </c>
      <c r="F3690" s="7" t="s">
        <v>3714</v>
      </c>
    </row>
    <row r="3691" spans="2:6" x14ac:dyDescent="0.4">
      <c r="B3691" s="4">
        <v>3688</v>
      </c>
      <c r="C3691" s="10" t="s">
        <v>3768</v>
      </c>
      <c r="D3691" s="12" t="s">
        <v>4</v>
      </c>
      <c r="E3691" s="15">
        <v>1</v>
      </c>
      <c r="F3691" s="7" t="s">
        <v>3714</v>
      </c>
    </row>
    <row r="3692" spans="2:6" x14ac:dyDescent="0.4">
      <c r="B3692" s="4">
        <v>3689</v>
      </c>
      <c r="C3692" s="10" t="s">
        <v>3769</v>
      </c>
      <c r="D3692" s="12" t="s">
        <v>4</v>
      </c>
      <c r="E3692" s="15">
        <v>1</v>
      </c>
      <c r="F3692" s="7" t="s">
        <v>3714</v>
      </c>
    </row>
    <row r="3693" spans="2:6" x14ac:dyDescent="0.4">
      <c r="B3693" s="4">
        <v>3690</v>
      </c>
      <c r="C3693" s="10" t="s">
        <v>3770</v>
      </c>
      <c r="D3693" s="12" t="s">
        <v>4</v>
      </c>
      <c r="E3693" s="15">
        <v>1</v>
      </c>
      <c r="F3693" s="7" t="s">
        <v>3714</v>
      </c>
    </row>
    <row r="3694" spans="2:6" x14ac:dyDescent="0.4">
      <c r="B3694" s="4">
        <v>3691</v>
      </c>
      <c r="C3694" s="10" t="s">
        <v>3771</v>
      </c>
      <c r="D3694" s="12" t="s">
        <v>4</v>
      </c>
      <c r="E3694" s="15">
        <v>1</v>
      </c>
      <c r="F3694" s="7" t="s">
        <v>3714</v>
      </c>
    </row>
    <row r="3695" spans="2:6" x14ac:dyDescent="0.4">
      <c r="B3695" s="4">
        <v>3692</v>
      </c>
      <c r="C3695" s="10" t="s">
        <v>3772</v>
      </c>
      <c r="D3695" s="12" t="s">
        <v>4</v>
      </c>
      <c r="E3695" s="15">
        <v>1</v>
      </c>
      <c r="F3695" s="7" t="s">
        <v>3714</v>
      </c>
    </row>
    <row r="3696" spans="2:6" x14ac:dyDescent="0.4">
      <c r="B3696" s="4">
        <v>3693</v>
      </c>
      <c r="C3696" s="10" t="s">
        <v>3773</v>
      </c>
      <c r="D3696" s="12" t="s">
        <v>4</v>
      </c>
      <c r="E3696" s="15">
        <v>1</v>
      </c>
      <c r="F3696" s="7" t="s">
        <v>3714</v>
      </c>
    </row>
    <row r="3697" spans="2:6" x14ac:dyDescent="0.4">
      <c r="B3697" s="4">
        <v>3694</v>
      </c>
      <c r="C3697" s="10" t="s">
        <v>3774</v>
      </c>
      <c r="D3697" s="12" t="s">
        <v>4</v>
      </c>
      <c r="E3697" s="15">
        <v>1</v>
      </c>
      <c r="F3697" s="7" t="s">
        <v>3714</v>
      </c>
    </row>
    <row r="3698" spans="2:6" x14ac:dyDescent="0.4">
      <c r="B3698" s="4">
        <v>3695</v>
      </c>
      <c r="C3698" s="10" t="s">
        <v>3775</v>
      </c>
      <c r="D3698" s="12" t="s">
        <v>4</v>
      </c>
      <c r="E3698" s="15">
        <v>1</v>
      </c>
      <c r="F3698" s="7" t="s">
        <v>3714</v>
      </c>
    </row>
    <row r="3699" spans="2:6" x14ac:dyDescent="0.4">
      <c r="B3699" s="4">
        <v>3696</v>
      </c>
      <c r="C3699" s="10" t="s">
        <v>3776</v>
      </c>
      <c r="D3699" s="12" t="s">
        <v>4</v>
      </c>
      <c r="E3699" s="15">
        <v>1</v>
      </c>
      <c r="F3699" s="7" t="s">
        <v>3714</v>
      </c>
    </row>
    <row r="3700" spans="2:6" x14ac:dyDescent="0.4">
      <c r="B3700" s="4">
        <v>3697</v>
      </c>
      <c r="C3700" s="10" t="s">
        <v>3777</v>
      </c>
      <c r="D3700" s="12" t="s">
        <v>4</v>
      </c>
      <c r="E3700" s="15">
        <v>1</v>
      </c>
      <c r="F3700" s="7" t="s">
        <v>3714</v>
      </c>
    </row>
    <row r="3701" spans="2:6" x14ac:dyDescent="0.4">
      <c r="B3701" s="4">
        <v>3698</v>
      </c>
      <c r="C3701" s="10" t="s">
        <v>3778</v>
      </c>
      <c r="D3701" s="12" t="s">
        <v>4</v>
      </c>
      <c r="E3701" s="15">
        <v>1</v>
      </c>
      <c r="F3701" s="7" t="s">
        <v>3714</v>
      </c>
    </row>
    <row r="3702" spans="2:6" x14ac:dyDescent="0.4">
      <c r="B3702" s="4">
        <v>3699</v>
      </c>
      <c r="C3702" s="10" t="s">
        <v>3779</v>
      </c>
      <c r="D3702" s="12" t="s">
        <v>4</v>
      </c>
      <c r="E3702" s="15">
        <v>1</v>
      </c>
      <c r="F3702" s="7" t="s">
        <v>3714</v>
      </c>
    </row>
    <row r="3703" spans="2:6" x14ac:dyDescent="0.4">
      <c r="B3703" s="4">
        <v>3700</v>
      </c>
      <c r="C3703" s="10" t="s">
        <v>3780</v>
      </c>
      <c r="D3703" s="12" t="s">
        <v>4</v>
      </c>
      <c r="E3703" s="15">
        <v>1</v>
      </c>
      <c r="F3703" s="7" t="s">
        <v>3714</v>
      </c>
    </row>
    <row r="3704" spans="2:6" x14ac:dyDescent="0.4">
      <c r="B3704" s="4">
        <v>3701</v>
      </c>
      <c r="C3704" s="10" t="s">
        <v>3781</v>
      </c>
      <c r="D3704" s="12" t="s">
        <v>4</v>
      </c>
      <c r="E3704" s="15">
        <v>1</v>
      </c>
      <c r="F3704" s="7" t="s">
        <v>3714</v>
      </c>
    </row>
    <row r="3705" spans="2:6" x14ac:dyDescent="0.4">
      <c r="B3705" s="4">
        <v>3702</v>
      </c>
      <c r="C3705" s="10" t="s">
        <v>3782</v>
      </c>
      <c r="D3705" s="12" t="s">
        <v>4</v>
      </c>
      <c r="E3705" s="15">
        <v>1</v>
      </c>
      <c r="F3705" s="7" t="s">
        <v>3714</v>
      </c>
    </row>
    <row r="3706" spans="2:6" x14ac:dyDescent="0.4">
      <c r="B3706" s="4">
        <v>3703</v>
      </c>
      <c r="C3706" s="10" t="s">
        <v>3783</v>
      </c>
      <c r="D3706" s="12" t="s">
        <v>4</v>
      </c>
      <c r="E3706" s="15">
        <v>1</v>
      </c>
      <c r="F3706" s="7" t="s">
        <v>3714</v>
      </c>
    </row>
    <row r="3707" spans="2:6" x14ac:dyDescent="0.4">
      <c r="B3707" s="4">
        <v>3704</v>
      </c>
      <c r="C3707" s="10" t="s">
        <v>3784</v>
      </c>
      <c r="D3707" s="12" t="s">
        <v>4</v>
      </c>
      <c r="E3707" s="15">
        <v>1</v>
      </c>
      <c r="F3707" s="7" t="s">
        <v>3714</v>
      </c>
    </row>
    <row r="3708" spans="2:6" x14ac:dyDescent="0.4">
      <c r="B3708" s="4">
        <v>3705</v>
      </c>
      <c r="C3708" s="10" t="s">
        <v>3785</v>
      </c>
      <c r="D3708" s="12" t="s">
        <v>4</v>
      </c>
      <c r="E3708" s="15">
        <v>1</v>
      </c>
      <c r="F3708" s="7" t="s">
        <v>3714</v>
      </c>
    </row>
    <row r="3709" spans="2:6" x14ac:dyDescent="0.4">
      <c r="B3709" s="4">
        <v>3706</v>
      </c>
      <c r="C3709" s="10" t="s">
        <v>3786</v>
      </c>
      <c r="D3709" s="12" t="s">
        <v>4</v>
      </c>
      <c r="E3709" s="15">
        <v>1</v>
      </c>
      <c r="F3709" s="7" t="s">
        <v>3714</v>
      </c>
    </row>
    <row r="3710" spans="2:6" x14ac:dyDescent="0.4">
      <c r="B3710" s="4">
        <v>3707</v>
      </c>
      <c r="C3710" s="10" t="s">
        <v>3787</v>
      </c>
      <c r="D3710" s="12" t="s">
        <v>4</v>
      </c>
      <c r="E3710" s="15">
        <v>1</v>
      </c>
      <c r="F3710" s="7" t="s">
        <v>3714</v>
      </c>
    </row>
    <row r="3711" spans="2:6" x14ac:dyDescent="0.4">
      <c r="B3711" s="4">
        <v>3708</v>
      </c>
      <c r="C3711" s="10" t="s">
        <v>3788</v>
      </c>
      <c r="D3711" s="12" t="s">
        <v>4</v>
      </c>
      <c r="E3711" s="15">
        <v>1</v>
      </c>
      <c r="F3711" s="7" t="s">
        <v>3714</v>
      </c>
    </row>
    <row r="3712" spans="2:6" x14ac:dyDescent="0.4">
      <c r="B3712" s="4">
        <v>3709</v>
      </c>
      <c r="C3712" s="10" t="s">
        <v>3789</v>
      </c>
      <c r="D3712" s="12" t="s">
        <v>4</v>
      </c>
      <c r="E3712" s="15">
        <v>1</v>
      </c>
      <c r="F3712" s="7" t="s">
        <v>3714</v>
      </c>
    </row>
    <row r="3713" spans="2:6" x14ac:dyDescent="0.4">
      <c r="B3713" s="4">
        <v>3710</v>
      </c>
      <c r="C3713" s="10" t="s">
        <v>3790</v>
      </c>
      <c r="D3713" s="12" t="s">
        <v>4</v>
      </c>
      <c r="E3713" s="15">
        <v>1</v>
      </c>
      <c r="F3713" s="7" t="s">
        <v>3714</v>
      </c>
    </row>
    <row r="3714" spans="2:6" x14ac:dyDescent="0.4">
      <c r="B3714" s="4">
        <v>3711</v>
      </c>
      <c r="C3714" s="10" t="s">
        <v>3791</v>
      </c>
      <c r="D3714" s="12" t="s">
        <v>4</v>
      </c>
      <c r="E3714" s="15">
        <v>1</v>
      </c>
      <c r="F3714" s="7" t="s">
        <v>3714</v>
      </c>
    </row>
    <row r="3715" spans="2:6" x14ac:dyDescent="0.4">
      <c r="B3715" s="4">
        <v>3712</v>
      </c>
      <c r="C3715" s="10" t="s">
        <v>3792</v>
      </c>
      <c r="D3715" s="12" t="s">
        <v>4</v>
      </c>
      <c r="E3715" s="15">
        <v>1</v>
      </c>
      <c r="F3715" s="7" t="s">
        <v>3714</v>
      </c>
    </row>
    <row r="3716" spans="2:6" x14ac:dyDescent="0.4">
      <c r="B3716" s="4">
        <v>3713</v>
      </c>
      <c r="C3716" s="10" t="s">
        <v>3793</v>
      </c>
      <c r="D3716" s="12" t="s">
        <v>4</v>
      </c>
      <c r="E3716" s="15">
        <v>1</v>
      </c>
      <c r="F3716" s="7" t="s">
        <v>3714</v>
      </c>
    </row>
    <row r="3717" spans="2:6" x14ac:dyDescent="0.4">
      <c r="B3717" s="4">
        <v>3714</v>
      </c>
      <c r="C3717" s="10" t="s">
        <v>3794</v>
      </c>
      <c r="D3717" s="12" t="s">
        <v>4</v>
      </c>
      <c r="E3717" s="15">
        <v>1</v>
      </c>
      <c r="F3717" s="7" t="s">
        <v>3714</v>
      </c>
    </row>
    <row r="3718" spans="2:6" x14ac:dyDescent="0.4">
      <c r="B3718" s="4">
        <v>3715</v>
      </c>
      <c r="C3718" s="10" t="s">
        <v>3795</v>
      </c>
      <c r="D3718" s="12" t="s">
        <v>4</v>
      </c>
      <c r="E3718" s="15">
        <v>1</v>
      </c>
      <c r="F3718" s="7" t="s">
        <v>3714</v>
      </c>
    </row>
    <row r="3719" spans="2:6" x14ac:dyDescent="0.4">
      <c r="B3719" s="4">
        <v>3716</v>
      </c>
      <c r="C3719" s="10" t="s">
        <v>3796</v>
      </c>
      <c r="D3719" s="12" t="s">
        <v>4</v>
      </c>
      <c r="E3719" s="15">
        <v>1</v>
      </c>
      <c r="F3719" s="7" t="s">
        <v>3714</v>
      </c>
    </row>
    <row r="3720" spans="2:6" x14ac:dyDescent="0.4">
      <c r="B3720" s="4">
        <v>3717</v>
      </c>
      <c r="C3720" s="10" t="s">
        <v>3797</v>
      </c>
      <c r="D3720" s="12" t="s">
        <v>4</v>
      </c>
      <c r="E3720" s="15">
        <v>1</v>
      </c>
      <c r="F3720" s="7" t="s">
        <v>3714</v>
      </c>
    </row>
    <row r="3721" spans="2:6" x14ac:dyDescent="0.4">
      <c r="B3721" s="4">
        <v>3718</v>
      </c>
      <c r="C3721" s="10" t="s">
        <v>3798</v>
      </c>
      <c r="D3721" s="12" t="s">
        <v>4</v>
      </c>
      <c r="E3721" s="15">
        <v>1</v>
      </c>
      <c r="F3721" s="7" t="s">
        <v>3714</v>
      </c>
    </row>
    <row r="3722" spans="2:6" x14ac:dyDescent="0.4">
      <c r="B3722" s="4">
        <v>3719</v>
      </c>
      <c r="C3722" s="10" t="s">
        <v>3799</v>
      </c>
      <c r="D3722" s="12" t="s">
        <v>4</v>
      </c>
      <c r="E3722" s="15">
        <v>1</v>
      </c>
      <c r="F3722" s="7" t="s">
        <v>3714</v>
      </c>
    </row>
    <row r="3723" spans="2:6" x14ac:dyDescent="0.4">
      <c r="B3723" s="4">
        <v>3720</v>
      </c>
      <c r="C3723" s="10" t="s">
        <v>3800</v>
      </c>
      <c r="D3723" s="12" t="s">
        <v>4</v>
      </c>
      <c r="E3723" s="15">
        <v>1</v>
      </c>
      <c r="F3723" s="7" t="s">
        <v>3714</v>
      </c>
    </row>
    <row r="3724" spans="2:6" x14ac:dyDescent="0.4">
      <c r="B3724" s="4">
        <v>3721</v>
      </c>
      <c r="C3724" s="10" t="s">
        <v>3801</v>
      </c>
      <c r="D3724" s="12" t="s">
        <v>4</v>
      </c>
      <c r="E3724" s="15">
        <v>1</v>
      </c>
      <c r="F3724" s="7" t="s">
        <v>3714</v>
      </c>
    </row>
    <row r="3725" spans="2:6" x14ac:dyDescent="0.4">
      <c r="B3725" s="4">
        <v>3722</v>
      </c>
      <c r="C3725" s="10" t="s">
        <v>3802</v>
      </c>
      <c r="D3725" s="12" t="s">
        <v>4</v>
      </c>
      <c r="E3725" s="15">
        <v>1</v>
      </c>
      <c r="F3725" s="7" t="s">
        <v>3714</v>
      </c>
    </row>
    <row r="3726" spans="2:6" x14ac:dyDescent="0.4">
      <c r="B3726" s="4">
        <v>3723</v>
      </c>
      <c r="C3726" s="10" t="s">
        <v>3803</v>
      </c>
      <c r="D3726" s="12" t="s">
        <v>4</v>
      </c>
      <c r="E3726" s="15">
        <v>1</v>
      </c>
      <c r="F3726" s="7" t="s">
        <v>3714</v>
      </c>
    </row>
    <row r="3727" spans="2:6" x14ac:dyDescent="0.4">
      <c r="B3727" s="4">
        <v>3724</v>
      </c>
      <c r="C3727" s="10" t="s">
        <v>3804</v>
      </c>
      <c r="D3727" s="12" t="s">
        <v>4</v>
      </c>
      <c r="E3727" s="15">
        <v>1</v>
      </c>
      <c r="F3727" s="7" t="s">
        <v>3714</v>
      </c>
    </row>
    <row r="3728" spans="2:6" x14ac:dyDescent="0.4">
      <c r="B3728" s="4">
        <v>3725</v>
      </c>
      <c r="C3728" s="10" t="s">
        <v>3805</v>
      </c>
      <c r="D3728" s="12" t="s">
        <v>4</v>
      </c>
      <c r="E3728" s="15">
        <v>1</v>
      </c>
      <c r="F3728" s="7" t="s">
        <v>3714</v>
      </c>
    </row>
    <row r="3729" spans="2:6" x14ac:dyDescent="0.4">
      <c r="B3729" s="4">
        <v>3726</v>
      </c>
      <c r="C3729" s="10" t="s">
        <v>3806</v>
      </c>
      <c r="D3729" s="12" t="s">
        <v>4</v>
      </c>
      <c r="E3729" s="15">
        <v>1</v>
      </c>
      <c r="F3729" s="7" t="s">
        <v>3714</v>
      </c>
    </row>
    <row r="3730" spans="2:6" x14ac:dyDescent="0.4">
      <c r="B3730" s="4">
        <v>3727</v>
      </c>
      <c r="C3730" s="10" t="s">
        <v>3807</v>
      </c>
      <c r="D3730" s="12" t="s">
        <v>4</v>
      </c>
      <c r="E3730" s="15">
        <v>1</v>
      </c>
      <c r="F3730" s="7" t="s">
        <v>3714</v>
      </c>
    </row>
    <row r="3731" spans="2:6" x14ac:dyDescent="0.4">
      <c r="B3731" s="4">
        <v>3728</v>
      </c>
      <c r="C3731" s="10" t="s">
        <v>3808</v>
      </c>
      <c r="D3731" s="12" t="s">
        <v>4</v>
      </c>
      <c r="E3731" s="15">
        <v>1</v>
      </c>
      <c r="F3731" s="7" t="s">
        <v>3714</v>
      </c>
    </row>
    <row r="3732" spans="2:6" x14ac:dyDescent="0.4">
      <c r="B3732" s="4">
        <v>3729</v>
      </c>
      <c r="C3732" s="10" t="s">
        <v>3809</v>
      </c>
      <c r="D3732" s="12" t="s">
        <v>4</v>
      </c>
      <c r="E3732" s="15">
        <v>1</v>
      </c>
      <c r="F3732" s="7" t="s">
        <v>3714</v>
      </c>
    </row>
    <row r="3733" spans="2:6" x14ac:dyDescent="0.4">
      <c r="B3733" s="4">
        <v>3730</v>
      </c>
      <c r="C3733" s="10" t="s">
        <v>3810</v>
      </c>
      <c r="D3733" s="12" t="s">
        <v>4</v>
      </c>
      <c r="E3733" s="15">
        <v>1</v>
      </c>
      <c r="F3733" s="7" t="s">
        <v>3714</v>
      </c>
    </row>
    <row r="3734" spans="2:6" x14ac:dyDescent="0.4">
      <c r="B3734" s="4">
        <v>3731</v>
      </c>
      <c r="C3734" s="10" t="s">
        <v>3811</v>
      </c>
      <c r="D3734" s="12" t="s">
        <v>4</v>
      </c>
      <c r="E3734" s="15">
        <v>1</v>
      </c>
      <c r="F3734" s="7" t="s">
        <v>3714</v>
      </c>
    </row>
    <row r="3735" spans="2:6" x14ac:dyDescent="0.4">
      <c r="B3735" s="4">
        <v>3732</v>
      </c>
      <c r="C3735" s="10" t="s">
        <v>3812</v>
      </c>
      <c r="D3735" s="12" t="s">
        <v>4</v>
      </c>
      <c r="E3735" s="15">
        <v>1</v>
      </c>
      <c r="F3735" s="7" t="s">
        <v>3714</v>
      </c>
    </row>
    <row r="3736" spans="2:6" x14ac:dyDescent="0.4">
      <c r="B3736" s="4">
        <v>3733</v>
      </c>
      <c r="C3736" s="10" t="s">
        <v>3813</v>
      </c>
      <c r="D3736" s="12" t="s">
        <v>4</v>
      </c>
      <c r="E3736" s="15">
        <v>1</v>
      </c>
      <c r="F3736" s="7" t="s">
        <v>3714</v>
      </c>
    </row>
    <row r="3737" spans="2:6" x14ac:dyDescent="0.4">
      <c r="B3737" s="4">
        <v>3734</v>
      </c>
      <c r="C3737" s="10" t="s">
        <v>3814</v>
      </c>
      <c r="D3737" s="12" t="s">
        <v>4</v>
      </c>
      <c r="E3737" s="15">
        <v>1</v>
      </c>
      <c r="F3737" s="7" t="s">
        <v>3714</v>
      </c>
    </row>
    <row r="3738" spans="2:6" x14ac:dyDescent="0.4">
      <c r="B3738" s="4">
        <v>3735</v>
      </c>
      <c r="C3738" s="10" t="s">
        <v>3815</v>
      </c>
      <c r="D3738" s="12" t="s">
        <v>4</v>
      </c>
      <c r="E3738" s="15">
        <v>1</v>
      </c>
      <c r="F3738" s="7" t="s">
        <v>3714</v>
      </c>
    </row>
    <row r="3739" spans="2:6" x14ac:dyDescent="0.4">
      <c r="B3739" s="4">
        <v>3736</v>
      </c>
      <c r="C3739" s="10" t="s">
        <v>3816</v>
      </c>
      <c r="D3739" s="12" t="s">
        <v>4</v>
      </c>
      <c r="E3739" s="15">
        <v>1</v>
      </c>
      <c r="F3739" s="7" t="s">
        <v>3714</v>
      </c>
    </row>
    <row r="3740" spans="2:6" x14ac:dyDescent="0.4">
      <c r="B3740" s="4">
        <v>3737</v>
      </c>
      <c r="C3740" s="10" t="s">
        <v>3817</v>
      </c>
      <c r="D3740" s="12" t="s">
        <v>4</v>
      </c>
      <c r="E3740" s="15">
        <v>1</v>
      </c>
      <c r="F3740" s="7" t="s">
        <v>3714</v>
      </c>
    </row>
    <row r="3741" spans="2:6" x14ac:dyDescent="0.4">
      <c r="B3741" s="4">
        <v>3738</v>
      </c>
      <c r="C3741" s="10" t="s">
        <v>3818</v>
      </c>
      <c r="D3741" s="12" t="s">
        <v>4</v>
      </c>
      <c r="E3741" s="15">
        <v>1</v>
      </c>
      <c r="F3741" s="7" t="s">
        <v>3714</v>
      </c>
    </row>
    <row r="3742" spans="2:6" x14ac:dyDescent="0.4">
      <c r="B3742" s="4">
        <v>3739</v>
      </c>
      <c r="C3742" s="10" t="s">
        <v>3819</v>
      </c>
      <c r="D3742" s="12" t="s">
        <v>4</v>
      </c>
      <c r="E3742" s="15">
        <v>1</v>
      </c>
      <c r="F3742" s="7" t="s">
        <v>3714</v>
      </c>
    </row>
    <row r="3743" spans="2:6" x14ac:dyDescent="0.4">
      <c r="B3743" s="4">
        <v>3740</v>
      </c>
      <c r="C3743" s="10" t="s">
        <v>3820</v>
      </c>
      <c r="D3743" s="12" t="s">
        <v>4</v>
      </c>
      <c r="E3743" s="15">
        <v>1</v>
      </c>
      <c r="F3743" s="7" t="s">
        <v>3714</v>
      </c>
    </row>
    <row r="3744" spans="2:6" x14ac:dyDescent="0.4">
      <c r="B3744" s="4">
        <v>3741</v>
      </c>
      <c r="C3744" s="10" t="s">
        <v>3821</v>
      </c>
      <c r="D3744" s="12" t="s">
        <v>4</v>
      </c>
      <c r="E3744" s="15">
        <v>1</v>
      </c>
      <c r="F3744" s="7" t="s">
        <v>3714</v>
      </c>
    </row>
    <row r="3745" spans="2:6" x14ac:dyDescent="0.4">
      <c r="B3745" s="4">
        <v>3742</v>
      </c>
      <c r="C3745" s="10" t="s">
        <v>3822</v>
      </c>
      <c r="D3745" s="12" t="s">
        <v>4</v>
      </c>
      <c r="E3745" s="15">
        <v>1</v>
      </c>
      <c r="F3745" s="7" t="s">
        <v>3714</v>
      </c>
    </row>
    <row r="3746" spans="2:6" x14ac:dyDescent="0.4">
      <c r="B3746" s="4">
        <v>3743</v>
      </c>
      <c r="C3746" s="10" t="s">
        <v>3823</v>
      </c>
      <c r="D3746" s="12" t="s">
        <v>4</v>
      </c>
      <c r="E3746" s="15">
        <v>1</v>
      </c>
      <c r="F3746" s="7" t="s">
        <v>3714</v>
      </c>
    </row>
    <row r="3747" spans="2:6" x14ac:dyDescent="0.4">
      <c r="B3747" s="4">
        <v>3744</v>
      </c>
      <c r="C3747" s="10" t="s">
        <v>3824</v>
      </c>
      <c r="D3747" s="12" t="s">
        <v>4</v>
      </c>
      <c r="E3747" s="15">
        <v>1</v>
      </c>
      <c r="F3747" s="7" t="s">
        <v>3714</v>
      </c>
    </row>
    <row r="3748" spans="2:6" x14ac:dyDescent="0.4">
      <c r="B3748" s="4">
        <v>3745</v>
      </c>
      <c r="C3748" s="10" t="s">
        <v>3825</v>
      </c>
      <c r="D3748" s="12" t="s">
        <v>4</v>
      </c>
      <c r="E3748" s="15">
        <v>1</v>
      </c>
      <c r="F3748" s="7" t="s">
        <v>3714</v>
      </c>
    </row>
    <row r="3749" spans="2:6" x14ac:dyDescent="0.4">
      <c r="B3749" s="4">
        <v>3746</v>
      </c>
      <c r="C3749" s="10" t="s">
        <v>3826</v>
      </c>
      <c r="D3749" s="12" t="s">
        <v>4</v>
      </c>
      <c r="E3749" s="15">
        <v>1</v>
      </c>
      <c r="F3749" s="7" t="s">
        <v>3714</v>
      </c>
    </row>
    <row r="3750" spans="2:6" x14ac:dyDescent="0.4">
      <c r="B3750" s="4">
        <v>3747</v>
      </c>
      <c r="C3750" s="10" t="s">
        <v>3827</v>
      </c>
      <c r="D3750" s="12" t="s">
        <v>4</v>
      </c>
      <c r="E3750" s="15">
        <v>1</v>
      </c>
      <c r="F3750" s="7" t="s">
        <v>3714</v>
      </c>
    </row>
    <row r="3751" spans="2:6" x14ac:dyDescent="0.4">
      <c r="B3751" s="4">
        <v>3748</v>
      </c>
      <c r="C3751" s="10" t="s">
        <v>3828</v>
      </c>
      <c r="D3751" s="12" t="s">
        <v>4</v>
      </c>
      <c r="E3751" s="15">
        <v>1</v>
      </c>
      <c r="F3751" s="7" t="s">
        <v>3714</v>
      </c>
    </row>
    <row r="3752" spans="2:6" x14ac:dyDescent="0.4">
      <c r="B3752" s="4">
        <v>3749</v>
      </c>
      <c r="C3752" s="10" t="s">
        <v>3829</v>
      </c>
      <c r="D3752" s="12" t="s">
        <v>4</v>
      </c>
      <c r="E3752" s="15">
        <v>1</v>
      </c>
      <c r="F3752" s="7" t="s">
        <v>3714</v>
      </c>
    </row>
    <row r="3753" spans="2:6" x14ac:dyDescent="0.4">
      <c r="B3753" s="4">
        <v>3750</v>
      </c>
      <c r="C3753" s="10" t="s">
        <v>3830</v>
      </c>
      <c r="D3753" s="12" t="s">
        <v>4</v>
      </c>
      <c r="E3753" s="15">
        <v>1</v>
      </c>
      <c r="F3753" s="7" t="s">
        <v>3714</v>
      </c>
    </row>
    <row r="3754" spans="2:6" x14ac:dyDescent="0.4">
      <c r="B3754" s="4">
        <v>3751</v>
      </c>
      <c r="C3754" s="10" t="s">
        <v>3831</v>
      </c>
      <c r="D3754" s="12" t="s">
        <v>4</v>
      </c>
      <c r="E3754" s="15">
        <v>1</v>
      </c>
      <c r="F3754" s="7" t="s">
        <v>3714</v>
      </c>
    </row>
    <row r="3755" spans="2:6" x14ac:dyDescent="0.4">
      <c r="B3755" s="4">
        <v>3752</v>
      </c>
      <c r="C3755" s="10" t="s">
        <v>3832</v>
      </c>
      <c r="D3755" s="12" t="s">
        <v>4</v>
      </c>
      <c r="E3755" s="15">
        <v>1</v>
      </c>
      <c r="F3755" s="7" t="s">
        <v>3714</v>
      </c>
    </row>
    <row r="3756" spans="2:6" x14ac:dyDescent="0.4">
      <c r="B3756" s="4">
        <v>3753</v>
      </c>
      <c r="C3756" s="10" t="s">
        <v>3833</v>
      </c>
      <c r="D3756" s="12" t="s">
        <v>4</v>
      </c>
      <c r="E3756" s="15">
        <v>1</v>
      </c>
      <c r="F3756" s="7" t="s">
        <v>3714</v>
      </c>
    </row>
    <row r="3757" spans="2:6" x14ac:dyDescent="0.4">
      <c r="B3757" s="4">
        <v>3754</v>
      </c>
      <c r="C3757" s="10" t="s">
        <v>3834</v>
      </c>
      <c r="D3757" s="12" t="s">
        <v>4</v>
      </c>
      <c r="E3757" s="15">
        <v>1</v>
      </c>
      <c r="F3757" s="7" t="s">
        <v>3714</v>
      </c>
    </row>
    <row r="3758" spans="2:6" x14ac:dyDescent="0.4">
      <c r="B3758" s="4">
        <v>3755</v>
      </c>
      <c r="C3758" s="10" t="s">
        <v>3835</v>
      </c>
      <c r="D3758" s="12" t="s">
        <v>4</v>
      </c>
      <c r="E3758" s="15">
        <v>1</v>
      </c>
      <c r="F3758" s="7" t="s">
        <v>3714</v>
      </c>
    </row>
    <row r="3759" spans="2:6" x14ac:dyDescent="0.4">
      <c r="B3759" s="4">
        <v>3756</v>
      </c>
      <c r="C3759" s="10" t="s">
        <v>3836</v>
      </c>
      <c r="D3759" s="12" t="s">
        <v>4</v>
      </c>
      <c r="E3759" s="15">
        <v>1</v>
      </c>
      <c r="F3759" s="7" t="s">
        <v>3714</v>
      </c>
    </row>
    <row r="3760" spans="2:6" x14ac:dyDescent="0.4">
      <c r="B3760" s="4">
        <v>3757</v>
      </c>
      <c r="C3760" s="10" t="s">
        <v>3837</v>
      </c>
      <c r="D3760" s="12" t="s">
        <v>4</v>
      </c>
      <c r="E3760" s="15">
        <v>1</v>
      </c>
      <c r="F3760" s="7" t="s">
        <v>3714</v>
      </c>
    </row>
    <row r="3761" spans="2:6" x14ac:dyDescent="0.4">
      <c r="B3761" s="4">
        <v>3758</v>
      </c>
      <c r="C3761" s="10" t="s">
        <v>3838</v>
      </c>
      <c r="D3761" s="12" t="s">
        <v>4</v>
      </c>
      <c r="E3761" s="15">
        <v>1</v>
      </c>
      <c r="F3761" s="7" t="s">
        <v>3714</v>
      </c>
    </row>
    <row r="3762" spans="2:6" x14ac:dyDescent="0.4">
      <c r="B3762" s="4">
        <v>3759</v>
      </c>
      <c r="C3762" s="10" t="s">
        <v>3839</v>
      </c>
      <c r="D3762" s="12" t="s">
        <v>4</v>
      </c>
      <c r="E3762" s="15">
        <v>1</v>
      </c>
      <c r="F3762" s="7" t="s">
        <v>3714</v>
      </c>
    </row>
    <row r="3763" spans="2:6" x14ac:dyDescent="0.4">
      <c r="B3763" s="4">
        <v>3760</v>
      </c>
      <c r="C3763" s="10" t="s">
        <v>3840</v>
      </c>
      <c r="D3763" s="12" t="s">
        <v>4</v>
      </c>
      <c r="E3763" s="15">
        <v>1</v>
      </c>
      <c r="F3763" s="7" t="s">
        <v>3714</v>
      </c>
    </row>
    <row r="3764" spans="2:6" x14ac:dyDescent="0.4">
      <c r="B3764" s="4">
        <v>3761</v>
      </c>
      <c r="C3764" s="10" t="s">
        <v>3841</v>
      </c>
      <c r="D3764" s="12" t="s">
        <v>4</v>
      </c>
      <c r="E3764" s="15">
        <v>1</v>
      </c>
      <c r="F3764" s="7" t="s">
        <v>3714</v>
      </c>
    </row>
    <row r="3765" spans="2:6" x14ac:dyDescent="0.4">
      <c r="B3765" s="4">
        <v>3762</v>
      </c>
      <c r="C3765" s="10" t="s">
        <v>3842</v>
      </c>
      <c r="D3765" s="12" t="s">
        <v>4</v>
      </c>
      <c r="E3765" s="15">
        <v>1</v>
      </c>
      <c r="F3765" s="7" t="s">
        <v>3714</v>
      </c>
    </row>
    <row r="3766" spans="2:6" x14ac:dyDescent="0.4">
      <c r="B3766" s="4">
        <v>3763</v>
      </c>
      <c r="C3766" s="10" t="s">
        <v>3843</v>
      </c>
      <c r="D3766" s="12" t="s">
        <v>4</v>
      </c>
      <c r="E3766" s="15">
        <v>1</v>
      </c>
      <c r="F3766" s="7" t="s">
        <v>3714</v>
      </c>
    </row>
    <row r="3767" spans="2:6" x14ac:dyDescent="0.4">
      <c r="B3767" s="4">
        <v>3764</v>
      </c>
      <c r="C3767" s="10" t="s">
        <v>3844</v>
      </c>
      <c r="D3767" s="12" t="s">
        <v>4</v>
      </c>
      <c r="E3767" s="15">
        <v>1</v>
      </c>
      <c r="F3767" s="7" t="s">
        <v>3714</v>
      </c>
    </row>
    <row r="3768" spans="2:6" x14ac:dyDescent="0.4">
      <c r="B3768" s="4">
        <v>3765</v>
      </c>
      <c r="C3768" s="10" t="s">
        <v>3845</v>
      </c>
      <c r="D3768" s="12" t="s">
        <v>4</v>
      </c>
      <c r="E3768" s="15">
        <v>1</v>
      </c>
      <c r="F3768" s="7" t="s">
        <v>3714</v>
      </c>
    </row>
    <row r="3769" spans="2:6" x14ac:dyDescent="0.4">
      <c r="B3769" s="4">
        <v>3766</v>
      </c>
      <c r="C3769" s="10" t="s">
        <v>3846</v>
      </c>
      <c r="D3769" s="12" t="s">
        <v>4</v>
      </c>
      <c r="E3769" s="15">
        <v>1</v>
      </c>
      <c r="F3769" s="7" t="s">
        <v>3714</v>
      </c>
    </row>
    <row r="3770" spans="2:6" x14ac:dyDescent="0.4">
      <c r="B3770" s="4">
        <v>3767</v>
      </c>
      <c r="C3770" s="10" t="s">
        <v>3847</v>
      </c>
      <c r="D3770" s="12" t="s">
        <v>4</v>
      </c>
      <c r="E3770" s="15">
        <v>1</v>
      </c>
      <c r="F3770" s="7" t="s">
        <v>3714</v>
      </c>
    </row>
    <row r="3771" spans="2:6" x14ac:dyDescent="0.4">
      <c r="B3771" s="4">
        <v>3768</v>
      </c>
      <c r="C3771" s="10" t="s">
        <v>3848</v>
      </c>
      <c r="D3771" s="12" t="s">
        <v>3849</v>
      </c>
      <c r="E3771" s="15">
        <v>1</v>
      </c>
      <c r="F3771" s="7" t="s">
        <v>3714</v>
      </c>
    </row>
    <row r="3772" spans="2:6" x14ac:dyDescent="0.4">
      <c r="B3772" s="4">
        <v>3769</v>
      </c>
      <c r="C3772" s="10" t="s">
        <v>3850</v>
      </c>
      <c r="D3772" s="12" t="s">
        <v>403</v>
      </c>
      <c r="E3772" s="15">
        <v>1</v>
      </c>
      <c r="F3772" s="7" t="s">
        <v>3714</v>
      </c>
    </row>
    <row r="3773" spans="2:6" x14ac:dyDescent="0.4">
      <c r="B3773" s="4">
        <v>3770</v>
      </c>
      <c r="C3773" s="10" t="s">
        <v>3851</v>
      </c>
      <c r="D3773" s="12" t="s">
        <v>405</v>
      </c>
      <c r="E3773" s="15">
        <v>1</v>
      </c>
      <c r="F3773" s="7" t="s">
        <v>3714</v>
      </c>
    </row>
    <row r="3774" spans="2:6" x14ac:dyDescent="0.4">
      <c r="B3774" s="4">
        <v>3771</v>
      </c>
      <c r="C3774" s="10" t="s">
        <v>3852</v>
      </c>
      <c r="D3774" s="12" t="s">
        <v>487</v>
      </c>
      <c r="E3774" s="15">
        <v>1</v>
      </c>
      <c r="F3774" s="7" t="s">
        <v>3714</v>
      </c>
    </row>
    <row r="3775" spans="2:6" x14ac:dyDescent="0.4">
      <c r="B3775" s="4">
        <v>3772</v>
      </c>
      <c r="C3775" s="10" t="s">
        <v>3853</v>
      </c>
      <c r="D3775" s="12" t="s">
        <v>3854</v>
      </c>
      <c r="E3775" s="15">
        <v>1</v>
      </c>
      <c r="F3775" s="7" t="s">
        <v>3714</v>
      </c>
    </row>
    <row r="3776" spans="2:6" x14ac:dyDescent="0.4">
      <c r="B3776" s="4">
        <v>3773</v>
      </c>
      <c r="C3776" s="10" t="s">
        <v>3855</v>
      </c>
      <c r="D3776" s="12" t="s">
        <v>162</v>
      </c>
      <c r="E3776" s="15">
        <v>1</v>
      </c>
      <c r="F3776" s="7" t="s">
        <v>3714</v>
      </c>
    </row>
    <row r="3777" spans="2:6" x14ac:dyDescent="0.4">
      <c r="B3777" s="4">
        <v>3774</v>
      </c>
      <c r="C3777" s="10" t="s">
        <v>3856</v>
      </c>
      <c r="D3777" s="12" t="s">
        <v>3857</v>
      </c>
      <c r="E3777" s="15">
        <v>1</v>
      </c>
      <c r="F3777" s="7" t="s">
        <v>3714</v>
      </c>
    </row>
    <row r="3778" spans="2:6" x14ac:dyDescent="0.4">
      <c r="B3778" s="4">
        <v>3775</v>
      </c>
      <c r="C3778" s="10" t="s">
        <v>3858</v>
      </c>
      <c r="D3778" s="12" t="s">
        <v>412</v>
      </c>
      <c r="E3778" s="15">
        <v>1</v>
      </c>
      <c r="F3778" s="7" t="s">
        <v>3714</v>
      </c>
    </row>
    <row r="3779" spans="2:6" x14ac:dyDescent="0.4">
      <c r="B3779" s="4">
        <v>3776</v>
      </c>
      <c r="C3779" s="10" t="s">
        <v>3859</v>
      </c>
      <c r="D3779" s="12" t="s">
        <v>434</v>
      </c>
      <c r="E3779" s="15">
        <v>1</v>
      </c>
      <c r="F3779" s="7" t="s">
        <v>3714</v>
      </c>
    </row>
    <row r="3780" spans="2:6" x14ac:dyDescent="0.4">
      <c r="B3780" s="4">
        <v>3777</v>
      </c>
      <c r="C3780" s="10" t="s">
        <v>3860</v>
      </c>
      <c r="D3780" s="12" t="s">
        <v>3861</v>
      </c>
      <c r="E3780" s="15">
        <v>1</v>
      </c>
      <c r="F3780" s="7" t="s">
        <v>3714</v>
      </c>
    </row>
    <row r="3781" spans="2:6" x14ac:dyDescent="0.4">
      <c r="B3781" s="4">
        <v>3778</v>
      </c>
      <c r="C3781" s="10" t="s">
        <v>3862</v>
      </c>
      <c r="D3781" s="12" t="s">
        <v>3863</v>
      </c>
      <c r="E3781" s="15">
        <v>1</v>
      </c>
      <c r="F3781" s="7" t="s">
        <v>3714</v>
      </c>
    </row>
    <row r="3782" spans="2:6" x14ac:dyDescent="0.4">
      <c r="B3782" s="4">
        <v>3779</v>
      </c>
      <c r="C3782" s="10" t="s">
        <v>3864</v>
      </c>
      <c r="D3782" s="12" t="s">
        <v>3865</v>
      </c>
      <c r="E3782" s="15">
        <v>1</v>
      </c>
      <c r="F3782" s="7" t="s">
        <v>3714</v>
      </c>
    </row>
    <row r="3783" spans="2:6" x14ac:dyDescent="0.4">
      <c r="B3783" s="4">
        <v>3780</v>
      </c>
      <c r="C3783" s="10" t="s">
        <v>3866</v>
      </c>
      <c r="D3783" s="12" t="s">
        <v>3867</v>
      </c>
      <c r="E3783" s="15">
        <v>1</v>
      </c>
      <c r="F3783" s="7" t="s">
        <v>3714</v>
      </c>
    </row>
    <row r="3784" spans="2:6" x14ac:dyDescent="0.4">
      <c r="B3784" s="4">
        <v>3781</v>
      </c>
      <c r="C3784" s="10" t="s">
        <v>3868</v>
      </c>
      <c r="D3784" s="12" t="s">
        <v>571</v>
      </c>
      <c r="E3784" s="15">
        <v>1</v>
      </c>
      <c r="F3784" s="7" t="s">
        <v>3714</v>
      </c>
    </row>
    <row r="3785" spans="2:6" x14ac:dyDescent="0.4">
      <c r="B3785" s="4">
        <v>3782</v>
      </c>
      <c r="C3785" s="10" t="s">
        <v>3869</v>
      </c>
      <c r="D3785" s="12" t="s">
        <v>3870</v>
      </c>
      <c r="E3785" s="15">
        <v>1</v>
      </c>
      <c r="F3785" s="7" t="s">
        <v>3714</v>
      </c>
    </row>
    <row r="3786" spans="2:6" x14ac:dyDescent="0.4">
      <c r="B3786" s="4">
        <v>3783</v>
      </c>
      <c r="C3786" s="10" t="s">
        <v>3871</v>
      </c>
      <c r="D3786" s="12" t="s">
        <v>3872</v>
      </c>
      <c r="E3786" s="15">
        <v>1</v>
      </c>
      <c r="F3786" s="7" t="s">
        <v>3714</v>
      </c>
    </row>
    <row r="3787" spans="2:6" x14ac:dyDescent="0.4">
      <c r="B3787" s="4">
        <v>3784</v>
      </c>
      <c r="C3787" s="10" t="s">
        <v>3873</v>
      </c>
      <c r="D3787" s="12" t="s">
        <v>364</v>
      </c>
      <c r="E3787" s="15">
        <v>1</v>
      </c>
      <c r="F3787" s="7" t="s">
        <v>3714</v>
      </c>
    </row>
    <row r="3788" spans="2:6" x14ac:dyDescent="0.4">
      <c r="B3788" s="4">
        <v>3785</v>
      </c>
      <c r="C3788" s="10" t="s">
        <v>3874</v>
      </c>
      <c r="D3788" s="12" t="s">
        <v>439</v>
      </c>
      <c r="E3788" s="15">
        <v>1</v>
      </c>
      <c r="F3788" s="7" t="s">
        <v>3714</v>
      </c>
    </row>
    <row r="3789" spans="2:6" x14ac:dyDescent="0.4">
      <c r="B3789" s="4">
        <v>3786</v>
      </c>
      <c r="C3789" s="10" t="s">
        <v>3875</v>
      </c>
      <c r="D3789" s="12" t="s">
        <v>3876</v>
      </c>
      <c r="E3789" s="15">
        <v>1</v>
      </c>
      <c r="F3789" s="7" t="s">
        <v>3714</v>
      </c>
    </row>
    <row r="3790" spans="2:6" x14ac:dyDescent="0.4">
      <c r="B3790" s="4">
        <v>3787</v>
      </c>
      <c r="C3790" s="10" t="s">
        <v>3877</v>
      </c>
      <c r="D3790" s="12" t="s">
        <v>3878</v>
      </c>
      <c r="E3790" s="15">
        <v>1</v>
      </c>
      <c r="F3790" s="7" t="s">
        <v>3714</v>
      </c>
    </row>
    <row r="3791" spans="2:6" x14ac:dyDescent="0.4">
      <c r="B3791" s="4">
        <v>3788</v>
      </c>
      <c r="C3791" s="10" t="s">
        <v>3879</v>
      </c>
      <c r="D3791" s="12" t="s">
        <v>3880</v>
      </c>
      <c r="E3791" s="15">
        <v>1</v>
      </c>
      <c r="F3791" s="7" t="s">
        <v>3714</v>
      </c>
    </row>
    <row r="3792" spans="2:6" x14ac:dyDescent="0.4">
      <c r="B3792" s="4">
        <v>3789</v>
      </c>
      <c r="C3792" s="10" t="s">
        <v>3881</v>
      </c>
      <c r="D3792" s="12" t="s">
        <v>323</v>
      </c>
      <c r="E3792" s="15">
        <v>1</v>
      </c>
      <c r="F3792" s="7" t="s">
        <v>3714</v>
      </c>
    </row>
    <row r="3793" spans="2:6" x14ac:dyDescent="0.4">
      <c r="B3793" s="4">
        <v>3790</v>
      </c>
      <c r="C3793" s="10" t="s">
        <v>3882</v>
      </c>
      <c r="D3793" s="12" t="s">
        <v>485</v>
      </c>
      <c r="E3793" s="15">
        <v>1</v>
      </c>
      <c r="F3793" s="7" t="s">
        <v>3714</v>
      </c>
    </row>
    <row r="3794" spans="2:6" x14ac:dyDescent="0.4">
      <c r="B3794" s="4">
        <v>3791</v>
      </c>
      <c r="C3794" s="10" t="s">
        <v>3883</v>
      </c>
      <c r="D3794" s="12" t="s">
        <v>325</v>
      </c>
      <c r="E3794" s="15">
        <v>1</v>
      </c>
      <c r="F3794" s="7" t="s">
        <v>3714</v>
      </c>
    </row>
    <row r="3795" spans="2:6" x14ac:dyDescent="0.4">
      <c r="B3795" s="4">
        <v>3792</v>
      </c>
      <c r="C3795" s="10" t="s">
        <v>3884</v>
      </c>
      <c r="D3795" s="12" t="s">
        <v>347</v>
      </c>
      <c r="E3795" s="15">
        <v>1</v>
      </c>
      <c r="F3795" s="7" t="s">
        <v>3714</v>
      </c>
    </row>
    <row r="3796" spans="2:6" x14ac:dyDescent="0.4">
      <c r="B3796" s="4">
        <v>3793</v>
      </c>
      <c r="C3796" s="10" t="s">
        <v>3885</v>
      </c>
      <c r="D3796" s="12" t="s">
        <v>3886</v>
      </c>
      <c r="E3796" s="15">
        <v>1</v>
      </c>
      <c r="F3796" s="7" t="s">
        <v>3714</v>
      </c>
    </row>
    <row r="3797" spans="2:6" x14ac:dyDescent="0.4">
      <c r="B3797" s="4">
        <v>3794</v>
      </c>
      <c r="C3797" s="10" t="s">
        <v>3887</v>
      </c>
      <c r="D3797" s="12" t="s">
        <v>3888</v>
      </c>
      <c r="E3797" s="15">
        <v>1</v>
      </c>
      <c r="F3797" s="7" t="s">
        <v>3714</v>
      </c>
    </row>
    <row r="3798" spans="2:6" x14ac:dyDescent="0.4">
      <c r="B3798" s="4">
        <v>3795</v>
      </c>
      <c r="C3798" s="10" t="s">
        <v>3889</v>
      </c>
      <c r="D3798" s="12" t="s">
        <v>3890</v>
      </c>
      <c r="E3798" s="15">
        <v>1</v>
      </c>
      <c r="F3798" s="7" t="s">
        <v>3714</v>
      </c>
    </row>
    <row r="3799" spans="2:6" x14ac:dyDescent="0.4">
      <c r="B3799" s="4">
        <v>3796</v>
      </c>
      <c r="C3799" s="10" t="s">
        <v>3891</v>
      </c>
      <c r="D3799" s="12" t="s">
        <v>3892</v>
      </c>
      <c r="E3799" s="15">
        <v>1</v>
      </c>
      <c r="F3799" s="7" t="s">
        <v>3714</v>
      </c>
    </row>
    <row r="3800" spans="2:6" x14ac:dyDescent="0.4">
      <c r="B3800" s="4">
        <v>3797</v>
      </c>
      <c r="C3800" s="10" t="s">
        <v>3893</v>
      </c>
      <c r="D3800" s="12" t="s">
        <v>3894</v>
      </c>
      <c r="E3800" s="15">
        <v>1</v>
      </c>
      <c r="F3800" s="7" t="s">
        <v>3714</v>
      </c>
    </row>
    <row r="3801" spans="2:6" x14ac:dyDescent="0.4">
      <c r="B3801" s="4">
        <v>3798</v>
      </c>
      <c r="C3801" s="10" t="s">
        <v>3895</v>
      </c>
      <c r="D3801" s="12" t="s">
        <v>3896</v>
      </c>
      <c r="E3801" s="15">
        <v>1</v>
      </c>
      <c r="F3801" s="7" t="s">
        <v>3714</v>
      </c>
    </row>
    <row r="3802" spans="2:6" x14ac:dyDescent="0.4">
      <c r="B3802" s="4">
        <v>3799</v>
      </c>
      <c r="C3802" s="10" t="s">
        <v>3897</v>
      </c>
      <c r="D3802" s="12" t="s">
        <v>3898</v>
      </c>
      <c r="E3802" s="15">
        <v>1</v>
      </c>
      <c r="F3802" s="7" t="s">
        <v>3714</v>
      </c>
    </row>
    <row r="3803" spans="2:6" x14ac:dyDescent="0.4">
      <c r="B3803" s="4">
        <v>3800</v>
      </c>
      <c r="C3803" s="10" t="s">
        <v>3899</v>
      </c>
      <c r="D3803" s="12" t="s">
        <v>368</v>
      </c>
      <c r="E3803" s="15">
        <v>1</v>
      </c>
      <c r="F3803" s="7" t="s">
        <v>3714</v>
      </c>
    </row>
    <row r="3804" spans="2:6" x14ac:dyDescent="0.4">
      <c r="B3804" s="4">
        <v>3801</v>
      </c>
      <c r="C3804" s="10" t="s">
        <v>3900</v>
      </c>
      <c r="D3804" s="12" t="s">
        <v>3901</v>
      </c>
      <c r="E3804" s="15">
        <v>1</v>
      </c>
      <c r="F3804" s="7" t="s">
        <v>3714</v>
      </c>
    </row>
    <row r="3805" spans="2:6" x14ac:dyDescent="0.4">
      <c r="B3805" s="4">
        <v>3802</v>
      </c>
      <c r="C3805" s="10" t="s">
        <v>3902</v>
      </c>
      <c r="D3805" s="12" t="s">
        <v>3903</v>
      </c>
      <c r="E3805" s="15">
        <v>1</v>
      </c>
      <c r="F3805" s="7" t="s">
        <v>3714</v>
      </c>
    </row>
    <row r="3806" spans="2:6" x14ac:dyDescent="0.4">
      <c r="B3806" s="4">
        <v>3803</v>
      </c>
      <c r="C3806" s="10" t="s">
        <v>3904</v>
      </c>
      <c r="D3806" s="12" t="s">
        <v>3905</v>
      </c>
      <c r="E3806" s="15">
        <v>1</v>
      </c>
      <c r="F3806" s="7" t="s">
        <v>3714</v>
      </c>
    </row>
    <row r="3807" spans="2:6" x14ac:dyDescent="0.4">
      <c r="B3807" s="4">
        <v>3804</v>
      </c>
      <c r="C3807" s="10" t="s">
        <v>3906</v>
      </c>
      <c r="D3807" s="12" t="s">
        <v>423</v>
      </c>
      <c r="E3807" s="15">
        <v>1</v>
      </c>
      <c r="F3807" s="7" t="s">
        <v>3714</v>
      </c>
    </row>
    <row r="3808" spans="2:6" x14ac:dyDescent="0.4">
      <c r="B3808" s="4">
        <v>3805</v>
      </c>
      <c r="C3808" s="10" t="s">
        <v>3907</v>
      </c>
      <c r="D3808" s="12" t="s">
        <v>459</v>
      </c>
      <c r="E3808" s="15">
        <v>1</v>
      </c>
      <c r="F3808" s="7" t="s">
        <v>3714</v>
      </c>
    </row>
    <row r="3809" spans="2:6" x14ac:dyDescent="0.4">
      <c r="B3809" s="4">
        <v>3806</v>
      </c>
      <c r="C3809" s="10" t="s">
        <v>3908</v>
      </c>
      <c r="D3809" s="12" t="s">
        <v>3909</v>
      </c>
      <c r="E3809" s="15">
        <v>1</v>
      </c>
      <c r="F3809" s="7" t="s">
        <v>3714</v>
      </c>
    </row>
    <row r="3810" spans="2:6" x14ac:dyDescent="0.4">
      <c r="B3810" s="4">
        <v>3807</v>
      </c>
      <c r="C3810" s="10" t="s">
        <v>3910</v>
      </c>
      <c r="D3810" s="12" t="s">
        <v>3911</v>
      </c>
      <c r="E3810" s="15">
        <v>1</v>
      </c>
      <c r="F3810" s="7" t="s">
        <v>3714</v>
      </c>
    </row>
    <row r="3811" spans="2:6" x14ac:dyDescent="0.4">
      <c r="B3811" s="4">
        <v>3808</v>
      </c>
      <c r="C3811" s="10" t="s">
        <v>3912</v>
      </c>
      <c r="D3811" s="12" t="s">
        <v>370</v>
      </c>
      <c r="E3811" s="15">
        <v>1</v>
      </c>
      <c r="F3811" s="7" t="s">
        <v>3714</v>
      </c>
    </row>
    <row r="3812" spans="2:6" x14ac:dyDescent="0.4">
      <c r="B3812" s="4">
        <v>3809</v>
      </c>
      <c r="C3812" s="10" t="s">
        <v>3913</v>
      </c>
      <c r="D3812" s="12" t="s">
        <v>3914</v>
      </c>
      <c r="E3812" s="15">
        <v>1</v>
      </c>
      <c r="F3812" s="7" t="s">
        <v>3714</v>
      </c>
    </row>
    <row r="3813" spans="2:6" x14ac:dyDescent="0.4">
      <c r="B3813" s="4">
        <v>3810</v>
      </c>
      <c r="C3813" s="10" t="s">
        <v>3915</v>
      </c>
      <c r="D3813" s="12" t="s">
        <v>3916</v>
      </c>
      <c r="E3813" s="15">
        <v>1</v>
      </c>
      <c r="F3813" s="7" t="s">
        <v>3714</v>
      </c>
    </row>
    <row r="3814" spans="2:6" x14ac:dyDescent="0.4">
      <c r="B3814" s="4">
        <v>3811</v>
      </c>
      <c r="C3814" s="10" t="s">
        <v>3917</v>
      </c>
      <c r="D3814" s="12" t="s">
        <v>372</v>
      </c>
      <c r="E3814" s="15">
        <v>1</v>
      </c>
      <c r="F3814" s="7" t="s">
        <v>3714</v>
      </c>
    </row>
    <row r="3815" spans="2:6" x14ac:dyDescent="0.4">
      <c r="B3815" s="4">
        <v>3812</v>
      </c>
      <c r="C3815" s="10" t="s">
        <v>3918</v>
      </c>
      <c r="D3815" s="12" t="s">
        <v>3919</v>
      </c>
      <c r="E3815" s="15">
        <v>1</v>
      </c>
      <c r="F3815" s="7" t="s">
        <v>3714</v>
      </c>
    </row>
    <row r="3816" spans="2:6" x14ac:dyDescent="0.4">
      <c r="B3816" s="4">
        <v>3813</v>
      </c>
      <c r="C3816" s="10" t="s">
        <v>3920</v>
      </c>
      <c r="D3816" s="12" t="s">
        <v>3921</v>
      </c>
      <c r="E3816" s="15">
        <v>1</v>
      </c>
      <c r="F3816" s="7" t="s">
        <v>3714</v>
      </c>
    </row>
    <row r="3817" spans="2:6" x14ac:dyDescent="0.4">
      <c r="B3817" s="4">
        <v>3814</v>
      </c>
      <c r="C3817" s="10" t="s">
        <v>3922</v>
      </c>
      <c r="D3817" s="12" t="s">
        <v>3923</v>
      </c>
      <c r="E3817" s="15">
        <v>1</v>
      </c>
      <c r="F3817" s="7" t="s">
        <v>3714</v>
      </c>
    </row>
    <row r="3818" spans="2:6" x14ac:dyDescent="0.4">
      <c r="B3818" s="4">
        <v>3815</v>
      </c>
      <c r="C3818" s="10" t="s">
        <v>3924</v>
      </c>
      <c r="D3818" s="12" t="s">
        <v>374</v>
      </c>
      <c r="E3818" s="15">
        <v>1</v>
      </c>
      <c r="F3818" s="7" t="s">
        <v>3714</v>
      </c>
    </row>
    <row r="3819" spans="2:6" x14ac:dyDescent="0.4">
      <c r="B3819" s="4">
        <v>3816</v>
      </c>
      <c r="C3819" s="10" t="s">
        <v>3925</v>
      </c>
      <c r="D3819" s="12" t="s">
        <v>3926</v>
      </c>
      <c r="E3819" s="15">
        <v>1</v>
      </c>
      <c r="F3819" s="7" t="s">
        <v>3714</v>
      </c>
    </row>
    <row r="3820" spans="2:6" x14ac:dyDescent="0.4">
      <c r="B3820" s="4">
        <v>3817</v>
      </c>
      <c r="C3820" s="10" t="s">
        <v>3927</v>
      </c>
      <c r="D3820" s="12" t="s">
        <v>3928</v>
      </c>
      <c r="E3820" s="15">
        <v>1</v>
      </c>
      <c r="F3820" s="7" t="s">
        <v>3714</v>
      </c>
    </row>
    <row r="3821" spans="2:6" x14ac:dyDescent="0.4">
      <c r="B3821" s="4">
        <v>3818</v>
      </c>
      <c r="C3821" s="10" t="s">
        <v>3929</v>
      </c>
      <c r="D3821" s="12" t="s">
        <v>3930</v>
      </c>
      <c r="E3821" s="15">
        <v>1</v>
      </c>
      <c r="F3821" s="7" t="s">
        <v>3714</v>
      </c>
    </row>
    <row r="3822" spans="2:6" x14ac:dyDescent="0.4">
      <c r="B3822" s="4">
        <v>3819</v>
      </c>
      <c r="C3822" s="10" t="s">
        <v>3931</v>
      </c>
      <c r="D3822" s="12" t="s">
        <v>3932</v>
      </c>
      <c r="E3822" s="15">
        <v>1</v>
      </c>
      <c r="F3822" s="7" t="s">
        <v>3714</v>
      </c>
    </row>
    <row r="3823" spans="2:6" x14ac:dyDescent="0.4">
      <c r="B3823" s="4">
        <v>3820</v>
      </c>
      <c r="C3823" s="10" t="s">
        <v>3933</v>
      </c>
      <c r="D3823" s="12" t="s">
        <v>3934</v>
      </c>
      <c r="E3823" s="15">
        <v>1</v>
      </c>
      <c r="F3823" s="7" t="s">
        <v>3714</v>
      </c>
    </row>
    <row r="3824" spans="2:6" x14ac:dyDescent="0.4">
      <c r="B3824" s="4">
        <v>3821</v>
      </c>
      <c r="C3824" s="10" t="s">
        <v>3935</v>
      </c>
      <c r="D3824" s="12" t="s">
        <v>3936</v>
      </c>
      <c r="E3824" s="15">
        <v>1</v>
      </c>
      <c r="F3824" s="7" t="s">
        <v>3714</v>
      </c>
    </row>
    <row r="3825" spans="2:6" x14ac:dyDescent="0.4">
      <c r="B3825" s="4">
        <v>3822</v>
      </c>
      <c r="C3825" s="10" t="s">
        <v>3937</v>
      </c>
      <c r="D3825" s="12" t="s">
        <v>3938</v>
      </c>
      <c r="E3825" s="15">
        <v>1</v>
      </c>
      <c r="F3825" s="7" t="s">
        <v>3714</v>
      </c>
    </row>
    <row r="3826" spans="2:6" x14ac:dyDescent="0.4">
      <c r="B3826" s="4">
        <v>3823</v>
      </c>
      <c r="C3826" s="10" t="s">
        <v>3939</v>
      </c>
      <c r="D3826" s="12" t="s">
        <v>3940</v>
      </c>
      <c r="E3826" s="15">
        <v>1</v>
      </c>
      <c r="F3826" s="7" t="s">
        <v>3714</v>
      </c>
    </row>
    <row r="3827" spans="2:6" x14ac:dyDescent="0.4">
      <c r="B3827" s="4">
        <v>3824</v>
      </c>
      <c r="C3827" s="10" t="s">
        <v>3941</v>
      </c>
      <c r="D3827" s="12" t="s">
        <v>3942</v>
      </c>
      <c r="E3827" s="15">
        <v>1</v>
      </c>
      <c r="F3827" s="7" t="s">
        <v>3714</v>
      </c>
    </row>
    <row r="3828" spans="2:6" x14ac:dyDescent="0.4">
      <c r="B3828" s="4">
        <v>3825</v>
      </c>
      <c r="C3828" s="10" t="s">
        <v>3943</v>
      </c>
      <c r="D3828" s="12" t="s">
        <v>349</v>
      </c>
      <c r="E3828" s="15">
        <v>1</v>
      </c>
      <c r="F3828" s="7" t="s">
        <v>3714</v>
      </c>
    </row>
    <row r="3829" spans="2:6" x14ac:dyDescent="0.4">
      <c r="B3829" s="4">
        <v>3826</v>
      </c>
      <c r="C3829" s="10" t="s">
        <v>3944</v>
      </c>
      <c r="D3829" s="12" t="s">
        <v>327</v>
      </c>
      <c r="E3829" s="15">
        <v>1</v>
      </c>
      <c r="F3829" s="7" t="s">
        <v>3714</v>
      </c>
    </row>
    <row r="3830" spans="2:6" x14ac:dyDescent="0.4">
      <c r="B3830" s="4">
        <v>3827</v>
      </c>
      <c r="C3830" s="10" t="s">
        <v>3945</v>
      </c>
      <c r="D3830" s="12" t="s">
        <v>420</v>
      </c>
      <c r="E3830" s="15">
        <v>1</v>
      </c>
      <c r="F3830" s="7" t="s">
        <v>3714</v>
      </c>
    </row>
    <row r="3831" spans="2:6" x14ac:dyDescent="0.4">
      <c r="B3831" s="4">
        <v>3828</v>
      </c>
      <c r="C3831" s="10" t="s">
        <v>3946</v>
      </c>
      <c r="D3831" s="12" t="s">
        <v>418</v>
      </c>
      <c r="E3831" s="15">
        <v>1</v>
      </c>
      <c r="F3831" s="7" t="s">
        <v>3714</v>
      </c>
    </row>
    <row r="3832" spans="2:6" x14ac:dyDescent="0.4">
      <c r="B3832" s="4">
        <v>3829</v>
      </c>
      <c r="C3832" s="10" t="s">
        <v>3947</v>
      </c>
      <c r="D3832" s="12" t="s">
        <v>378</v>
      </c>
      <c r="E3832" s="15">
        <v>1</v>
      </c>
      <c r="F3832" s="7" t="s">
        <v>3714</v>
      </c>
    </row>
    <row r="3833" spans="2:6" x14ac:dyDescent="0.4">
      <c r="B3833" s="4">
        <v>3830</v>
      </c>
      <c r="C3833" s="10" t="s">
        <v>3948</v>
      </c>
      <c r="D3833" s="12" t="s">
        <v>735</v>
      </c>
      <c r="E3833" s="15">
        <v>1</v>
      </c>
      <c r="F3833" s="7" t="s">
        <v>3714</v>
      </c>
    </row>
    <row r="3834" spans="2:6" x14ac:dyDescent="0.4">
      <c r="B3834" s="4">
        <v>3831</v>
      </c>
      <c r="C3834" s="10" t="s">
        <v>3949</v>
      </c>
      <c r="D3834" s="12" t="s">
        <v>3950</v>
      </c>
      <c r="E3834" s="15">
        <v>1</v>
      </c>
      <c r="F3834" s="7" t="s">
        <v>3714</v>
      </c>
    </row>
    <row r="3835" spans="2:6" x14ac:dyDescent="0.4">
      <c r="B3835" s="4">
        <v>3832</v>
      </c>
      <c r="C3835" s="10" t="s">
        <v>3951</v>
      </c>
      <c r="D3835" s="12" t="s">
        <v>3952</v>
      </c>
      <c r="E3835" s="15">
        <v>1</v>
      </c>
      <c r="F3835" s="7" t="s">
        <v>3714</v>
      </c>
    </row>
    <row r="3836" spans="2:6" x14ac:dyDescent="0.4">
      <c r="B3836" s="4">
        <v>3833</v>
      </c>
      <c r="C3836" s="10" t="s">
        <v>3953</v>
      </c>
      <c r="D3836" s="12" t="s">
        <v>4</v>
      </c>
      <c r="E3836" s="15">
        <v>1</v>
      </c>
      <c r="F3836" s="7" t="s">
        <v>3714</v>
      </c>
    </row>
    <row r="3837" spans="2:6" x14ac:dyDescent="0.4">
      <c r="B3837" s="4">
        <v>3834</v>
      </c>
      <c r="C3837" s="10" t="s">
        <v>3954</v>
      </c>
      <c r="D3837" s="12" t="s">
        <v>737</v>
      </c>
      <c r="E3837" s="15">
        <v>1</v>
      </c>
      <c r="F3837" s="7" t="s">
        <v>3714</v>
      </c>
    </row>
    <row r="3838" spans="2:6" x14ac:dyDescent="0.4">
      <c r="B3838" s="4">
        <v>3835</v>
      </c>
      <c r="C3838" s="10" t="s">
        <v>3955</v>
      </c>
      <c r="D3838" s="12" t="s">
        <v>3956</v>
      </c>
      <c r="E3838" s="15">
        <v>1</v>
      </c>
      <c r="F3838" s="7" t="s">
        <v>3714</v>
      </c>
    </row>
    <row r="3839" spans="2:6" x14ac:dyDescent="0.4">
      <c r="B3839" s="4">
        <v>3836</v>
      </c>
      <c r="C3839" s="10" t="s">
        <v>3957</v>
      </c>
      <c r="D3839" s="12" t="s">
        <v>3958</v>
      </c>
      <c r="E3839" s="15">
        <v>1</v>
      </c>
      <c r="F3839" s="7" t="s">
        <v>3714</v>
      </c>
    </row>
    <row r="3840" spans="2:6" x14ac:dyDescent="0.4">
      <c r="B3840" s="4">
        <v>3837</v>
      </c>
      <c r="C3840" s="10" t="s">
        <v>3959</v>
      </c>
      <c r="D3840" s="12" t="s">
        <v>380</v>
      </c>
      <c r="E3840" s="15">
        <v>1</v>
      </c>
      <c r="F3840" s="7" t="s">
        <v>3714</v>
      </c>
    </row>
    <row r="3841" spans="2:6" x14ac:dyDescent="0.4">
      <c r="B3841" s="4">
        <v>3838</v>
      </c>
      <c r="C3841" s="10" t="s">
        <v>3960</v>
      </c>
      <c r="D3841" s="12" t="s">
        <v>3961</v>
      </c>
      <c r="E3841" s="15">
        <v>1</v>
      </c>
      <c r="F3841" s="7" t="s">
        <v>3714</v>
      </c>
    </row>
    <row r="3842" spans="2:6" x14ac:dyDescent="0.4">
      <c r="B3842" s="4">
        <v>3839</v>
      </c>
      <c r="C3842" s="10" t="s">
        <v>3962</v>
      </c>
      <c r="D3842" s="12" t="s">
        <v>428</v>
      </c>
      <c r="E3842" s="15">
        <v>1</v>
      </c>
      <c r="F3842" s="7" t="s">
        <v>3714</v>
      </c>
    </row>
    <row r="3843" spans="2:6" x14ac:dyDescent="0.4">
      <c r="B3843" s="4">
        <v>3840</v>
      </c>
      <c r="C3843" s="10" t="s">
        <v>3963</v>
      </c>
      <c r="D3843" s="12" t="s">
        <v>3964</v>
      </c>
      <c r="E3843" s="15">
        <v>1</v>
      </c>
      <c r="F3843" s="7" t="s">
        <v>3714</v>
      </c>
    </row>
    <row r="3844" spans="2:6" x14ac:dyDescent="0.4">
      <c r="B3844" s="4">
        <v>3841</v>
      </c>
      <c r="C3844" s="10" t="s">
        <v>3965</v>
      </c>
      <c r="D3844" s="12" t="s">
        <v>382</v>
      </c>
      <c r="E3844" s="15">
        <v>1</v>
      </c>
      <c r="F3844" s="7" t="s">
        <v>3714</v>
      </c>
    </row>
    <row r="3845" spans="2:6" x14ac:dyDescent="0.4">
      <c r="B3845" s="4">
        <v>3842</v>
      </c>
      <c r="C3845" s="10" t="s">
        <v>3966</v>
      </c>
      <c r="D3845" s="12" t="s">
        <v>3967</v>
      </c>
      <c r="E3845" s="15">
        <v>1</v>
      </c>
      <c r="F3845" s="7" t="s">
        <v>3714</v>
      </c>
    </row>
    <row r="3846" spans="2:6" x14ac:dyDescent="0.4">
      <c r="B3846" s="4">
        <v>3843</v>
      </c>
      <c r="C3846" s="10" t="s">
        <v>3968</v>
      </c>
      <c r="D3846" s="12" t="s">
        <v>3969</v>
      </c>
      <c r="E3846" s="15">
        <v>1</v>
      </c>
      <c r="F3846" s="7" t="s">
        <v>3714</v>
      </c>
    </row>
    <row r="3847" spans="2:6" x14ac:dyDescent="0.4">
      <c r="B3847" s="4">
        <v>3844</v>
      </c>
      <c r="C3847" s="10" t="s">
        <v>3970</v>
      </c>
      <c r="D3847" s="12" t="s">
        <v>384</v>
      </c>
      <c r="E3847" s="15">
        <v>1</v>
      </c>
      <c r="F3847" s="7" t="s">
        <v>3714</v>
      </c>
    </row>
    <row r="3848" spans="2:6" x14ac:dyDescent="0.4">
      <c r="B3848" s="4">
        <v>3845</v>
      </c>
      <c r="C3848" s="10" t="s">
        <v>3971</v>
      </c>
      <c r="D3848" s="12" t="s">
        <v>3972</v>
      </c>
      <c r="E3848" s="15">
        <v>1</v>
      </c>
      <c r="F3848" s="7" t="s">
        <v>3714</v>
      </c>
    </row>
    <row r="3849" spans="2:6" x14ac:dyDescent="0.4">
      <c r="B3849" s="4">
        <v>3846</v>
      </c>
      <c r="C3849" s="10" t="s">
        <v>3973</v>
      </c>
      <c r="D3849" s="12" t="s">
        <v>442</v>
      </c>
      <c r="E3849" s="15">
        <v>1</v>
      </c>
      <c r="F3849" s="7" t="s">
        <v>3714</v>
      </c>
    </row>
    <row r="3850" spans="2:6" x14ac:dyDescent="0.4">
      <c r="B3850" s="4">
        <v>3847</v>
      </c>
      <c r="C3850" s="10" t="s">
        <v>3974</v>
      </c>
      <c r="D3850" s="12" t="s">
        <v>3975</v>
      </c>
      <c r="E3850" s="15">
        <v>1</v>
      </c>
      <c r="F3850" s="7" t="s">
        <v>3714</v>
      </c>
    </row>
    <row r="3851" spans="2:6" x14ac:dyDescent="0.4">
      <c r="B3851" s="4">
        <v>3848</v>
      </c>
      <c r="C3851" s="10" t="s">
        <v>3976</v>
      </c>
      <c r="D3851" s="12" t="s">
        <v>574</v>
      </c>
      <c r="E3851" s="15">
        <v>1</v>
      </c>
      <c r="F3851" s="7" t="s">
        <v>3714</v>
      </c>
    </row>
    <row r="3852" spans="2:6" x14ac:dyDescent="0.4">
      <c r="B3852" s="4">
        <v>3849</v>
      </c>
      <c r="C3852" s="10" t="s">
        <v>3977</v>
      </c>
      <c r="D3852" s="12" t="s">
        <v>329</v>
      </c>
      <c r="E3852" s="15">
        <v>1</v>
      </c>
      <c r="F3852" s="7" t="s">
        <v>3714</v>
      </c>
    </row>
    <row r="3853" spans="2:6" x14ac:dyDescent="0.4">
      <c r="B3853" s="4">
        <v>3850</v>
      </c>
      <c r="C3853" s="10" t="s">
        <v>3978</v>
      </c>
      <c r="D3853" s="12" t="s">
        <v>3979</v>
      </c>
      <c r="E3853" s="15">
        <v>1</v>
      </c>
      <c r="F3853" s="7" t="s">
        <v>3714</v>
      </c>
    </row>
    <row r="3854" spans="2:6" x14ac:dyDescent="0.4">
      <c r="B3854" s="4">
        <v>3851</v>
      </c>
      <c r="C3854" s="10" t="s">
        <v>3980</v>
      </c>
      <c r="D3854" s="12" t="s">
        <v>739</v>
      </c>
      <c r="E3854" s="15">
        <v>1</v>
      </c>
      <c r="F3854" s="7" t="s">
        <v>3714</v>
      </c>
    </row>
    <row r="3855" spans="2:6" x14ac:dyDescent="0.4">
      <c r="B3855" s="4">
        <v>3852</v>
      </c>
      <c r="C3855" s="10" t="s">
        <v>3981</v>
      </c>
      <c r="D3855" s="12" t="s">
        <v>657</v>
      </c>
      <c r="E3855" s="15">
        <v>1</v>
      </c>
      <c r="F3855" s="7" t="s">
        <v>3714</v>
      </c>
    </row>
    <row r="3856" spans="2:6" x14ac:dyDescent="0.4">
      <c r="B3856" s="4">
        <v>3853</v>
      </c>
      <c r="C3856" s="10" t="s">
        <v>3982</v>
      </c>
      <c r="D3856" s="12" t="s">
        <v>3983</v>
      </c>
      <c r="E3856" s="15">
        <v>1</v>
      </c>
      <c r="F3856" s="7" t="s">
        <v>3714</v>
      </c>
    </row>
    <row r="3857" spans="2:6" x14ac:dyDescent="0.4">
      <c r="B3857" s="4">
        <v>3854</v>
      </c>
      <c r="C3857" s="10" t="s">
        <v>3984</v>
      </c>
      <c r="D3857" s="12" t="s">
        <v>3985</v>
      </c>
      <c r="E3857" s="15">
        <v>1</v>
      </c>
      <c r="F3857" s="7" t="s">
        <v>3714</v>
      </c>
    </row>
    <row r="3858" spans="2:6" x14ac:dyDescent="0.4">
      <c r="B3858" s="4">
        <v>3855</v>
      </c>
      <c r="C3858" s="10" t="s">
        <v>3986</v>
      </c>
      <c r="D3858" s="12" t="s">
        <v>3987</v>
      </c>
      <c r="E3858" s="15">
        <v>1</v>
      </c>
      <c r="F3858" s="7" t="s">
        <v>3714</v>
      </c>
    </row>
    <row r="3859" spans="2:6" x14ac:dyDescent="0.4">
      <c r="B3859" s="4">
        <v>3856</v>
      </c>
      <c r="C3859" s="10" t="s">
        <v>3988</v>
      </c>
      <c r="D3859" s="12" t="s">
        <v>386</v>
      </c>
      <c r="E3859" s="15">
        <v>1</v>
      </c>
      <c r="F3859" s="7" t="s">
        <v>3714</v>
      </c>
    </row>
    <row r="3860" spans="2:6" x14ac:dyDescent="0.4">
      <c r="B3860" s="4">
        <v>3857</v>
      </c>
      <c r="C3860" s="10" t="s">
        <v>3989</v>
      </c>
      <c r="D3860" s="12" t="s">
        <v>331</v>
      </c>
      <c r="E3860" s="15">
        <v>1</v>
      </c>
      <c r="F3860" s="7" t="s">
        <v>3714</v>
      </c>
    </row>
    <row r="3861" spans="2:6" x14ac:dyDescent="0.4">
      <c r="B3861" s="4">
        <v>3858</v>
      </c>
      <c r="C3861" s="10" t="s">
        <v>3990</v>
      </c>
      <c r="D3861" s="12" t="s">
        <v>3991</v>
      </c>
      <c r="E3861" s="15">
        <v>1</v>
      </c>
      <c r="F3861" s="7" t="s">
        <v>3714</v>
      </c>
    </row>
    <row r="3862" spans="2:6" x14ac:dyDescent="0.4">
      <c r="B3862" s="4">
        <v>3859</v>
      </c>
      <c r="C3862" s="10" t="s">
        <v>3992</v>
      </c>
      <c r="D3862" s="12" t="s">
        <v>410</v>
      </c>
      <c r="E3862" s="15">
        <v>1</v>
      </c>
      <c r="F3862" s="7" t="s">
        <v>3714</v>
      </c>
    </row>
    <row r="3863" spans="2:6" x14ac:dyDescent="0.4">
      <c r="B3863" s="4">
        <v>3860</v>
      </c>
      <c r="C3863" s="10" t="s">
        <v>3993</v>
      </c>
      <c r="D3863" s="12" t="s">
        <v>388</v>
      </c>
      <c r="E3863" s="15">
        <v>1</v>
      </c>
      <c r="F3863" s="7" t="s">
        <v>3714</v>
      </c>
    </row>
    <row r="3864" spans="2:6" x14ac:dyDescent="0.4">
      <c r="B3864" s="4">
        <v>3861</v>
      </c>
      <c r="C3864" s="10" t="s">
        <v>3994</v>
      </c>
      <c r="D3864" s="12" t="s">
        <v>447</v>
      </c>
      <c r="E3864" s="15">
        <v>1</v>
      </c>
      <c r="F3864" s="7" t="s">
        <v>3714</v>
      </c>
    </row>
    <row r="3865" spans="2:6" x14ac:dyDescent="0.4">
      <c r="B3865" s="4">
        <v>3862</v>
      </c>
      <c r="C3865" s="10" t="s">
        <v>3995</v>
      </c>
      <c r="D3865" s="12" t="s">
        <v>3996</v>
      </c>
      <c r="E3865" s="15">
        <v>1</v>
      </c>
      <c r="F3865" s="7" t="s">
        <v>3714</v>
      </c>
    </row>
    <row r="3866" spans="2:6" x14ac:dyDescent="0.4">
      <c r="B3866" s="4">
        <v>3863</v>
      </c>
      <c r="C3866" s="10" t="s">
        <v>3997</v>
      </c>
      <c r="D3866" s="12" t="s">
        <v>3998</v>
      </c>
      <c r="E3866" s="15">
        <v>1</v>
      </c>
      <c r="F3866" s="7" t="s">
        <v>3714</v>
      </c>
    </row>
    <row r="3867" spans="2:6" x14ac:dyDescent="0.4">
      <c r="B3867" s="4">
        <v>3864</v>
      </c>
      <c r="C3867" s="10" t="s">
        <v>3999</v>
      </c>
      <c r="D3867" s="12" t="s">
        <v>4000</v>
      </c>
      <c r="E3867" s="15">
        <v>1</v>
      </c>
      <c r="F3867" s="7" t="s">
        <v>3714</v>
      </c>
    </row>
    <row r="3868" spans="2:6" x14ac:dyDescent="0.4">
      <c r="B3868" s="4">
        <v>3865</v>
      </c>
      <c r="C3868" s="10" t="s">
        <v>4001</v>
      </c>
      <c r="D3868" s="12" t="s">
        <v>4002</v>
      </c>
      <c r="E3868" s="15">
        <v>1</v>
      </c>
      <c r="F3868" s="7" t="s">
        <v>3714</v>
      </c>
    </row>
    <row r="3869" spans="2:6" x14ac:dyDescent="0.4">
      <c r="B3869" s="4">
        <v>3866</v>
      </c>
      <c r="C3869" s="10" t="s">
        <v>4003</v>
      </c>
      <c r="D3869" s="12" t="s">
        <v>4004</v>
      </c>
      <c r="E3869" s="15">
        <v>1</v>
      </c>
      <c r="F3869" s="7" t="s">
        <v>3714</v>
      </c>
    </row>
    <row r="3870" spans="2:6" x14ac:dyDescent="0.4">
      <c r="B3870" s="4">
        <v>3867</v>
      </c>
      <c r="C3870" s="10" t="s">
        <v>4005</v>
      </c>
      <c r="D3870" s="12" t="s">
        <v>4006</v>
      </c>
      <c r="E3870" s="15">
        <v>1</v>
      </c>
      <c r="F3870" s="7" t="s">
        <v>3714</v>
      </c>
    </row>
    <row r="3871" spans="2:6" x14ac:dyDescent="0.4">
      <c r="B3871" s="4">
        <v>3868</v>
      </c>
      <c r="C3871" s="10" t="s">
        <v>4007</v>
      </c>
      <c r="D3871" s="12" t="s">
        <v>495</v>
      </c>
      <c r="E3871" s="15">
        <v>1</v>
      </c>
      <c r="F3871" s="7" t="s">
        <v>3714</v>
      </c>
    </row>
    <row r="3872" spans="2:6" x14ac:dyDescent="0.4">
      <c r="B3872" s="4">
        <v>3869</v>
      </c>
      <c r="C3872" s="10" t="s">
        <v>4008</v>
      </c>
      <c r="D3872" s="12" t="s">
        <v>353</v>
      </c>
      <c r="E3872" s="15">
        <v>1</v>
      </c>
      <c r="F3872" s="7" t="s">
        <v>3714</v>
      </c>
    </row>
    <row r="3873" spans="2:6" x14ac:dyDescent="0.4">
      <c r="B3873" s="4">
        <v>3870</v>
      </c>
      <c r="C3873" s="10" t="s">
        <v>4009</v>
      </c>
      <c r="D3873" s="12" t="s">
        <v>4010</v>
      </c>
      <c r="E3873" s="15">
        <v>1</v>
      </c>
      <c r="F3873" s="7" t="s">
        <v>3714</v>
      </c>
    </row>
    <row r="3874" spans="2:6" x14ac:dyDescent="0.4">
      <c r="B3874" s="4">
        <v>3871</v>
      </c>
      <c r="C3874" s="10" t="s">
        <v>4011</v>
      </c>
      <c r="D3874" s="12" t="s">
        <v>4012</v>
      </c>
      <c r="E3874" s="15">
        <v>1</v>
      </c>
      <c r="F3874" s="7" t="s">
        <v>3714</v>
      </c>
    </row>
    <row r="3875" spans="2:6" x14ac:dyDescent="0.4">
      <c r="B3875" s="4">
        <v>3872</v>
      </c>
      <c r="C3875" s="10" t="s">
        <v>4013</v>
      </c>
      <c r="D3875" s="12" t="s">
        <v>137</v>
      </c>
      <c r="E3875" s="15">
        <v>1</v>
      </c>
      <c r="F3875" s="7" t="s">
        <v>3714</v>
      </c>
    </row>
    <row r="3876" spans="2:6" x14ac:dyDescent="0.4">
      <c r="B3876" s="4">
        <v>3873</v>
      </c>
      <c r="C3876" s="10" t="s">
        <v>4014</v>
      </c>
      <c r="D3876" s="12" t="s">
        <v>426</v>
      </c>
      <c r="E3876" s="15">
        <v>1</v>
      </c>
      <c r="F3876" s="7" t="s">
        <v>3714</v>
      </c>
    </row>
    <row r="3877" spans="2:6" x14ac:dyDescent="0.4">
      <c r="B3877" s="4">
        <v>3874</v>
      </c>
      <c r="C3877" s="10" t="s">
        <v>4015</v>
      </c>
      <c r="D3877" s="12" t="s">
        <v>4016</v>
      </c>
      <c r="E3877" s="15">
        <v>1</v>
      </c>
      <c r="F3877" s="7" t="s">
        <v>3714</v>
      </c>
    </row>
    <row r="3878" spans="2:6" x14ac:dyDescent="0.4">
      <c r="B3878" s="4">
        <v>3875</v>
      </c>
      <c r="C3878" s="10" t="s">
        <v>4017</v>
      </c>
      <c r="D3878" s="12" t="s">
        <v>4018</v>
      </c>
      <c r="E3878" s="15">
        <v>1</v>
      </c>
      <c r="F3878" s="7" t="s">
        <v>3714</v>
      </c>
    </row>
    <row r="3879" spans="2:6" x14ac:dyDescent="0.4">
      <c r="B3879" s="4">
        <v>3876</v>
      </c>
      <c r="C3879" s="10" t="s">
        <v>4019</v>
      </c>
      <c r="D3879" s="12" t="s">
        <v>334</v>
      </c>
      <c r="E3879" s="15">
        <v>1</v>
      </c>
      <c r="F3879" s="7" t="s">
        <v>3714</v>
      </c>
    </row>
    <row r="3880" spans="2:6" x14ac:dyDescent="0.4">
      <c r="B3880" s="4">
        <v>3877</v>
      </c>
      <c r="C3880" s="10" t="s">
        <v>4020</v>
      </c>
      <c r="D3880" s="12" t="s">
        <v>430</v>
      </c>
      <c r="E3880" s="15">
        <v>1</v>
      </c>
      <c r="F3880" s="7" t="s">
        <v>3714</v>
      </c>
    </row>
    <row r="3881" spans="2:6" x14ac:dyDescent="0.4">
      <c r="B3881" s="4">
        <v>3878</v>
      </c>
      <c r="C3881" s="10" t="s">
        <v>4021</v>
      </c>
      <c r="D3881" s="12" t="s">
        <v>4022</v>
      </c>
      <c r="E3881" s="15">
        <v>1</v>
      </c>
      <c r="F3881" s="7" t="s">
        <v>3714</v>
      </c>
    </row>
    <row r="3882" spans="2:6" x14ac:dyDescent="0.4">
      <c r="B3882" s="4">
        <v>3879</v>
      </c>
      <c r="C3882" s="10" t="s">
        <v>4023</v>
      </c>
      <c r="D3882" s="12" t="s">
        <v>4024</v>
      </c>
      <c r="E3882" s="15">
        <v>1</v>
      </c>
      <c r="F3882" s="7" t="s">
        <v>3714</v>
      </c>
    </row>
    <row r="3883" spans="2:6" x14ac:dyDescent="0.4">
      <c r="B3883" s="4">
        <v>3880</v>
      </c>
      <c r="C3883" s="10" t="s">
        <v>4025</v>
      </c>
      <c r="D3883" s="12" t="s">
        <v>4026</v>
      </c>
      <c r="E3883" s="15">
        <v>1</v>
      </c>
      <c r="F3883" s="7" t="s">
        <v>3714</v>
      </c>
    </row>
    <row r="3884" spans="2:6" x14ac:dyDescent="0.4">
      <c r="B3884" s="4">
        <v>3881</v>
      </c>
      <c r="C3884" s="10" t="s">
        <v>4027</v>
      </c>
      <c r="D3884" s="12" t="s">
        <v>4028</v>
      </c>
      <c r="E3884" s="15">
        <v>1</v>
      </c>
      <c r="F3884" s="7" t="s">
        <v>3714</v>
      </c>
    </row>
    <row r="3885" spans="2:6" x14ac:dyDescent="0.4">
      <c r="B3885" s="4">
        <v>3882</v>
      </c>
      <c r="C3885" s="10" t="s">
        <v>4029</v>
      </c>
      <c r="D3885" s="12" t="s">
        <v>4030</v>
      </c>
      <c r="E3885" s="15">
        <v>1</v>
      </c>
      <c r="F3885" s="7" t="s">
        <v>3714</v>
      </c>
    </row>
    <row r="3886" spans="2:6" x14ac:dyDescent="0.4">
      <c r="B3886" s="4">
        <v>3883</v>
      </c>
      <c r="C3886" s="10" t="s">
        <v>4031</v>
      </c>
      <c r="D3886" s="12" t="s">
        <v>357</v>
      </c>
      <c r="E3886" s="15">
        <v>1</v>
      </c>
      <c r="F3886" s="7" t="s">
        <v>3714</v>
      </c>
    </row>
    <row r="3887" spans="2:6" x14ac:dyDescent="0.4">
      <c r="B3887" s="4">
        <v>3884</v>
      </c>
      <c r="C3887" s="10" t="s">
        <v>4032</v>
      </c>
      <c r="D3887" s="12" t="s">
        <v>4033</v>
      </c>
      <c r="E3887" s="15">
        <v>1</v>
      </c>
      <c r="F3887" s="7" t="s">
        <v>3714</v>
      </c>
    </row>
    <row r="3888" spans="2:6" x14ac:dyDescent="0.4">
      <c r="B3888" s="4">
        <v>3885</v>
      </c>
      <c r="C3888" s="10" t="s">
        <v>4034</v>
      </c>
      <c r="D3888" s="12" t="s">
        <v>392</v>
      </c>
      <c r="E3888" s="15">
        <v>1</v>
      </c>
      <c r="F3888" s="7" t="s">
        <v>3714</v>
      </c>
    </row>
    <row r="3889" spans="2:6" x14ac:dyDescent="0.4">
      <c r="B3889" s="4">
        <v>3886</v>
      </c>
      <c r="C3889" s="10" t="s">
        <v>4035</v>
      </c>
      <c r="D3889" s="12" t="s">
        <v>432</v>
      </c>
      <c r="E3889" s="15">
        <v>1</v>
      </c>
      <c r="F3889" s="7" t="s">
        <v>3714</v>
      </c>
    </row>
    <row r="3890" spans="2:6" x14ac:dyDescent="0.4">
      <c r="B3890" s="4">
        <v>3887</v>
      </c>
      <c r="C3890" s="10" t="s">
        <v>4036</v>
      </c>
      <c r="D3890" s="12" t="s">
        <v>394</v>
      </c>
      <c r="E3890" s="15">
        <v>1</v>
      </c>
      <c r="F3890" s="7" t="s">
        <v>3714</v>
      </c>
    </row>
    <row r="3891" spans="2:6" x14ac:dyDescent="0.4">
      <c r="B3891" s="4">
        <v>3888</v>
      </c>
      <c r="C3891" s="10" t="s">
        <v>4037</v>
      </c>
      <c r="D3891" s="12" t="s">
        <v>4038</v>
      </c>
      <c r="E3891" s="15">
        <v>1</v>
      </c>
      <c r="F3891" s="7" t="s">
        <v>3714</v>
      </c>
    </row>
    <row r="3892" spans="2:6" x14ac:dyDescent="0.4">
      <c r="B3892" s="4">
        <v>3889</v>
      </c>
      <c r="C3892" s="10" t="s">
        <v>4039</v>
      </c>
      <c r="D3892" s="12" t="s">
        <v>4040</v>
      </c>
      <c r="E3892" s="15">
        <v>1</v>
      </c>
      <c r="F3892" s="7" t="s">
        <v>3714</v>
      </c>
    </row>
    <row r="3893" spans="2:6" x14ac:dyDescent="0.4">
      <c r="B3893" s="4">
        <v>3890</v>
      </c>
      <c r="C3893" s="10" t="s">
        <v>4041</v>
      </c>
      <c r="D3893" s="12" t="s">
        <v>4042</v>
      </c>
      <c r="E3893" s="15">
        <v>1</v>
      </c>
      <c r="F3893" s="7" t="s">
        <v>3714</v>
      </c>
    </row>
    <row r="3894" spans="2:6" x14ac:dyDescent="0.4">
      <c r="B3894" s="4">
        <v>3891</v>
      </c>
      <c r="C3894" s="10" t="s">
        <v>4043</v>
      </c>
      <c r="D3894" s="12" t="s">
        <v>643</v>
      </c>
      <c r="E3894" s="15">
        <v>1</v>
      </c>
      <c r="F3894" s="7" t="s">
        <v>3714</v>
      </c>
    </row>
    <row r="3895" spans="2:6" x14ac:dyDescent="0.4">
      <c r="B3895" s="4">
        <v>3892</v>
      </c>
      <c r="C3895" s="10" t="s">
        <v>4044</v>
      </c>
      <c r="D3895" s="12" t="s">
        <v>125</v>
      </c>
      <c r="E3895" s="15">
        <v>1</v>
      </c>
      <c r="F3895" s="7" t="s">
        <v>3714</v>
      </c>
    </row>
    <row r="3896" spans="2:6" x14ac:dyDescent="0.4">
      <c r="B3896" s="4">
        <v>3893</v>
      </c>
      <c r="C3896" s="10" t="s">
        <v>4045</v>
      </c>
      <c r="D3896" s="12" t="s">
        <v>4046</v>
      </c>
      <c r="E3896" s="15">
        <v>1</v>
      </c>
      <c r="F3896" s="7" t="s">
        <v>3714</v>
      </c>
    </row>
    <row r="3897" spans="2:6" x14ac:dyDescent="0.4">
      <c r="B3897" s="4">
        <v>3894</v>
      </c>
      <c r="C3897" s="10" t="s">
        <v>4047</v>
      </c>
      <c r="D3897" s="12" t="s">
        <v>455</v>
      </c>
      <c r="E3897" s="15">
        <v>1</v>
      </c>
      <c r="F3897" s="7" t="s">
        <v>3714</v>
      </c>
    </row>
    <row r="3898" spans="2:6" x14ac:dyDescent="0.4">
      <c r="B3898" s="4">
        <v>3895</v>
      </c>
      <c r="C3898" s="10" t="s">
        <v>4048</v>
      </c>
      <c r="D3898" s="12" t="s">
        <v>4049</v>
      </c>
      <c r="E3898" s="15">
        <v>1</v>
      </c>
      <c r="F3898" s="7" t="s">
        <v>3714</v>
      </c>
    </row>
    <row r="3899" spans="2:6" x14ac:dyDescent="0.4">
      <c r="B3899" s="4">
        <v>3896</v>
      </c>
      <c r="C3899" s="10" t="s">
        <v>4050</v>
      </c>
      <c r="D3899" s="12" t="s">
        <v>414</v>
      </c>
      <c r="E3899" s="15">
        <v>1</v>
      </c>
      <c r="F3899" s="7" t="s">
        <v>3714</v>
      </c>
    </row>
    <row r="3900" spans="2:6" x14ac:dyDescent="0.4">
      <c r="B3900" s="4">
        <v>3897</v>
      </c>
      <c r="C3900" s="10" t="s">
        <v>4051</v>
      </c>
      <c r="D3900" s="12" t="s">
        <v>4052</v>
      </c>
      <c r="E3900" s="15">
        <v>1</v>
      </c>
      <c r="F3900" s="7" t="s">
        <v>3714</v>
      </c>
    </row>
    <row r="3901" spans="2:6" x14ac:dyDescent="0.4">
      <c r="B3901" s="4">
        <v>3898</v>
      </c>
      <c r="C3901" s="10" t="s">
        <v>4053</v>
      </c>
      <c r="D3901" s="12" t="s">
        <v>336</v>
      </c>
      <c r="E3901" s="15">
        <v>1</v>
      </c>
      <c r="F3901" s="7" t="s">
        <v>3714</v>
      </c>
    </row>
    <row r="3902" spans="2:6" x14ac:dyDescent="0.4">
      <c r="B3902" s="4">
        <v>3899</v>
      </c>
      <c r="C3902" s="10" t="s">
        <v>4054</v>
      </c>
      <c r="D3902" s="12" t="s">
        <v>128</v>
      </c>
      <c r="E3902" s="15">
        <v>1</v>
      </c>
      <c r="F3902" s="7" t="s">
        <v>3714</v>
      </c>
    </row>
    <row r="3903" spans="2:6" x14ac:dyDescent="0.4">
      <c r="B3903" s="4">
        <v>3900</v>
      </c>
      <c r="C3903" s="10" t="s">
        <v>4055</v>
      </c>
      <c r="D3903" s="12" t="s">
        <v>500</v>
      </c>
      <c r="E3903" s="15">
        <v>1</v>
      </c>
      <c r="F3903" s="7" t="s">
        <v>3714</v>
      </c>
    </row>
    <row r="3904" spans="2:6" x14ac:dyDescent="0.4">
      <c r="B3904" s="4">
        <v>3901</v>
      </c>
      <c r="C3904" s="10" t="s">
        <v>4056</v>
      </c>
      <c r="D3904" s="12" t="s">
        <v>4057</v>
      </c>
      <c r="E3904" s="15">
        <v>1</v>
      </c>
      <c r="F3904" s="7" t="s">
        <v>3714</v>
      </c>
    </row>
    <row r="3905" spans="2:6" x14ac:dyDescent="0.4">
      <c r="B3905" s="4">
        <v>3902</v>
      </c>
      <c r="C3905" s="10" t="s">
        <v>4058</v>
      </c>
      <c r="D3905" s="12" t="s">
        <v>4059</v>
      </c>
      <c r="E3905" s="15">
        <v>1</v>
      </c>
      <c r="F3905" s="7" t="s">
        <v>3714</v>
      </c>
    </row>
    <row r="3906" spans="2:6" x14ac:dyDescent="0.4">
      <c r="B3906" s="4">
        <v>3903</v>
      </c>
      <c r="C3906" s="10" t="s">
        <v>4060</v>
      </c>
      <c r="D3906" s="12" t="s">
        <v>4061</v>
      </c>
      <c r="E3906" s="15">
        <v>1</v>
      </c>
      <c r="F3906" s="7" t="s">
        <v>3714</v>
      </c>
    </row>
    <row r="3907" spans="2:6" x14ac:dyDescent="0.4">
      <c r="B3907" s="4">
        <v>3904</v>
      </c>
      <c r="C3907" s="10" t="s">
        <v>4062</v>
      </c>
      <c r="D3907" s="12" t="s">
        <v>132</v>
      </c>
      <c r="E3907" s="15">
        <v>1</v>
      </c>
      <c r="F3907" s="7" t="s">
        <v>3714</v>
      </c>
    </row>
    <row r="3908" spans="2:6" x14ac:dyDescent="0.4">
      <c r="B3908" s="4">
        <v>3905</v>
      </c>
      <c r="C3908" s="10" t="s">
        <v>4063</v>
      </c>
      <c r="D3908" s="12" t="s">
        <v>416</v>
      </c>
      <c r="E3908" s="15">
        <v>1</v>
      </c>
      <c r="F3908" s="7" t="s">
        <v>3714</v>
      </c>
    </row>
    <row r="3909" spans="2:6" x14ac:dyDescent="0.4">
      <c r="B3909" s="4">
        <v>3906</v>
      </c>
      <c r="C3909" s="10" t="s">
        <v>4064</v>
      </c>
      <c r="D3909" s="12" t="s">
        <v>4065</v>
      </c>
      <c r="E3909" s="15">
        <v>1</v>
      </c>
      <c r="F3909" s="7" t="s">
        <v>3714</v>
      </c>
    </row>
    <row r="3910" spans="2:6" x14ac:dyDescent="0.4">
      <c r="B3910" s="4">
        <v>3907</v>
      </c>
      <c r="C3910" s="10" t="s">
        <v>4066</v>
      </c>
      <c r="D3910" s="12" t="s">
        <v>4067</v>
      </c>
      <c r="E3910" s="15">
        <v>1</v>
      </c>
      <c r="F3910" s="7" t="s">
        <v>3714</v>
      </c>
    </row>
    <row r="3911" spans="2:6" x14ac:dyDescent="0.4">
      <c r="B3911" s="4">
        <v>3908</v>
      </c>
      <c r="C3911" s="10" t="s">
        <v>4068</v>
      </c>
      <c r="D3911" s="12" t="s">
        <v>4</v>
      </c>
      <c r="E3911" s="15">
        <v>1</v>
      </c>
      <c r="F3911" s="7" t="s">
        <v>3714</v>
      </c>
    </row>
    <row r="3912" spans="2:6" x14ac:dyDescent="0.4">
      <c r="B3912" s="4">
        <v>3909</v>
      </c>
      <c r="C3912" s="10" t="s">
        <v>4069</v>
      </c>
      <c r="D3912" s="12" t="s">
        <v>4</v>
      </c>
      <c r="E3912" s="15">
        <v>1</v>
      </c>
      <c r="F3912" s="7" t="s">
        <v>3714</v>
      </c>
    </row>
    <row r="3913" spans="2:6" x14ac:dyDescent="0.4">
      <c r="B3913" s="4">
        <v>3910</v>
      </c>
      <c r="C3913" s="10" t="s">
        <v>4070</v>
      </c>
      <c r="D3913" s="12" t="s">
        <v>4</v>
      </c>
      <c r="E3913" s="15">
        <v>1</v>
      </c>
      <c r="F3913" s="7" t="s">
        <v>3714</v>
      </c>
    </row>
    <row r="3914" spans="2:6" x14ac:dyDescent="0.4">
      <c r="B3914" s="4">
        <v>3911</v>
      </c>
      <c r="C3914" s="10" t="s">
        <v>4071</v>
      </c>
      <c r="D3914" s="12" t="s">
        <v>4</v>
      </c>
      <c r="E3914" s="15">
        <v>1</v>
      </c>
      <c r="F3914" s="7" t="s">
        <v>3714</v>
      </c>
    </row>
    <row r="3915" spans="2:6" x14ac:dyDescent="0.4">
      <c r="B3915" s="4">
        <v>3912</v>
      </c>
      <c r="C3915" s="10" t="s">
        <v>4072</v>
      </c>
      <c r="D3915" s="12" t="s">
        <v>4</v>
      </c>
      <c r="E3915" s="15">
        <v>1</v>
      </c>
      <c r="F3915" s="7" t="s">
        <v>3714</v>
      </c>
    </row>
    <row r="3916" spans="2:6" x14ac:dyDescent="0.4">
      <c r="B3916" s="4">
        <v>3913</v>
      </c>
      <c r="C3916" s="10" t="s">
        <v>4073</v>
      </c>
      <c r="D3916" s="12" t="s">
        <v>4</v>
      </c>
      <c r="E3916" s="15">
        <v>1</v>
      </c>
      <c r="F3916" s="7" t="s">
        <v>3714</v>
      </c>
    </row>
    <row r="3917" spans="2:6" x14ac:dyDescent="0.4">
      <c r="B3917" s="4">
        <v>3914</v>
      </c>
      <c r="C3917" s="10" t="s">
        <v>4074</v>
      </c>
      <c r="D3917" s="12" t="s">
        <v>4</v>
      </c>
      <c r="E3917" s="15">
        <v>1</v>
      </c>
      <c r="F3917" s="7" t="s">
        <v>3714</v>
      </c>
    </row>
    <row r="3918" spans="2:6" x14ac:dyDescent="0.4">
      <c r="B3918" s="4">
        <v>3915</v>
      </c>
      <c r="C3918" s="10" t="s">
        <v>4075</v>
      </c>
      <c r="D3918" s="12" t="s">
        <v>4</v>
      </c>
      <c r="E3918" s="15">
        <v>1</v>
      </c>
      <c r="F3918" s="7" t="s">
        <v>3714</v>
      </c>
    </row>
    <row r="3919" spans="2:6" x14ac:dyDescent="0.4">
      <c r="B3919" s="4">
        <v>3916</v>
      </c>
      <c r="C3919" s="10" t="s">
        <v>4076</v>
      </c>
      <c r="D3919" s="12" t="s">
        <v>4</v>
      </c>
      <c r="E3919" s="15">
        <v>1</v>
      </c>
      <c r="F3919" s="7" t="s">
        <v>3714</v>
      </c>
    </row>
    <row r="3920" spans="2:6" x14ac:dyDescent="0.4">
      <c r="B3920" s="4">
        <v>3917</v>
      </c>
      <c r="C3920" s="10" t="s">
        <v>4077</v>
      </c>
      <c r="D3920" s="12" t="s">
        <v>4</v>
      </c>
      <c r="E3920" s="15">
        <v>1</v>
      </c>
      <c r="F3920" s="7" t="s">
        <v>3714</v>
      </c>
    </row>
    <row r="3921" spans="2:6" x14ac:dyDescent="0.4">
      <c r="B3921" s="4">
        <v>3918</v>
      </c>
      <c r="C3921" s="10" t="s">
        <v>4078</v>
      </c>
      <c r="D3921" s="12" t="s">
        <v>4</v>
      </c>
      <c r="E3921" s="15">
        <v>1</v>
      </c>
      <c r="F3921" s="7" t="s">
        <v>188</v>
      </c>
    </row>
    <row r="3922" spans="2:6" x14ac:dyDescent="0.4">
      <c r="B3922" s="4">
        <v>3919</v>
      </c>
      <c r="C3922" s="10" t="s">
        <v>4079</v>
      </c>
      <c r="D3922" s="12" t="s">
        <v>4</v>
      </c>
      <c r="E3922" s="15">
        <v>1</v>
      </c>
      <c r="F3922" s="7" t="s">
        <v>188</v>
      </c>
    </row>
    <row r="3923" spans="2:6" x14ac:dyDescent="0.4">
      <c r="B3923" s="4">
        <v>3920</v>
      </c>
      <c r="C3923" s="10" t="s">
        <v>4080</v>
      </c>
      <c r="D3923" s="12" t="s">
        <v>4</v>
      </c>
      <c r="E3923" s="15">
        <v>1</v>
      </c>
      <c r="F3923" s="7" t="s">
        <v>188</v>
      </c>
    </row>
    <row r="3924" spans="2:6" x14ac:dyDescent="0.4">
      <c r="B3924" s="4">
        <v>3921</v>
      </c>
      <c r="C3924" s="10" t="s">
        <v>4081</v>
      </c>
      <c r="D3924" s="12" t="s">
        <v>4</v>
      </c>
      <c r="E3924" s="15">
        <v>1</v>
      </c>
      <c r="F3924" s="7" t="s">
        <v>188</v>
      </c>
    </row>
    <row r="3925" spans="2:6" x14ac:dyDescent="0.4">
      <c r="B3925" s="4">
        <v>3922</v>
      </c>
      <c r="C3925" s="10" t="s">
        <v>4082</v>
      </c>
      <c r="D3925" s="12" t="s">
        <v>4</v>
      </c>
      <c r="E3925" s="15">
        <v>1</v>
      </c>
      <c r="F3925" s="7" t="s">
        <v>188</v>
      </c>
    </row>
    <row r="3926" spans="2:6" x14ac:dyDescent="0.4">
      <c r="B3926" s="4">
        <v>3923</v>
      </c>
      <c r="C3926" s="10" t="s">
        <v>4083</v>
      </c>
      <c r="D3926" s="12" t="s">
        <v>4</v>
      </c>
      <c r="E3926" s="15">
        <v>1</v>
      </c>
      <c r="F3926" s="7" t="s">
        <v>188</v>
      </c>
    </row>
    <row r="3927" spans="2:6" x14ac:dyDescent="0.4">
      <c r="B3927" s="4">
        <v>3924</v>
      </c>
      <c r="C3927" s="10" t="s">
        <v>4084</v>
      </c>
      <c r="D3927" s="12" t="s">
        <v>4</v>
      </c>
      <c r="E3927" s="15">
        <v>1</v>
      </c>
      <c r="F3927" s="7" t="s">
        <v>188</v>
      </c>
    </row>
    <row r="3928" spans="2:6" x14ac:dyDescent="0.4">
      <c r="B3928" s="4">
        <v>3925</v>
      </c>
      <c r="C3928" s="10" t="s">
        <v>4085</v>
      </c>
      <c r="D3928" s="12" t="s">
        <v>4</v>
      </c>
      <c r="E3928" s="15">
        <v>1</v>
      </c>
      <c r="F3928" s="7" t="s">
        <v>188</v>
      </c>
    </row>
    <row r="3929" spans="2:6" x14ac:dyDescent="0.4">
      <c r="B3929" s="4">
        <v>3926</v>
      </c>
      <c r="C3929" s="10" t="s">
        <v>4086</v>
      </c>
      <c r="D3929" s="12" t="s">
        <v>4</v>
      </c>
      <c r="E3929" s="15">
        <v>1</v>
      </c>
      <c r="F3929" s="7" t="s">
        <v>188</v>
      </c>
    </row>
    <row r="3930" spans="2:6" x14ac:dyDescent="0.4">
      <c r="B3930" s="4">
        <v>3927</v>
      </c>
      <c r="C3930" s="10" t="s">
        <v>4087</v>
      </c>
      <c r="D3930" s="12" t="s">
        <v>4</v>
      </c>
      <c r="E3930" s="15">
        <v>1</v>
      </c>
      <c r="F3930" s="7" t="s">
        <v>188</v>
      </c>
    </row>
    <row r="3931" spans="2:6" x14ac:dyDescent="0.4">
      <c r="B3931" s="4">
        <v>3928</v>
      </c>
      <c r="C3931" s="10" t="s">
        <v>4088</v>
      </c>
      <c r="D3931" s="12" t="s">
        <v>4</v>
      </c>
      <c r="E3931" s="15">
        <v>1</v>
      </c>
      <c r="F3931" s="7" t="s">
        <v>188</v>
      </c>
    </row>
    <row r="3932" spans="2:6" x14ac:dyDescent="0.4">
      <c r="B3932" s="4">
        <v>3929</v>
      </c>
      <c r="C3932" s="10" t="s">
        <v>4089</v>
      </c>
      <c r="D3932" s="12" t="s">
        <v>4</v>
      </c>
      <c r="E3932" s="15">
        <v>1</v>
      </c>
      <c r="F3932" s="7" t="s">
        <v>188</v>
      </c>
    </row>
    <row r="3933" spans="2:6" x14ac:dyDescent="0.4">
      <c r="B3933" s="4">
        <v>3930</v>
      </c>
      <c r="C3933" s="10" t="s">
        <v>4090</v>
      </c>
      <c r="D3933" s="12" t="s">
        <v>4</v>
      </c>
      <c r="E3933" s="15">
        <v>1</v>
      </c>
      <c r="F3933" s="7" t="s">
        <v>188</v>
      </c>
    </row>
    <row r="3934" spans="2:6" x14ac:dyDescent="0.4">
      <c r="B3934" s="4">
        <v>3931</v>
      </c>
      <c r="C3934" s="10" t="s">
        <v>4091</v>
      </c>
      <c r="D3934" s="12" t="s">
        <v>4</v>
      </c>
      <c r="E3934" s="15">
        <v>1</v>
      </c>
      <c r="F3934" s="7" t="s">
        <v>3714</v>
      </c>
    </row>
    <row r="3935" spans="2:6" x14ac:dyDescent="0.4">
      <c r="B3935" s="4">
        <v>3932</v>
      </c>
      <c r="C3935" s="10" t="s">
        <v>4092</v>
      </c>
      <c r="D3935" s="12" t="s">
        <v>4</v>
      </c>
      <c r="E3935" s="15">
        <v>1</v>
      </c>
      <c r="F3935" s="7" t="s">
        <v>188</v>
      </c>
    </row>
    <row r="3936" spans="2:6" x14ac:dyDescent="0.4">
      <c r="B3936" s="4">
        <v>3933</v>
      </c>
      <c r="C3936" s="10" t="s">
        <v>4093</v>
      </c>
      <c r="D3936" s="12" t="s">
        <v>4</v>
      </c>
      <c r="E3936" s="15">
        <v>1</v>
      </c>
      <c r="F3936" s="7" t="s">
        <v>188</v>
      </c>
    </row>
    <row r="3937" spans="2:6" x14ac:dyDescent="0.4">
      <c r="B3937" s="4">
        <v>3934</v>
      </c>
      <c r="C3937" s="10" t="s">
        <v>4094</v>
      </c>
      <c r="D3937" s="12" t="s">
        <v>4</v>
      </c>
      <c r="E3937" s="15">
        <v>1</v>
      </c>
      <c r="F3937" s="7" t="s">
        <v>188</v>
      </c>
    </row>
    <row r="3938" spans="2:6" x14ac:dyDescent="0.4">
      <c r="B3938" s="4">
        <v>3935</v>
      </c>
      <c r="C3938" s="10" t="s">
        <v>4095</v>
      </c>
      <c r="D3938" s="12" t="s">
        <v>4</v>
      </c>
      <c r="E3938" s="15">
        <v>1</v>
      </c>
      <c r="F3938" s="7" t="s">
        <v>188</v>
      </c>
    </row>
    <row r="3939" spans="2:6" x14ac:dyDescent="0.4">
      <c r="B3939" s="4">
        <v>3936</v>
      </c>
      <c r="C3939" s="10" t="s">
        <v>4096</v>
      </c>
      <c r="D3939" s="12" t="s">
        <v>4</v>
      </c>
      <c r="E3939" s="15">
        <v>1</v>
      </c>
      <c r="F3939" s="7" t="s">
        <v>188</v>
      </c>
    </row>
    <row r="3940" spans="2:6" x14ac:dyDescent="0.4">
      <c r="B3940" s="4">
        <v>3937</v>
      </c>
      <c r="C3940" s="10" t="s">
        <v>4097</v>
      </c>
      <c r="D3940" s="12" t="s">
        <v>4</v>
      </c>
      <c r="E3940" s="15">
        <v>1</v>
      </c>
      <c r="F3940" s="7" t="s">
        <v>188</v>
      </c>
    </row>
    <row r="3941" spans="2:6" x14ac:dyDescent="0.4">
      <c r="B3941" s="4">
        <v>3938</v>
      </c>
      <c r="C3941" s="10" t="s">
        <v>4098</v>
      </c>
      <c r="D3941" s="12" t="s">
        <v>4</v>
      </c>
      <c r="E3941" s="15">
        <v>1</v>
      </c>
      <c r="F3941" s="7" t="s">
        <v>188</v>
      </c>
    </row>
    <row r="3942" spans="2:6" x14ac:dyDescent="0.4">
      <c r="B3942" s="4">
        <v>3939</v>
      </c>
      <c r="C3942" s="10" t="s">
        <v>4099</v>
      </c>
      <c r="D3942" s="12" t="s">
        <v>4</v>
      </c>
      <c r="E3942" s="15">
        <v>1</v>
      </c>
      <c r="F3942" s="7" t="s">
        <v>188</v>
      </c>
    </row>
    <row r="3943" spans="2:6" x14ac:dyDescent="0.4">
      <c r="B3943" s="4">
        <v>3940</v>
      </c>
      <c r="C3943" s="10" t="s">
        <v>4100</v>
      </c>
      <c r="D3943" s="12" t="s">
        <v>4</v>
      </c>
      <c r="E3943" s="15">
        <v>1</v>
      </c>
      <c r="F3943" s="7" t="s">
        <v>188</v>
      </c>
    </row>
    <row r="3944" spans="2:6" x14ac:dyDescent="0.4">
      <c r="B3944" s="4">
        <v>3941</v>
      </c>
      <c r="C3944" s="10" t="s">
        <v>4101</v>
      </c>
      <c r="D3944" s="12" t="s">
        <v>4</v>
      </c>
      <c r="E3944" s="15">
        <v>1</v>
      </c>
      <c r="F3944" s="7" t="s">
        <v>188</v>
      </c>
    </row>
    <row r="3945" spans="2:6" x14ac:dyDescent="0.4">
      <c r="B3945" s="4">
        <v>3942</v>
      </c>
      <c r="C3945" s="10" t="s">
        <v>4102</v>
      </c>
      <c r="D3945" s="12" t="s">
        <v>645</v>
      </c>
      <c r="E3945" s="15">
        <v>1</v>
      </c>
      <c r="F3945" s="7" t="s">
        <v>188</v>
      </c>
    </row>
    <row r="3946" spans="2:6" x14ac:dyDescent="0.4">
      <c r="B3946" s="4">
        <v>3943</v>
      </c>
      <c r="C3946" s="10" t="s">
        <v>4103</v>
      </c>
      <c r="D3946" s="12" t="s">
        <v>645</v>
      </c>
      <c r="E3946" s="15">
        <v>1</v>
      </c>
      <c r="F3946" s="7" t="s">
        <v>188</v>
      </c>
    </row>
    <row r="3947" spans="2:6" x14ac:dyDescent="0.4">
      <c r="B3947" s="4">
        <v>3944</v>
      </c>
      <c r="C3947" s="10" t="s">
        <v>4104</v>
      </c>
      <c r="D3947" s="12" t="s">
        <v>645</v>
      </c>
      <c r="E3947" s="15">
        <v>1</v>
      </c>
      <c r="F3947" s="7" t="s">
        <v>188</v>
      </c>
    </row>
    <row r="3948" spans="2:6" x14ac:dyDescent="0.4">
      <c r="B3948" s="4">
        <v>3945</v>
      </c>
      <c r="C3948" s="10" t="s">
        <v>4105</v>
      </c>
      <c r="D3948" s="12" t="s">
        <v>645</v>
      </c>
      <c r="E3948" s="15">
        <v>1</v>
      </c>
      <c r="F3948" s="7" t="s">
        <v>188</v>
      </c>
    </row>
    <row r="3949" spans="2:6" x14ac:dyDescent="0.4">
      <c r="B3949" s="4">
        <v>3946</v>
      </c>
      <c r="C3949" s="10" t="s">
        <v>4106</v>
      </c>
      <c r="D3949" s="12" t="s">
        <v>645</v>
      </c>
      <c r="E3949" s="15">
        <v>1</v>
      </c>
      <c r="F3949" s="7" t="s">
        <v>188</v>
      </c>
    </row>
    <row r="3950" spans="2:6" x14ac:dyDescent="0.4">
      <c r="B3950" s="4">
        <v>3947</v>
      </c>
      <c r="C3950" s="10" t="s">
        <v>4107</v>
      </c>
      <c r="D3950" s="12" t="s">
        <v>645</v>
      </c>
      <c r="E3950" s="15">
        <v>1</v>
      </c>
      <c r="F3950" s="7" t="s">
        <v>188</v>
      </c>
    </row>
    <row r="3951" spans="2:6" x14ac:dyDescent="0.4">
      <c r="B3951" s="4">
        <v>3948</v>
      </c>
      <c r="C3951" s="10" t="s">
        <v>4108</v>
      </c>
      <c r="D3951" s="12" t="s">
        <v>645</v>
      </c>
      <c r="E3951" s="15">
        <v>1</v>
      </c>
      <c r="F3951" s="7" t="s">
        <v>188</v>
      </c>
    </row>
    <row r="3952" spans="2:6" x14ac:dyDescent="0.4">
      <c r="B3952" s="4">
        <v>3949</v>
      </c>
      <c r="C3952" s="10" t="s">
        <v>4109</v>
      </c>
      <c r="D3952" s="12" t="s">
        <v>645</v>
      </c>
      <c r="E3952" s="15">
        <v>1</v>
      </c>
      <c r="F3952" s="7" t="s">
        <v>188</v>
      </c>
    </row>
    <row r="3953" spans="2:6" x14ac:dyDescent="0.4">
      <c r="B3953" s="4">
        <v>3950</v>
      </c>
      <c r="C3953" s="10" t="s">
        <v>4110</v>
      </c>
      <c r="D3953" s="12" t="s">
        <v>645</v>
      </c>
      <c r="E3953" s="15">
        <v>1</v>
      </c>
      <c r="F3953" s="7" t="s">
        <v>188</v>
      </c>
    </row>
    <row r="3954" spans="2:6" x14ac:dyDescent="0.4">
      <c r="B3954" s="4">
        <v>3951</v>
      </c>
      <c r="C3954" s="10" t="s">
        <v>4111</v>
      </c>
      <c r="D3954" s="12" t="s">
        <v>645</v>
      </c>
      <c r="E3954" s="15">
        <v>1</v>
      </c>
      <c r="F3954" s="7" t="s">
        <v>188</v>
      </c>
    </row>
    <row r="3955" spans="2:6" x14ac:dyDescent="0.4">
      <c r="B3955" s="4">
        <v>3952</v>
      </c>
      <c r="C3955" s="10" t="s">
        <v>4112</v>
      </c>
      <c r="D3955" s="12" t="s">
        <v>645</v>
      </c>
      <c r="E3955" s="15">
        <v>1</v>
      </c>
      <c r="F3955" s="7" t="s">
        <v>188</v>
      </c>
    </row>
    <row r="3956" spans="2:6" x14ac:dyDescent="0.4">
      <c r="B3956" s="4">
        <v>3953</v>
      </c>
      <c r="C3956" s="10" t="s">
        <v>4113</v>
      </c>
      <c r="D3956" s="12" t="s">
        <v>645</v>
      </c>
      <c r="E3956" s="15">
        <v>1</v>
      </c>
      <c r="F3956" s="7" t="s">
        <v>188</v>
      </c>
    </row>
    <row r="3957" spans="2:6" x14ac:dyDescent="0.4">
      <c r="B3957" s="4">
        <v>3954</v>
      </c>
      <c r="C3957" s="10" t="s">
        <v>4114</v>
      </c>
      <c r="D3957" s="12" t="s">
        <v>645</v>
      </c>
      <c r="E3957" s="15">
        <v>1</v>
      </c>
      <c r="F3957" s="7" t="s">
        <v>188</v>
      </c>
    </row>
    <row r="3958" spans="2:6" x14ac:dyDescent="0.4">
      <c r="B3958" s="4">
        <v>3955</v>
      </c>
      <c r="C3958" s="10" t="s">
        <v>4115</v>
      </c>
      <c r="D3958" s="12" t="s">
        <v>645</v>
      </c>
      <c r="E3958" s="15">
        <v>1</v>
      </c>
      <c r="F3958" s="7" t="s">
        <v>188</v>
      </c>
    </row>
    <row r="3959" spans="2:6" x14ac:dyDescent="0.4">
      <c r="B3959" s="4">
        <v>3956</v>
      </c>
      <c r="C3959" s="10" t="s">
        <v>4116</v>
      </c>
      <c r="D3959" s="12" t="s">
        <v>645</v>
      </c>
      <c r="E3959" s="15">
        <v>1</v>
      </c>
      <c r="F3959" s="7" t="s">
        <v>188</v>
      </c>
    </row>
    <row r="3960" spans="2:6" x14ac:dyDescent="0.4">
      <c r="B3960" s="4">
        <v>3957</v>
      </c>
      <c r="C3960" s="10" t="s">
        <v>4117</v>
      </c>
      <c r="D3960" s="12" t="s">
        <v>645</v>
      </c>
      <c r="E3960" s="15">
        <v>1</v>
      </c>
      <c r="F3960" s="7" t="s">
        <v>188</v>
      </c>
    </row>
    <row r="3961" spans="2:6" x14ac:dyDescent="0.4">
      <c r="B3961" s="4">
        <v>3958</v>
      </c>
      <c r="C3961" s="10" t="s">
        <v>4118</v>
      </c>
      <c r="D3961" s="12" t="s">
        <v>645</v>
      </c>
      <c r="E3961" s="15">
        <v>1</v>
      </c>
      <c r="F3961" s="7" t="s">
        <v>188</v>
      </c>
    </row>
    <row r="3962" spans="2:6" x14ac:dyDescent="0.4">
      <c r="B3962" s="4">
        <v>3959</v>
      </c>
      <c r="C3962" s="10" t="s">
        <v>4119</v>
      </c>
      <c r="D3962" s="12" t="s">
        <v>645</v>
      </c>
      <c r="E3962" s="15">
        <v>1</v>
      </c>
      <c r="F3962" s="7" t="s">
        <v>188</v>
      </c>
    </row>
    <row r="3963" spans="2:6" x14ac:dyDescent="0.4">
      <c r="B3963" s="4">
        <v>3960</v>
      </c>
      <c r="C3963" s="10" t="s">
        <v>4120</v>
      </c>
      <c r="D3963" s="12" t="s">
        <v>645</v>
      </c>
      <c r="E3963" s="15">
        <v>1</v>
      </c>
      <c r="F3963" s="7" t="s">
        <v>188</v>
      </c>
    </row>
    <row r="3964" spans="2:6" x14ac:dyDescent="0.4">
      <c r="B3964" s="4">
        <v>3961</v>
      </c>
      <c r="C3964" s="10" t="s">
        <v>4121</v>
      </c>
      <c r="D3964" s="12" t="s">
        <v>4</v>
      </c>
      <c r="E3964" s="15">
        <v>1</v>
      </c>
      <c r="F3964" s="7" t="s">
        <v>166</v>
      </c>
    </row>
    <row r="3965" spans="2:6" x14ac:dyDescent="0.4">
      <c r="B3965" s="4">
        <v>3962</v>
      </c>
      <c r="C3965" s="10" t="s">
        <v>4122</v>
      </c>
      <c r="D3965" s="12" t="s">
        <v>4</v>
      </c>
      <c r="E3965" s="15">
        <v>1</v>
      </c>
      <c r="F3965" s="7" t="s">
        <v>166</v>
      </c>
    </row>
    <row r="3966" spans="2:6" x14ac:dyDescent="0.4">
      <c r="B3966" s="4">
        <v>3963</v>
      </c>
      <c r="C3966" s="10" t="s">
        <v>4123</v>
      </c>
      <c r="D3966" s="12" t="s">
        <v>4</v>
      </c>
      <c r="E3966" s="15">
        <v>1</v>
      </c>
      <c r="F3966" s="7" t="s">
        <v>166</v>
      </c>
    </row>
    <row r="3967" spans="2:6" x14ac:dyDescent="0.4">
      <c r="B3967" s="4">
        <v>3964</v>
      </c>
      <c r="C3967" s="10" t="s">
        <v>4124</v>
      </c>
      <c r="D3967" s="12" t="s">
        <v>4</v>
      </c>
      <c r="E3967" s="15">
        <v>1</v>
      </c>
      <c r="F3967" s="7" t="s">
        <v>188</v>
      </c>
    </row>
    <row r="3968" spans="2:6" x14ac:dyDescent="0.4">
      <c r="B3968" s="4">
        <v>3965</v>
      </c>
      <c r="C3968" s="10" t="s">
        <v>4125</v>
      </c>
      <c r="D3968" s="12" t="s">
        <v>4</v>
      </c>
      <c r="E3968" s="15">
        <v>1</v>
      </c>
      <c r="F3968" s="7" t="s">
        <v>188</v>
      </c>
    </row>
    <row r="3969" spans="2:6" x14ac:dyDescent="0.4">
      <c r="B3969" s="4">
        <v>3966</v>
      </c>
      <c r="C3969" s="10" t="s">
        <v>4126</v>
      </c>
      <c r="D3969" s="12" t="s">
        <v>4</v>
      </c>
      <c r="E3969" s="15">
        <v>1</v>
      </c>
      <c r="F3969" s="7" t="s">
        <v>188</v>
      </c>
    </row>
    <row r="3970" spans="2:6" x14ac:dyDescent="0.4">
      <c r="B3970" s="4">
        <v>3967</v>
      </c>
      <c r="C3970" s="10" t="s">
        <v>4127</v>
      </c>
      <c r="D3970" s="12" t="s">
        <v>4</v>
      </c>
      <c r="E3970" s="15">
        <v>1</v>
      </c>
      <c r="F3970" s="7" t="s">
        <v>188</v>
      </c>
    </row>
    <row r="3971" spans="2:6" x14ac:dyDescent="0.4">
      <c r="B3971" s="4">
        <v>3968</v>
      </c>
      <c r="C3971" s="10" t="s">
        <v>4128</v>
      </c>
      <c r="D3971" s="12" t="s">
        <v>8</v>
      </c>
      <c r="E3971" s="15">
        <v>1</v>
      </c>
      <c r="F3971" s="7" t="s">
        <v>186</v>
      </c>
    </row>
    <row r="3972" spans="2:6" x14ac:dyDescent="0.4">
      <c r="B3972" s="4">
        <v>3969</v>
      </c>
      <c r="C3972" s="10" t="s">
        <v>4129</v>
      </c>
      <c r="D3972" s="12" t="s">
        <v>4</v>
      </c>
      <c r="E3972" s="15">
        <v>1</v>
      </c>
      <c r="F3972" s="7" t="s">
        <v>188</v>
      </c>
    </row>
    <row r="3973" spans="2:6" x14ac:dyDescent="0.4">
      <c r="B3973" s="4">
        <v>3970</v>
      </c>
      <c r="C3973" s="10" t="s">
        <v>4130</v>
      </c>
      <c r="D3973" s="12" t="s">
        <v>4</v>
      </c>
      <c r="E3973" s="15">
        <v>1</v>
      </c>
      <c r="F3973" s="7" t="s">
        <v>188</v>
      </c>
    </row>
    <row r="3974" spans="2:6" x14ac:dyDescent="0.4">
      <c r="B3974" s="4">
        <v>3971</v>
      </c>
      <c r="C3974" s="10" t="s">
        <v>4131</v>
      </c>
      <c r="D3974" s="12" t="s">
        <v>4</v>
      </c>
      <c r="E3974" s="15">
        <v>1</v>
      </c>
      <c r="F3974" s="7" t="s">
        <v>5</v>
      </c>
    </row>
    <row r="3975" spans="2:6" x14ac:dyDescent="0.4">
      <c r="B3975" s="4">
        <v>3972</v>
      </c>
      <c r="C3975" s="10" t="s">
        <v>4132</v>
      </c>
      <c r="D3975" s="12" t="s">
        <v>4</v>
      </c>
      <c r="E3975" s="15">
        <v>1</v>
      </c>
      <c r="F3975" s="7" t="s">
        <v>5</v>
      </c>
    </row>
    <row r="3976" spans="2:6" x14ac:dyDescent="0.4">
      <c r="B3976" s="4">
        <v>3973</v>
      </c>
      <c r="C3976" s="10" t="s">
        <v>4133</v>
      </c>
      <c r="D3976" s="12" t="s">
        <v>4</v>
      </c>
      <c r="E3976" s="15">
        <v>1</v>
      </c>
      <c r="F3976" s="7" t="s">
        <v>166</v>
      </c>
    </row>
    <row r="3977" spans="2:6" x14ac:dyDescent="0.4">
      <c r="B3977" s="4">
        <v>3974</v>
      </c>
      <c r="C3977" s="10" t="s">
        <v>4134</v>
      </c>
      <c r="D3977" s="12" t="s">
        <v>4</v>
      </c>
      <c r="E3977" s="15">
        <v>1</v>
      </c>
      <c r="F3977" s="7" t="s">
        <v>166</v>
      </c>
    </row>
    <row r="3978" spans="2:6" x14ac:dyDescent="0.4">
      <c r="B3978" s="4">
        <v>3975</v>
      </c>
      <c r="C3978" s="10" t="s">
        <v>4135</v>
      </c>
      <c r="D3978" s="12" t="s">
        <v>4</v>
      </c>
      <c r="E3978" s="15">
        <v>1</v>
      </c>
      <c r="F3978" s="7" t="s">
        <v>166</v>
      </c>
    </row>
    <row r="3979" spans="2:6" x14ac:dyDescent="0.4">
      <c r="B3979" s="4">
        <v>3976</v>
      </c>
      <c r="C3979" s="10" t="s">
        <v>4136</v>
      </c>
      <c r="D3979" s="12" t="s">
        <v>4</v>
      </c>
      <c r="E3979" s="15">
        <v>1</v>
      </c>
      <c r="F3979" s="7" t="s">
        <v>166</v>
      </c>
    </row>
    <row r="3980" spans="2:6" x14ac:dyDescent="0.4">
      <c r="B3980" s="4">
        <v>3977</v>
      </c>
      <c r="C3980" s="10" t="s">
        <v>4137</v>
      </c>
      <c r="D3980" s="12" t="s">
        <v>8</v>
      </c>
      <c r="E3980" s="15">
        <v>1</v>
      </c>
      <c r="F3980" s="7" t="s">
        <v>5</v>
      </c>
    </row>
    <row r="3981" spans="2:6" x14ac:dyDescent="0.4">
      <c r="B3981" s="4">
        <v>3978</v>
      </c>
      <c r="C3981" s="10" t="s">
        <v>4138</v>
      </c>
      <c r="D3981" s="12" t="s">
        <v>4</v>
      </c>
      <c r="E3981" s="15">
        <v>1</v>
      </c>
      <c r="F3981" s="7" t="s">
        <v>166</v>
      </c>
    </row>
    <row r="3982" spans="2:6" x14ac:dyDescent="0.4">
      <c r="B3982" s="4">
        <v>3979</v>
      </c>
      <c r="C3982" s="10" t="s">
        <v>4139</v>
      </c>
      <c r="D3982" s="12" t="s">
        <v>4</v>
      </c>
      <c r="E3982" s="15">
        <v>1</v>
      </c>
      <c r="F3982" s="7" t="s">
        <v>166</v>
      </c>
    </row>
    <row r="3983" spans="2:6" x14ac:dyDescent="0.4">
      <c r="B3983" s="4">
        <v>3980</v>
      </c>
      <c r="C3983" s="10" t="s">
        <v>4140</v>
      </c>
      <c r="D3983" s="12" t="s">
        <v>4</v>
      </c>
      <c r="E3983" s="15">
        <v>1</v>
      </c>
      <c r="F3983" s="7" t="s">
        <v>166</v>
      </c>
    </row>
    <row r="3984" spans="2:6" x14ac:dyDescent="0.4">
      <c r="B3984" s="4">
        <v>3981</v>
      </c>
      <c r="C3984" s="10" t="s">
        <v>4141</v>
      </c>
      <c r="D3984" s="12" t="s">
        <v>4</v>
      </c>
      <c r="E3984" s="15">
        <v>1</v>
      </c>
      <c r="F3984" s="7" t="s">
        <v>166</v>
      </c>
    </row>
    <row r="3985" spans="2:6" x14ac:dyDescent="0.4">
      <c r="B3985" s="4">
        <v>3982</v>
      </c>
      <c r="C3985" s="10" t="s">
        <v>4142</v>
      </c>
      <c r="D3985" s="12" t="s">
        <v>4</v>
      </c>
      <c r="E3985" s="15">
        <v>1</v>
      </c>
      <c r="F3985" s="7" t="s">
        <v>166</v>
      </c>
    </row>
    <row r="3986" spans="2:6" x14ac:dyDescent="0.4">
      <c r="B3986" s="4">
        <v>3983</v>
      </c>
      <c r="C3986" s="10" t="s">
        <v>4143</v>
      </c>
      <c r="D3986" s="12" t="s">
        <v>4</v>
      </c>
      <c r="E3986" s="15">
        <v>1</v>
      </c>
      <c r="F3986" s="7" t="s">
        <v>166</v>
      </c>
    </row>
    <row r="3987" spans="2:6" x14ac:dyDescent="0.4">
      <c r="B3987" s="4">
        <v>3984</v>
      </c>
      <c r="C3987" s="10" t="s">
        <v>4144</v>
      </c>
      <c r="D3987" s="12" t="s">
        <v>4</v>
      </c>
      <c r="E3987" s="15">
        <v>1</v>
      </c>
      <c r="F3987" s="7" t="s">
        <v>166</v>
      </c>
    </row>
    <row r="3988" spans="2:6" x14ac:dyDescent="0.4">
      <c r="B3988" s="4">
        <v>3985</v>
      </c>
      <c r="C3988" s="10" t="s">
        <v>4145</v>
      </c>
      <c r="D3988" s="12" t="s">
        <v>4</v>
      </c>
      <c r="E3988" s="15">
        <v>1</v>
      </c>
      <c r="F3988" s="7" t="s">
        <v>166</v>
      </c>
    </row>
    <row r="3989" spans="2:6" x14ac:dyDescent="0.4">
      <c r="B3989" s="4">
        <v>3986</v>
      </c>
      <c r="C3989" s="10" t="s">
        <v>4146</v>
      </c>
      <c r="D3989" s="12" t="s">
        <v>4</v>
      </c>
      <c r="E3989" s="15">
        <v>1</v>
      </c>
      <c r="F3989" s="7" t="s">
        <v>166</v>
      </c>
    </row>
    <row r="3990" spans="2:6" x14ac:dyDescent="0.4">
      <c r="B3990" s="4">
        <v>3987</v>
      </c>
      <c r="C3990" s="10" t="s">
        <v>4147</v>
      </c>
      <c r="D3990" s="12" t="s">
        <v>4</v>
      </c>
      <c r="E3990" s="15">
        <v>1</v>
      </c>
      <c r="F3990" s="7" t="s">
        <v>166</v>
      </c>
    </row>
    <row r="3991" spans="2:6" x14ac:dyDescent="0.4">
      <c r="B3991" s="4">
        <v>3988</v>
      </c>
      <c r="C3991" s="10" t="s">
        <v>4148</v>
      </c>
      <c r="D3991" s="12" t="s">
        <v>4</v>
      </c>
      <c r="E3991" s="15">
        <v>1</v>
      </c>
      <c r="F3991" s="7" t="s">
        <v>166</v>
      </c>
    </row>
    <row r="3992" spans="2:6" x14ac:dyDescent="0.4">
      <c r="B3992" s="4">
        <v>3989</v>
      </c>
      <c r="C3992" s="10" t="s">
        <v>4149</v>
      </c>
      <c r="D3992" s="12" t="s">
        <v>4</v>
      </c>
      <c r="E3992" s="15">
        <v>1</v>
      </c>
      <c r="F3992" s="7" t="s">
        <v>166</v>
      </c>
    </row>
    <row r="3993" spans="2:6" x14ac:dyDescent="0.4">
      <c r="B3993" s="4">
        <v>3990</v>
      </c>
      <c r="C3993" s="10" t="s">
        <v>4150</v>
      </c>
      <c r="D3993" s="12" t="s">
        <v>4</v>
      </c>
      <c r="E3993" s="15">
        <v>1</v>
      </c>
      <c r="F3993" s="7" t="s">
        <v>115</v>
      </c>
    </row>
    <row r="3994" spans="2:6" x14ac:dyDescent="0.4">
      <c r="B3994" s="4">
        <v>3991</v>
      </c>
      <c r="C3994" s="10" t="s">
        <v>4151</v>
      </c>
      <c r="D3994" s="12" t="s">
        <v>4</v>
      </c>
      <c r="E3994" s="15">
        <v>1</v>
      </c>
      <c r="F3994" s="7" t="s">
        <v>115</v>
      </c>
    </row>
    <row r="3995" spans="2:6" x14ac:dyDescent="0.4">
      <c r="B3995" s="4">
        <v>3992</v>
      </c>
      <c r="C3995" s="10" t="s">
        <v>4152</v>
      </c>
      <c r="D3995" s="12" t="s">
        <v>4</v>
      </c>
      <c r="E3995" s="15">
        <v>1</v>
      </c>
      <c r="F3995" s="7" t="s">
        <v>115</v>
      </c>
    </row>
    <row r="3996" spans="2:6" x14ac:dyDescent="0.4">
      <c r="B3996" s="4">
        <v>3993</v>
      </c>
      <c r="C3996" s="10" t="s">
        <v>4153</v>
      </c>
      <c r="D3996" s="12" t="s">
        <v>4</v>
      </c>
      <c r="E3996" s="15">
        <v>1</v>
      </c>
      <c r="F3996" s="7" t="s">
        <v>115</v>
      </c>
    </row>
    <row r="3997" spans="2:6" x14ac:dyDescent="0.4">
      <c r="B3997" s="4">
        <v>3994</v>
      </c>
      <c r="C3997" s="10" t="s">
        <v>4154</v>
      </c>
      <c r="D3997" s="12" t="s">
        <v>4</v>
      </c>
      <c r="E3997" s="15">
        <v>1</v>
      </c>
      <c r="F3997" s="7" t="s">
        <v>115</v>
      </c>
    </row>
    <row r="3998" spans="2:6" x14ac:dyDescent="0.4">
      <c r="B3998" s="4">
        <v>3995</v>
      </c>
      <c r="C3998" s="10" t="s">
        <v>4155</v>
      </c>
      <c r="D3998" s="12" t="s">
        <v>4</v>
      </c>
      <c r="E3998" s="15">
        <v>1</v>
      </c>
      <c r="F3998" s="7" t="s">
        <v>115</v>
      </c>
    </row>
    <row r="3999" spans="2:6" x14ac:dyDescent="0.4">
      <c r="B3999" s="4">
        <v>3996</v>
      </c>
      <c r="C3999" s="10" t="s">
        <v>4156</v>
      </c>
      <c r="D3999" s="12" t="s">
        <v>4</v>
      </c>
      <c r="E3999" s="15">
        <v>1</v>
      </c>
      <c r="F3999" s="7" t="s">
        <v>115</v>
      </c>
    </row>
    <row r="4000" spans="2:6" x14ac:dyDescent="0.4">
      <c r="B4000" s="4">
        <v>3997</v>
      </c>
      <c r="C4000" s="10" t="s">
        <v>4157</v>
      </c>
      <c r="D4000" s="12" t="s">
        <v>4</v>
      </c>
      <c r="E4000" s="15">
        <v>1</v>
      </c>
      <c r="F4000" s="7" t="s">
        <v>115</v>
      </c>
    </row>
    <row r="4001" spans="2:6" x14ac:dyDescent="0.4">
      <c r="B4001" s="4">
        <v>3998</v>
      </c>
      <c r="C4001" s="10" t="s">
        <v>4158</v>
      </c>
      <c r="D4001" s="12" t="s">
        <v>4</v>
      </c>
      <c r="E4001" s="15">
        <v>1</v>
      </c>
      <c r="F4001" s="7" t="s">
        <v>115</v>
      </c>
    </row>
    <row r="4002" spans="2:6" x14ac:dyDescent="0.4">
      <c r="B4002" s="4">
        <v>3999</v>
      </c>
      <c r="C4002" s="10" t="s">
        <v>4159</v>
      </c>
      <c r="D4002" s="12" t="s">
        <v>4</v>
      </c>
      <c r="E4002" s="15">
        <v>1</v>
      </c>
      <c r="F4002" s="7" t="s">
        <v>115</v>
      </c>
    </row>
    <row r="4003" spans="2:6" x14ac:dyDescent="0.4">
      <c r="B4003" s="4">
        <v>4000</v>
      </c>
      <c r="C4003" s="10" t="s">
        <v>4160</v>
      </c>
      <c r="D4003" s="12" t="s">
        <v>4</v>
      </c>
      <c r="E4003" s="15">
        <v>1</v>
      </c>
      <c r="F4003" s="7" t="s">
        <v>115</v>
      </c>
    </row>
    <row r="4004" spans="2:6" x14ac:dyDescent="0.4">
      <c r="B4004" s="4">
        <v>4001</v>
      </c>
      <c r="C4004" s="10" t="s">
        <v>4161</v>
      </c>
      <c r="D4004" s="12" t="s">
        <v>4</v>
      </c>
      <c r="E4004" s="15">
        <v>1</v>
      </c>
      <c r="F4004" s="7" t="s">
        <v>115</v>
      </c>
    </row>
    <row r="4005" spans="2:6" x14ac:dyDescent="0.4">
      <c r="B4005" s="4">
        <v>4002</v>
      </c>
      <c r="C4005" s="10" t="s">
        <v>4162</v>
      </c>
      <c r="D4005" s="12" t="s">
        <v>4</v>
      </c>
      <c r="E4005" s="15">
        <v>1</v>
      </c>
      <c r="F4005" s="7" t="s">
        <v>115</v>
      </c>
    </row>
    <row r="4006" spans="2:6" x14ac:dyDescent="0.4">
      <c r="B4006" s="4">
        <v>4003</v>
      </c>
      <c r="C4006" s="10" t="s">
        <v>4163</v>
      </c>
      <c r="D4006" s="12" t="s">
        <v>4</v>
      </c>
      <c r="E4006" s="15">
        <v>1</v>
      </c>
      <c r="F4006" s="7" t="s">
        <v>4164</v>
      </c>
    </row>
    <row r="4007" spans="2:6" x14ac:dyDescent="0.4">
      <c r="B4007" s="4">
        <v>4004</v>
      </c>
      <c r="C4007" s="10" t="s">
        <v>4165</v>
      </c>
      <c r="D4007" s="12" t="s">
        <v>4</v>
      </c>
      <c r="E4007" s="15">
        <v>1</v>
      </c>
      <c r="F4007" s="7" t="s">
        <v>4164</v>
      </c>
    </row>
    <row r="4008" spans="2:6" x14ac:dyDescent="0.4">
      <c r="B4008" s="4">
        <v>4005</v>
      </c>
      <c r="C4008" s="10" t="s">
        <v>4166</v>
      </c>
      <c r="D4008" s="12" t="s">
        <v>4</v>
      </c>
      <c r="E4008" s="15">
        <v>1</v>
      </c>
      <c r="F4008" s="7" t="s">
        <v>4167</v>
      </c>
    </row>
    <row r="4009" spans="2:6" x14ac:dyDescent="0.4">
      <c r="B4009" s="4">
        <v>4006</v>
      </c>
      <c r="C4009" s="10" t="s">
        <v>4168</v>
      </c>
      <c r="D4009" s="12" t="s">
        <v>4</v>
      </c>
      <c r="E4009" s="15">
        <v>1</v>
      </c>
      <c r="F4009" s="7" t="s">
        <v>4167</v>
      </c>
    </row>
    <row r="4010" spans="2:6" x14ac:dyDescent="0.4">
      <c r="B4010" s="4">
        <v>4007</v>
      </c>
      <c r="C4010" s="10" t="s">
        <v>4169</v>
      </c>
      <c r="D4010" s="12" t="s">
        <v>4</v>
      </c>
      <c r="E4010" s="15">
        <v>1</v>
      </c>
      <c r="F4010" s="7" t="s">
        <v>4164</v>
      </c>
    </row>
    <row r="4011" spans="2:6" x14ac:dyDescent="0.4">
      <c r="B4011" s="4">
        <v>4008</v>
      </c>
      <c r="C4011" s="10" t="s">
        <v>4170</v>
      </c>
      <c r="D4011" s="12" t="s">
        <v>4</v>
      </c>
      <c r="E4011" s="15">
        <v>1</v>
      </c>
      <c r="F4011" s="7" t="s">
        <v>4164</v>
      </c>
    </row>
    <row r="4012" spans="2:6" x14ac:dyDescent="0.4">
      <c r="B4012" s="4">
        <v>4009</v>
      </c>
      <c r="C4012" s="10" t="s">
        <v>4171</v>
      </c>
      <c r="D4012" s="12" t="s">
        <v>4</v>
      </c>
      <c r="E4012" s="15">
        <v>1</v>
      </c>
      <c r="F4012" s="7" t="s">
        <v>4164</v>
      </c>
    </row>
    <row r="4013" spans="2:6" x14ac:dyDescent="0.4">
      <c r="B4013" s="4">
        <v>4010</v>
      </c>
      <c r="C4013" s="10" t="s">
        <v>4172</v>
      </c>
      <c r="D4013" s="12" t="s">
        <v>4</v>
      </c>
      <c r="E4013" s="15">
        <v>1</v>
      </c>
      <c r="F4013" s="7" t="s">
        <v>4164</v>
      </c>
    </row>
    <row r="4014" spans="2:6" x14ac:dyDescent="0.4">
      <c r="B4014" s="4">
        <v>4011</v>
      </c>
      <c r="C4014" s="10" t="s">
        <v>4173</v>
      </c>
      <c r="D4014" s="12" t="s">
        <v>4</v>
      </c>
      <c r="E4014" s="15">
        <v>1</v>
      </c>
      <c r="F4014" s="7" t="s">
        <v>4164</v>
      </c>
    </row>
    <row r="4015" spans="2:6" x14ac:dyDescent="0.4">
      <c r="B4015" s="4">
        <v>4012</v>
      </c>
      <c r="C4015" s="10" t="s">
        <v>4174</v>
      </c>
      <c r="D4015" s="12" t="s">
        <v>4</v>
      </c>
      <c r="E4015" s="15">
        <v>1</v>
      </c>
      <c r="F4015" s="7" t="s">
        <v>4164</v>
      </c>
    </row>
    <row r="4016" spans="2:6" x14ac:dyDescent="0.4">
      <c r="B4016" s="4">
        <v>4013</v>
      </c>
      <c r="C4016" s="10" t="s">
        <v>4175</v>
      </c>
      <c r="D4016" s="12" t="s">
        <v>4</v>
      </c>
      <c r="E4016" s="15">
        <v>1</v>
      </c>
      <c r="F4016" s="7" t="s">
        <v>4164</v>
      </c>
    </row>
    <row r="4017" spans="2:6" x14ac:dyDescent="0.4">
      <c r="B4017" s="4">
        <v>4014</v>
      </c>
      <c r="C4017" s="10" t="s">
        <v>4176</v>
      </c>
      <c r="D4017" s="12" t="s">
        <v>4</v>
      </c>
      <c r="E4017" s="15">
        <v>1</v>
      </c>
      <c r="F4017" s="7" t="s">
        <v>4164</v>
      </c>
    </row>
    <row r="4018" spans="2:6" x14ac:dyDescent="0.4">
      <c r="B4018" s="4">
        <v>4015</v>
      </c>
      <c r="C4018" s="10" t="s">
        <v>4177</v>
      </c>
      <c r="D4018" s="12" t="s">
        <v>4</v>
      </c>
      <c r="E4018" s="15">
        <v>1</v>
      </c>
      <c r="F4018" s="7" t="s">
        <v>4164</v>
      </c>
    </row>
    <row r="4019" spans="2:6" x14ac:dyDescent="0.4">
      <c r="B4019" s="4">
        <v>4016</v>
      </c>
      <c r="C4019" s="10" t="s">
        <v>4178</v>
      </c>
      <c r="D4019" s="12" t="s">
        <v>4</v>
      </c>
      <c r="E4019" s="15">
        <v>1</v>
      </c>
      <c r="F4019" s="7" t="s">
        <v>4167</v>
      </c>
    </row>
    <row r="4020" spans="2:6" x14ac:dyDescent="0.4">
      <c r="B4020" s="4">
        <v>4017</v>
      </c>
      <c r="C4020" s="10" t="s">
        <v>4179</v>
      </c>
      <c r="D4020" s="12" t="s">
        <v>4</v>
      </c>
      <c r="E4020" s="15">
        <v>1</v>
      </c>
      <c r="F4020" s="7" t="s">
        <v>4167</v>
      </c>
    </row>
    <row r="4021" spans="2:6" x14ac:dyDescent="0.4">
      <c r="B4021" s="4">
        <v>4018</v>
      </c>
      <c r="C4021" s="10" t="s">
        <v>4180</v>
      </c>
      <c r="D4021" s="12" t="s">
        <v>4</v>
      </c>
      <c r="E4021" s="15">
        <v>1</v>
      </c>
      <c r="F4021" s="7" t="s">
        <v>4167</v>
      </c>
    </row>
    <row r="4022" spans="2:6" x14ac:dyDescent="0.4">
      <c r="B4022" s="4">
        <v>4019</v>
      </c>
      <c r="C4022" s="10" t="s">
        <v>4181</v>
      </c>
      <c r="D4022" s="12" t="s">
        <v>4</v>
      </c>
      <c r="E4022" s="15">
        <v>1</v>
      </c>
      <c r="F4022" s="7" t="s">
        <v>4167</v>
      </c>
    </row>
    <row r="4023" spans="2:6" x14ac:dyDescent="0.4">
      <c r="B4023" s="4">
        <v>4020</v>
      </c>
      <c r="C4023" s="10" t="s">
        <v>4182</v>
      </c>
      <c r="D4023" s="12" t="s">
        <v>4</v>
      </c>
      <c r="E4023" s="15">
        <v>1</v>
      </c>
      <c r="F4023" s="7" t="s">
        <v>4167</v>
      </c>
    </row>
    <row r="4024" spans="2:6" x14ac:dyDescent="0.4">
      <c r="B4024" s="4">
        <v>4021</v>
      </c>
      <c r="C4024" s="10" t="s">
        <v>4183</v>
      </c>
      <c r="D4024" s="12" t="s">
        <v>4</v>
      </c>
      <c r="E4024" s="15">
        <v>1</v>
      </c>
      <c r="F4024" s="7" t="s">
        <v>4167</v>
      </c>
    </row>
    <row r="4025" spans="2:6" x14ac:dyDescent="0.4">
      <c r="B4025" s="4">
        <v>4022</v>
      </c>
      <c r="C4025" s="10" t="s">
        <v>4184</v>
      </c>
      <c r="D4025" s="12" t="s">
        <v>4</v>
      </c>
      <c r="E4025" s="15">
        <v>1</v>
      </c>
      <c r="F4025" s="7" t="s">
        <v>4167</v>
      </c>
    </row>
    <row r="4026" spans="2:6" x14ac:dyDescent="0.4">
      <c r="B4026" s="4">
        <v>4023</v>
      </c>
      <c r="C4026" s="10" t="s">
        <v>4185</v>
      </c>
      <c r="D4026" s="12" t="s">
        <v>4</v>
      </c>
      <c r="E4026" s="15">
        <v>1</v>
      </c>
      <c r="F4026" s="7" t="s">
        <v>4167</v>
      </c>
    </row>
    <row r="4027" spans="2:6" x14ac:dyDescent="0.4">
      <c r="B4027" s="4">
        <v>4024</v>
      </c>
      <c r="C4027" s="10" t="s">
        <v>4186</v>
      </c>
      <c r="D4027" s="12" t="s">
        <v>4</v>
      </c>
      <c r="E4027" s="15">
        <v>1</v>
      </c>
      <c r="F4027" s="7" t="s">
        <v>4167</v>
      </c>
    </row>
    <row r="4028" spans="2:6" x14ac:dyDescent="0.4">
      <c r="B4028" s="4">
        <v>4025</v>
      </c>
      <c r="C4028" s="10" t="s">
        <v>4187</v>
      </c>
      <c r="D4028" s="12" t="s">
        <v>4</v>
      </c>
      <c r="E4028" s="15">
        <v>1</v>
      </c>
      <c r="F4028" s="7" t="s">
        <v>4167</v>
      </c>
    </row>
    <row r="4029" spans="2:6" x14ac:dyDescent="0.4">
      <c r="B4029" s="4">
        <v>4026</v>
      </c>
      <c r="C4029" s="10" t="s">
        <v>4188</v>
      </c>
      <c r="D4029" s="12" t="s">
        <v>4</v>
      </c>
      <c r="E4029" s="15">
        <v>1</v>
      </c>
      <c r="F4029" s="7" t="s">
        <v>4167</v>
      </c>
    </row>
    <row r="4030" spans="2:6" x14ac:dyDescent="0.4">
      <c r="B4030" s="4">
        <v>4027</v>
      </c>
      <c r="C4030" s="10" t="s">
        <v>4189</v>
      </c>
      <c r="D4030" s="12" t="s">
        <v>4</v>
      </c>
      <c r="E4030" s="15">
        <v>1</v>
      </c>
      <c r="F4030" s="7" t="s">
        <v>4190</v>
      </c>
    </row>
    <row r="4031" spans="2:6" x14ac:dyDescent="0.4">
      <c r="B4031" s="4">
        <v>4028</v>
      </c>
      <c r="C4031" s="10" t="s">
        <v>4191</v>
      </c>
      <c r="D4031" s="12" t="s">
        <v>4</v>
      </c>
      <c r="E4031" s="15">
        <v>1</v>
      </c>
      <c r="F4031" s="7" t="s">
        <v>4167</v>
      </c>
    </row>
    <row r="4032" spans="2:6" x14ac:dyDescent="0.4">
      <c r="B4032" s="4">
        <v>4029</v>
      </c>
      <c r="C4032" s="10" t="s">
        <v>4192</v>
      </c>
      <c r="D4032" s="12" t="s">
        <v>4</v>
      </c>
      <c r="E4032" s="15">
        <v>1</v>
      </c>
      <c r="F4032" s="7" t="s">
        <v>4167</v>
      </c>
    </row>
    <row r="4033" spans="2:6" x14ac:dyDescent="0.4">
      <c r="B4033" s="4">
        <v>4030</v>
      </c>
      <c r="C4033" s="10" t="s">
        <v>4193</v>
      </c>
      <c r="D4033" s="12" t="s">
        <v>4</v>
      </c>
      <c r="E4033" s="15">
        <v>1</v>
      </c>
      <c r="F4033" s="7" t="s">
        <v>4167</v>
      </c>
    </row>
    <row r="4034" spans="2:6" x14ac:dyDescent="0.4">
      <c r="B4034" s="4">
        <v>4031</v>
      </c>
      <c r="C4034" s="10" t="s">
        <v>4194</v>
      </c>
      <c r="D4034" s="12" t="s">
        <v>4</v>
      </c>
      <c r="E4034" s="15">
        <v>1</v>
      </c>
      <c r="F4034" s="7" t="s">
        <v>4167</v>
      </c>
    </row>
    <row r="4035" spans="2:6" x14ac:dyDescent="0.4">
      <c r="B4035" s="4">
        <v>4032</v>
      </c>
      <c r="C4035" s="10" t="s">
        <v>4195</v>
      </c>
      <c r="D4035" s="12" t="s">
        <v>4</v>
      </c>
      <c r="E4035" s="15">
        <v>1</v>
      </c>
      <c r="F4035" s="7" t="s">
        <v>4167</v>
      </c>
    </row>
    <row r="4036" spans="2:6" x14ac:dyDescent="0.4">
      <c r="B4036" s="4">
        <v>4033</v>
      </c>
      <c r="C4036" s="10" t="s">
        <v>4196</v>
      </c>
      <c r="D4036" s="12" t="s">
        <v>4</v>
      </c>
      <c r="E4036" s="15">
        <v>1</v>
      </c>
      <c r="F4036" s="7" t="s">
        <v>4167</v>
      </c>
    </row>
    <row r="4037" spans="2:6" x14ac:dyDescent="0.4">
      <c r="B4037" s="4">
        <v>4034</v>
      </c>
      <c r="C4037" s="10" t="s">
        <v>4197</v>
      </c>
      <c r="D4037" s="12" t="s">
        <v>4</v>
      </c>
      <c r="E4037" s="15">
        <v>1</v>
      </c>
      <c r="F4037" s="7" t="s">
        <v>4190</v>
      </c>
    </row>
    <row r="4038" spans="2:6" x14ac:dyDescent="0.4">
      <c r="B4038" s="4">
        <v>4035</v>
      </c>
      <c r="C4038" s="10" t="s">
        <v>4198</v>
      </c>
      <c r="D4038" s="12" t="s">
        <v>4</v>
      </c>
      <c r="E4038" s="15">
        <v>1</v>
      </c>
      <c r="F4038" s="7" t="s">
        <v>4167</v>
      </c>
    </row>
    <row r="4039" spans="2:6" x14ac:dyDescent="0.4">
      <c r="B4039" s="4">
        <v>4036</v>
      </c>
      <c r="C4039" s="10" t="s">
        <v>4199</v>
      </c>
      <c r="D4039" s="12" t="s">
        <v>4</v>
      </c>
      <c r="E4039" s="15">
        <v>1</v>
      </c>
      <c r="F4039" s="7" t="s">
        <v>4167</v>
      </c>
    </row>
    <row r="4040" spans="2:6" x14ac:dyDescent="0.4">
      <c r="B4040" s="4">
        <v>4037</v>
      </c>
      <c r="C4040" s="10" t="s">
        <v>4200</v>
      </c>
      <c r="D4040" s="12" t="s">
        <v>4</v>
      </c>
      <c r="E4040" s="15">
        <v>1</v>
      </c>
      <c r="F4040" s="7" t="s">
        <v>4167</v>
      </c>
    </row>
    <row r="4041" spans="2:6" x14ac:dyDescent="0.4">
      <c r="B4041" s="4">
        <v>4038</v>
      </c>
      <c r="C4041" s="10" t="s">
        <v>4201</v>
      </c>
      <c r="D4041" s="12" t="s">
        <v>4</v>
      </c>
      <c r="E4041" s="15">
        <v>1</v>
      </c>
      <c r="F4041" s="7" t="s">
        <v>4167</v>
      </c>
    </row>
    <row r="4042" spans="2:6" x14ac:dyDescent="0.4">
      <c r="B4042" s="4">
        <v>4039</v>
      </c>
      <c r="C4042" s="10" t="s">
        <v>4202</v>
      </c>
      <c r="D4042" s="12" t="s">
        <v>4</v>
      </c>
      <c r="E4042" s="15">
        <v>1</v>
      </c>
      <c r="F4042" s="7" t="s">
        <v>4167</v>
      </c>
    </row>
    <row r="4043" spans="2:6" x14ac:dyDescent="0.4">
      <c r="B4043" s="4">
        <v>4040</v>
      </c>
      <c r="C4043" s="10" t="s">
        <v>4203</v>
      </c>
      <c r="D4043" s="12" t="s">
        <v>4</v>
      </c>
      <c r="E4043" s="15">
        <v>1</v>
      </c>
      <c r="F4043" s="7" t="s">
        <v>4167</v>
      </c>
    </row>
    <row r="4044" spans="2:6" x14ac:dyDescent="0.4">
      <c r="B4044" s="4">
        <v>4041</v>
      </c>
      <c r="C4044" s="10" t="s">
        <v>4204</v>
      </c>
      <c r="D4044" s="12" t="s">
        <v>4</v>
      </c>
      <c r="E4044" s="15">
        <v>1</v>
      </c>
      <c r="F4044" s="7" t="s">
        <v>4190</v>
      </c>
    </row>
    <row r="4045" spans="2:6" x14ac:dyDescent="0.4">
      <c r="B4045" s="4">
        <v>4042</v>
      </c>
      <c r="C4045" s="10" t="s">
        <v>4205</v>
      </c>
      <c r="D4045" s="12" t="s">
        <v>4</v>
      </c>
      <c r="E4045" s="15">
        <v>1</v>
      </c>
      <c r="F4045" s="7" t="s">
        <v>4167</v>
      </c>
    </row>
    <row r="4046" spans="2:6" x14ac:dyDescent="0.4">
      <c r="B4046" s="4">
        <v>4043</v>
      </c>
      <c r="C4046" s="10" t="s">
        <v>4206</v>
      </c>
      <c r="D4046" s="12" t="s">
        <v>4</v>
      </c>
      <c r="E4046" s="15">
        <v>1</v>
      </c>
      <c r="F4046" s="7" t="s">
        <v>4167</v>
      </c>
    </row>
    <row r="4047" spans="2:6" x14ac:dyDescent="0.4">
      <c r="B4047" s="4">
        <v>4044</v>
      </c>
      <c r="C4047" s="10" t="s">
        <v>4207</v>
      </c>
      <c r="D4047" s="12" t="s">
        <v>4</v>
      </c>
      <c r="E4047" s="15">
        <v>1</v>
      </c>
      <c r="F4047" s="7" t="s">
        <v>4167</v>
      </c>
    </row>
    <row r="4048" spans="2:6" x14ac:dyDescent="0.4">
      <c r="B4048" s="4">
        <v>4045</v>
      </c>
      <c r="C4048" s="10" t="s">
        <v>4208</v>
      </c>
      <c r="D4048" s="12" t="s">
        <v>4</v>
      </c>
      <c r="E4048" s="15">
        <v>1</v>
      </c>
      <c r="F4048" s="7" t="s">
        <v>4167</v>
      </c>
    </row>
    <row r="4049" spans="2:6" x14ac:dyDescent="0.4">
      <c r="B4049" s="4">
        <v>4046</v>
      </c>
      <c r="C4049" s="10" t="s">
        <v>4209</v>
      </c>
      <c r="D4049" s="12" t="s">
        <v>4</v>
      </c>
      <c r="E4049" s="15">
        <v>1</v>
      </c>
      <c r="F4049" s="7" t="s">
        <v>4167</v>
      </c>
    </row>
    <row r="4050" spans="2:6" x14ac:dyDescent="0.4">
      <c r="B4050" s="4">
        <v>4047</v>
      </c>
      <c r="C4050" s="10" t="s">
        <v>4210</v>
      </c>
      <c r="D4050" s="12" t="s">
        <v>4</v>
      </c>
      <c r="E4050" s="15">
        <v>1</v>
      </c>
      <c r="F4050" s="7" t="s">
        <v>4167</v>
      </c>
    </row>
    <row r="4051" spans="2:6" x14ac:dyDescent="0.4">
      <c r="B4051" s="4">
        <v>4048</v>
      </c>
      <c r="C4051" s="10" t="s">
        <v>4211</v>
      </c>
      <c r="D4051" s="12" t="s">
        <v>4</v>
      </c>
      <c r="E4051" s="15">
        <v>1</v>
      </c>
      <c r="F4051" s="7" t="s">
        <v>4190</v>
      </c>
    </row>
    <row r="4052" spans="2:6" x14ac:dyDescent="0.4">
      <c r="B4052" s="4">
        <v>4049</v>
      </c>
      <c r="C4052" s="10" t="s">
        <v>4212</v>
      </c>
      <c r="D4052" s="12" t="s">
        <v>4</v>
      </c>
      <c r="E4052" s="15">
        <v>1</v>
      </c>
      <c r="F4052" s="7" t="s">
        <v>4167</v>
      </c>
    </row>
    <row r="4053" spans="2:6" x14ac:dyDescent="0.4">
      <c r="B4053" s="4">
        <v>4050</v>
      </c>
      <c r="C4053" s="10" t="s">
        <v>4213</v>
      </c>
      <c r="D4053" s="12" t="s">
        <v>4</v>
      </c>
      <c r="E4053" s="15">
        <v>1</v>
      </c>
      <c r="F4053" s="7" t="s">
        <v>4167</v>
      </c>
    </row>
    <row r="4054" spans="2:6" x14ac:dyDescent="0.4">
      <c r="B4054" s="4">
        <v>4051</v>
      </c>
      <c r="C4054" s="10" t="s">
        <v>4214</v>
      </c>
      <c r="D4054" s="12" t="s">
        <v>4</v>
      </c>
      <c r="E4054" s="15">
        <v>1</v>
      </c>
      <c r="F4054" s="7" t="s">
        <v>4167</v>
      </c>
    </row>
    <row r="4055" spans="2:6" x14ac:dyDescent="0.4">
      <c r="B4055" s="4">
        <v>4052</v>
      </c>
      <c r="C4055" s="10" t="s">
        <v>4215</v>
      </c>
      <c r="D4055" s="12" t="s">
        <v>4</v>
      </c>
      <c r="E4055" s="15">
        <v>1</v>
      </c>
      <c r="F4055" s="7" t="s">
        <v>4167</v>
      </c>
    </row>
    <row r="4056" spans="2:6" x14ac:dyDescent="0.4">
      <c r="B4056" s="4">
        <v>4053</v>
      </c>
      <c r="C4056" s="10" t="s">
        <v>4216</v>
      </c>
      <c r="D4056" s="12" t="s">
        <v>4</v>
      </c>
      <c r="E4056" s="15">
        <v>1</v>
      </c>
      <c r="F4056" s="7" t="s">
        <v>4167</v>
      </c>
    </row>
    <row r="4057" spans="2:6" x14ac:dyDescent="0.4">
      <c r="B4057" s="4">
        <v>4054</v>
      </c>
      <c r="C4057" s="10" t="s">
        <v>4217</v>
      </c>
      <c r="D4057" s="12" t="s">
        <v>4</v>
      </c>
      <c r="E4057" s="15">
        <v>1</v>
      </c>
      <c r="F4057" s="7" t="s">
        <v>4167</v>
      </c>
    </row>
    <row r="4058" spans="2:6" x14ac:dyDescent="0.4">
      <c r="B4058" s="4">
        <v>4055</v>
      </c>
      <c r="C4058" s="10" t="s">
        <v>4218</v>
      </c>
      <c r="D4058" s="12" t="s">
        <v>4</v>
      </c>
      <c r="E4058" s="15">
        <v>1</v>
      </c>
      <c r="F4058" s="7" t="s">
        <v>4190</v>
      </c>
    </row>
    <row r="4059" spans="2:6" x14ac:dyDescent="0.4">
      <c r="B4059" s="4">
        <v>4056</v>
      </c>
      <c r="C4059" s="10" t="s">
        <v>4219</v>
      </c>
      <c r="D4059" s="12" t="s">
        <v>4</v>
      </c>
      <c r="E4059" s="15">
        <v>1</v>
      </c>
      <c r="F4059" s="7" t="s">
        <v>4167</v>
      </c>
    </row>
    <row r="4060" spans="2:6" x14ac:dyDescent="0.4">
      <c r="B4060" s="4">
        <v>4057</v>
      </c>
      <c r="C4060" s="10" t="s">
        <v>4220</v>
      </c>
      <c r="D4060" s="12" t="s">
        <v>4</v>
      </c>
      <c r="E4060" s="15">
        <v>1</v>
      </c>
      <c r="F4060" s="7" t="s">
        <v>4167</v>
      </c>
    </row>
    <row r="4061" spans="2:6" x14ac:dyDescent="0.4">
      <c r="B4061" s="4">
        <v>4058</v>
      </c>
      <c r="C4061" s="10" t="s">
        <v>4221</v>
      </c>
      <c r="D4061" s="12" t="s">
        <v>4</v>
      </c>
      <c r="E4061" s="15">
        <v>1</v>
      </c>
      <c r="F4061" s="7" t="s">
        <v>4167</v>
      </c>
    </row>
    <row r="4062" spans="2:6" x14ac:dyDescent="0.4">
      <c r="B4062" s="4">
        <v>4059</v>
      </c>
      <c r="C4062" s="10" t="s">
        <v>4222</v>
      </c>
      <c r="D4062" s="12" t="s">
        <v>4</v>
      </c>
      <c r="E4062" s="15">
        <v>1</v>
      </c>
      <c r="F4062" s="7" t="s">
        <v>4167</v>
      </c>
    </row>
    <row r="4063" spans="2:6" x14ac:dyDescent="0.4">
      <c r="B4063" s="4">
        <v>4060</v>
      </c>
      <c r="C4063" s="10" t="s">
        <v>4223</v>
      </c>
      <c r="D4063" s="12" t="s">
        <v>4</v>
      </c>
      <c r="E4063" s="15">
        <v>1</v>
      </c>
      <c r="F4063" s="7" t="s">
        <v>4167</v>
      </c>
    </row>
    <row r="4064" spans="2:6" x14ac:dyDescent="0.4">
      <c r="B4064" s="4">
        <v>4061</v>
      </c>
      <c r="C4064" s="10" t="s">
        <v>4224</v>
      </c>
      <c r="D4064" s="12" t="s">
        <v>4</v>
      </c>
      <c r="E4064" s="15">
        <v>1</v>
      </c>
      <c r="F4064" s="7" t="s">
        <v>4167</v>
      </c>
    </row>
    <row r="4065" spans="2:6" x14ac:dyDescent="0.4">
      <c r="B4065" s="4">
        <v>4062</v>
      </c>
      <c r="C4065" s="10" t="s">
        <v>4225</v>
      </c>
      <c r="D4065" s="12" t="s">
        <v>4</v>
      </c>
      <c r="E4065" s="15">
        <v>1</v>
      </c>
      <c r="F4065" s="7" t="s">
        <v>4190</v>
      </c>
    </row>
    <row r="4066" spans="2:6" x14ac:dyDescent="0.4">
      <c r="B4066" s="4">
        <v>4063</v>
      </c>
      <c r="C4066" s="10" t="s">
        <v>4226</v>
      </c>
      <c r="D4066" s="12" t="s">
        <v>4</v>
      </c>
      <c r="E4066" s="15">
        <v>1</v>
      </c>
      <c r="F4066" s="7" t="s">
        <v>4167</v>
      </c>
    </row>
    <row r="4067" spans="2:6" x14ac:dyDescent="0.4">
      <c r="B4067" s="4">
        <v>4064</v>
      </c>
      <c r="C4067" s="10" t="s">
        <v>4227</v>
      </c>
      <c r="D4067" s="12" t="s">
        <v>4</v>
      </c>
      <c r="E4067" s="15">
        <v>1</v>
      </c>
      <c r="F4067" s="7" t="s">
        <v>4167</v>
      </c>
    </row>
    <row r="4068" spans="2:6" x14ac:dyDescent="0.4">
      <c r="B4068" s="4">
        <v>4065</v>
      </c>
      <c r="C4068" s="10" t="s">
        <v>4228</v>
      </c>
      <c r="D4068" s="12" t="s">
        <v>4</v>
      </c>
      <c r="E4068" s="15">
        <v>1</v>
      </c>
      <c r="F4068" s="7" t="s">
        <v>4167</v>
      </c>
    </row>
    <row r="4069" spans="2:6" x14ac:dyDescent="0.4">
      <c r="B4069" s="4">
        <v>4066</v>
      </c>
      <c r="C4069" s="10" t="s">
        <v>4229</v>
      </c>
      <c r="D4069" s="12" t="s">
        <v>4</v>
      </c>
      <c r="E4069" s="15">
        <v>1</v>
      </c>
      <c r="F4069" s="7" t="s">
        <v>4167</v>
      </c>
    </row>
    <row r="4070" spans="2:6" x14ac:dyDescent="0.4">
      <c r="B4070" s="4">
        <v>4067</v>
      </c>
      <c r="C4070" s="10" t="s">
        <v>4230</v>
      </c>
      <c r="D4070" s="12" t="s">
        <v>4</v>
      </c>
      <c r="E4070" s="15">
        <v>1</v>
      </c>
      <c r="F4070" s="7" t="s">
        <v>4167</v>
      </c>
    </row>
    <row r="4071" spans="2:6" x14ac:dyDescent="0.4">
      <c r="B4071" s="4">
        <v>4068</v>
      </c>
      <c r="C4071" s="10" t="s">
        <v>4231</v>
      </c>
      <c r="D4071" s="12" t="s">
        <v>4</v>
      </c>
      <c r="E4071" s="15">
        <v>1</v>
      </c>
      <c r="F4071" s="7" t="s">
        <v>4167</v>
      </c>
    </row>
    <row r="4072" spans="2:6" x14ac:dyDescent="0.4">
      <c r="B4072" s="4">
        <v>4069</v>
      </c>
      <c r="C4072" s="10" t="s">
        <v>4232</v>
      </c>
      <c r="D4072" s="12" t="s">
        <v>4</v>
      </c>
      <c r="E4072" s="15">
        <v>1</v>
      </c>
      <c r="F4072" s="7" t="s">
        <v>4167</v>
      </c>
    </row>
    <row r="4073" spans="2:6" x14ac:dyDescent="0.4">
      <c r="B4073" s="4">
        <v>4070</v>
      </c>
      <c r="C4073" s="10" t="s">
        <v>4233</v>
      </c>
      <c r="D4073" s="12" t="s">
        <v>4</v>
      </c>
      <c r="E4073" s="15">
        <v>1</v>
      </c>
      <c r="F4073" s="7" t="s">
        <v>4190</v>
      </c>
    </row>
    <row r="4074" spans="2:6" x14ac:dyDescent="0.4">
      <c r="B4074" s="4">
        <v>4071</v>
      </c>
      <c r="C4074" s="10" t="s">
        <v>4234</v>
      </c>
      <c r="D4074" s="12" t="s">
        <v>4</v>
      </c>
      <c r="E4074" s="15">
        <v>1</v>
      </c>
      <c r="F4074" s="7" t="s">
        <v>4167</v>
      </c>
    </row>
    <row r="4075" spans="2:6" x14ac:dyDescent="0.4">
      <c r="B4075" s="4">
        <v>4072</v>
      </c>
      <c r="C4075" s="10" t="s">
        <v>4235</v>
      </c>
      <c r="D4075" s="12" t="s">
        <v>4</v>
      </c>
      <c r="E4075" s="15">
        <v>1</v>
      </c>
      <c r="F4075" s="7" t="s">
        <v>4167</v>
      </c>
    </row>
    <row r="4076" spans="2:6" x14ac:dyDescent="0.4">
      <c r="B4076" s="4">
        <v>4073</v>
      </c>
      <c r="C4076" s="10" t="s">
        <v>4236</v>
      </c>
      <c r="D4076" s="12" t="s">
        <v>4</v>
      </c>
      <c r="E4076" s="15">
        <v>1</v>
      </c>
      <c r="F4076" s="7" t="s">
        <v>4167</v>
      </c>
    </row>
    <row r="4077" spans="2:6" x14ac:dyDescent="0.4">
      <c r="B4077" s="4">
        <v>4074</v>
      </c>
      <c r="C4077" s="10" t="s">
        <v>4237</v>
      </c>
      <c r="D4077" s="12" t="s">
        <v>4</v>
      </c>
      <c r="E4077" s="15">
        <v>1</v>
      </c>
      <c r="F4077" s="7" t="s">
        <v>4167</v>
      </c>
    </row>
    <row r="4078" spans="2:6" x14ac:dyDescent="0.4">
      <c r="B4078" s="4">
        <v>4075</v>
      </c>
      <c r="C4078" s="10" t="s">
        <v>4238</v>
      </c>
      <c r="D4078" s="12" t="s">
        <v>4</v>
      </c>
      <c r="E4078" s="15">
        <v>1</v>
      </c>
      <c r="F4078" s="7" t="s">
        <v>4167</v>
      </c>
    </row>
    <row r="4079" spans="2:6" x14ac:dyDescent="0.4">
      <c r="B4079" s="4">
        <v>4076</v>
      </c>
      <c r="C4079" s="10" t="s">
        <v>4239</v>
      </c>
      <c r="D4079" s="12" t="s">
        <v>4</v>
      </c>
      <c r="E4079" s="15">
        <v>1</v>
      </c>
      <c r="F4079" s="7" t="s">
        <v>4167</v>
      </c>
    </row>
    <row r="4080" spans="2:6" x14ac:dyDescent="0.4">
      <c r="B4080" s="4">
        <v>4077</v>
      </c>
      <c r="C4080" s="10" t="s">
        <v>4240</v>
      </c>
      <c r="D4080" s="12" t="s">
        <v>4</v>
      </c>
      <c r="E4080" s="15">
        <v>1</v>
      </c>
      <c r="F4080" s="7" t="s">
        <v>4167</v>
      </c>
    </row>
    <row r="4081" spans="2:6" x14ac:dyDescent="0.4">
      <c r="B4081" s="4">
        <v>4078</v>
      </c>
      <c r="C4081" s="10" t="s">
        <v>4241</v>
      </c>
      <c r="D4081" s="12" t="s">
        <v>4</v>
      </c>
      <c r="E4081" s="15">
        <v>1</v>
      </c>
      <c r="F4081" s="7" t="s">
        <v>4190</v>
      </c>
    </row>
    <row r="4082" spans="2:6" x14ac:dyDescent="0.4">
      <c r="B4082" s="4">
        <v>4079</v>
      </c>
      <c r="C4082" s="10" t="s">
        <v>4242</v>
      </c>
      <c r="D4082" s="12" t="s">
        <v>4</v>
      </c>
      <c r="E4082" s="15">
        <v>1</v>
      </c>
      <c r="F4082" s="7" t="s">
        <v>4167</v>
      </c>
    </row>
    <row r="4083" spans="2:6" x14ac:dyDescent="0.4">
      <c r="B4083" s="4">
        <v>4080</v>
      </c>
      <c r="C4083" s="10" t="s">
        <v>4243</v>
      </c>
      <c r="D4083" s="12" t="s">
        <v>4</v>
      </c>
      <c r="E4083" s="15">
        <v>1</v>
      </c>
      <c r="F4083" s="7" t="s">
        <v>4167</v>
      </c>
    </row>
    <row r="4084" spans="2:6" x14ac:dyDescent="0.4">
      <c r="B4084" s="4">
        <v>4081</v>
      </c>
      <c r="C4084" s="10" t="s">
        <v>4244</v>
      </c>
      <c r="D4084" s="12" t="s">
        <v>4</v>
      </c>
      <c r="E4084" s="15">
        <v>1</v>
      </c>
      <c r="F4084" s="7" t="s">
        <v>4167</v>
      </c>
    </row>
    <row r="4085" spans="2:6" x14ac:dyDescent="0.4">
      <c r="B4085" s="4">
        <v>4082</v>
      </c>
      <c r="C4085" s="10" t="s">
        <v>4245</v>
      </c>
      <c r="D4085" s="12" t="s">
        <v>4</v>
      </c>
      <c r="E4085" s="15">
        <v>1</v>
      </c>
      <c r="F4085" s="7" t="s">
        <v>4167</v>
      </c>
    </row>
    <row r="4086" spans="2:6" x14ac:dyDescent="0.4">
      <c r="B4086" s="4">
        <v>4083</v>
      </c>
      <c r="C4086" s="10" t="s">
        <v>4246</v>
      </c>
      <c r="D4086" s="12" t="s">
        <v>4</v>
      </c>
      <c r="E4086" s="15">
        <v>1</v>
      </c>
      <c r="F4086" s="7" t="s">
        <v>4167</v>
      </c>
    </row>
    <row r="4087" spans="2:6" x14ac:dyDescent="0.4">
      <c r="B4087" s="4">
        <v>4084</v>
      </c>
      <c r="C4087" s="10" t="s">
        <v>4247</v>
      </c>
      <c r="D4087" s="12" t="s">
        <v>4</v>
      </c>
      <c r="E4087" s="15">
        <v>1</v>
      </c>
      <c r="F4087" s="7" t="s">
        <v>4167</v>
      </c>
    </row>
    <row r="4088" spans="2:6" x14ac:dyDescent="0.4">
      <c r="B4088" s="4">
        <v>4085</v>
      </c>
      <c r="C4088" s="10" t="s">
        <v>4248</v>
      </c>
      <c r="D4088" s="12" t="s">
        <v>4</v>
      </c>
      <c r="E4088" s="15">
        <v>1</v>
      </c>
      <c r="F4088" s="7" t="s">
        <v>4190</v>
      </c>
    </row>
    <row r="4089" spans="2:6" x14ac:dyDescent="0.4">
      <c r="B4089" s="4">
        <v>4086</v>
      </c>
      <c r="C4089" s="10" t="s">
        <v>4249</v>
      </c>
      <c r="D4089" s="12" t="s">
        <v>4</v>
      </c>
      <c r="E4089" s="15">
        <v>1</v>
      </c>
      <c r="F4089" s="7" t="s">
        <v>4167</v>
      </c>
    </row>
    <row r="4090" spans="2:6" x14ac:dyDescent="0.4">
      <c r="B4090" s="4">
        <v>4087</v>
      </c>
      <c r="C4090" s="10" t="s">
        <v>4250</v>
      </c>
      <c r="D4090" s="12" t="s">
        <v>4</v>
      </c>
      <c r="E4090" s="15">
        <v>1</v>
      </c>
      <c r="F4090" s="7" t="s">
        <v>4167</v>
      </c>
    </row>
    <row r="4091" spans="2:6" x14ac:dyDescent="0.4">
      <c r="B4091" s="4">
        <v>4088</v>
      </c>
      <c r="C4091" s="10" t="s">
        <v>4251</v>
      </c>
      <c r="D4091" s="12" t="s">
        <v>4</v>
      </c>
      <c r="E4091" s="15">
        <v>1</v>
      </c>
      <c r="F4091" s="7" t="s">
        <v>4167</v>
      </c>
    </row>
    <row r="4092" spans="2:6" x14ac:dyDescent="0.4">
      <c r="B4092" s="4">
        <v>4089</v>
      </c>
      <c r="C4092" s="10" t="s">
        <v>4252</v>
      </c>
      <c r="D4092" s="12" t="s">
        <v>4</v>
      </c>
      <c r="E4092" s="15">
        <v>1</v>
      </c>
      <c r="F4092" s="7" t="s">
        <v>4167</v>
      </c>
    </row>
    <row r="4093" spans="2:6" x14ac:dyDescent="0.4">
      <c r="B4093" s="4">
        <v>4090</v>
      </c>
      <c r="C4093" s="10" t="s">
        <v>4253</v>
      </c>
      <c r="D4093" s="12" t="s">
        <v>4</v>
      </c>
      <c r="E4093" s="15">
        <v>1</v>
      </c>
      <c r="F4093" s="7" t="s">
        <v>4167</v>
      </c>
    </row>
    <row r="4094" spans="2:6" x14ac:dyDescent="0.4">
      <c r="B4094" s="4">
        <v>4091</v>
      </c>
      <c r="C4094" s="10" t="s">
        <v>4254</v>
      </c>
      <c r="D4094" s="12" t="s">
        <v>4</v>
      </c>
      <c r="E4094" s="15">
        <v>1</v>
      </c>
      <c r="F4094" s="7" t="s">
        <v>4167</v>
      </c>
    </row>
    <row r="4095" spans="2:6" x14ac:dyDescent="0.4">
      <c r="B4095" s="4">
        <v>4092</v>
      </c>
      <c r="C4095" s="10" t="s">
        <v>4255</v>
      </c>
      <c r="D4095" s="12" t="s">
        <v>4</v>
      </c>
      <c r="E4095" s="15">
        <v>1</v>
      </c>
      <c r="F4095" s="7" t="s">
        <v>4190</v>
      </c>
    </row>
    <row r="4096" spans="2:6" x14ac:dyDescent="0.4">
      <c r="B4096" s="4">
        <v>4093</v>
      </c>
      <c r="C4096" s="10" t="s">
        <v>4256</v>
      </c>
      <c r="D4096" s="12" t="s">
        <v>4</v>
      </c>
      <c r="E4096" s="15">
        <v>1</v>
      </c>
      <c r="F4096" s="7" t="s">
        <v>4167</v>
      </c>
    </row>
    <row r="4097" spans="2:6" x14ac:dyDescent="0.4">
      <c r="B4097" s="4">
        <v>4094</v>
      </c>
      <c r="C4097" s="10" t="s">
        <v>4257</v>
      </c>
      <c r="D4097" s="12" t="s">
        <v>4</v>
      </c>
      <c r="E4097" s="15">
        <v>1</v>
      </c>
      <c r="F4097" s="7" t="s">
        <v>4167</v>
      </c>
    </row>
    <row r="4098" spans="2:6" x14ac:dyDescent="0.4">
      <c r="B4098" s="4">
        <v>4095</v>
      </c>
      <c r="C4098" s="10" t="s">
        <v>4258</v>
      </c>
      <c r="D4098" s="12" t="s">
        <v>4</v>
      </c>
      <c r="E4098" s="15">
        <v>1</v>
      </c>
      <c r="F4098" s="7" t="s">
        <v>4167</v>
      </c>
    </row>
    <row r="4099" spans="2:6" x14ac:dyDescent="0.4">
      <c r="B4099" s="4">
        <v>4096</v>
      </c>
      <c r="C4099" s="10" t="s">
        <v>4259</v>
      </c>
      <c r="D4099" s="12" t="s">
        <v>4</v>
      </c>
      <c r="E4099" s="15">
        <v>1</v>
      </c>
      <c r="F4099" s="7" t="s">
        <v>4167</v>
      </c>
    </row>
    <row r="4100" spans="2:6" x14ac:dyDescent="0.4">
      <c r="B4100" s="4">
        <v>4097</v>
      </c>
      <c r="C4100" s="10" t="s">
        <v>4260</v>
      </c>
      <c r="D4100" s="12" t="s">
        <v>4</v>
      </c>
      <c r="E4100" s="15">
        <v>1</v>
      </c>
      <c r="F4100" s="7" t="s">
        <v>4167</v>
      </c>
    </row>
    <row r="4101" spans="2:6" x14ac:dyDescent="0.4">
      <c r="B4101" s="4">
        <v>4098</v>
      </c>
      <c r="C4101" s="10" t="s">
        <v>4261</v>
      </c>
      <c r="D4101" s="12" t="s">
        <v>4</v>
      </c>
      <c r="E4101" s="15">
        <v>1</v>
      </c>
      <c r="F4101" s="7" t="s">
        <v>4167</v>
      </c>
    </row>
    <row r="4102" spans="2:6" x14ac:dyDescent="0.4">
      <c r="B4102" s="4">
        <v>4099</v>
      </c>
      <c r="C4102" s="10" t="s">
        <v>4262</v>
      </c>
      <c r="D4102" s="12" t="s">
        <v>4</v>
      </c>
      <c r="E4102" s="15">
        <v>1</v>
      </c>
      <c r="F4102" s="7" t="s">
        <v>4167</v>
      </c>
    </row>
    <row r="4103" spans="2:6" x14ac:dyDescent="0.4">
      <c r="B4103" s="4">
        <v>4100</v>
      </c>
      <c r="C4103" s="10" t="s">
        <v>4263</v>
      </c>
      <c r="D4103" s="12" t="s">
        <v>4</v>
      </c>
      <c r="E4103" s="15">
        <v>1</v>
      </c>
      <c r="F4103" s="7" t="s">
        <v>4190</v>
      </c>
    </row>
    <row r="4104" spans="2:6" x14ac:dyDescent="0.4">
      <c r="B4104" s="4">
        <v>4101</v>
      </c>
      <c r="C4104" s="10" t="s">
        <v>4264</v>
      </c>
      <c r="D4104" s="12" t="s">
        <v>4</v>
      </c>
      <c r="E4104" s="15">
        <v>1</v>
      </c>
      <c r="F4104" s="7" t="s">
        <v>4167</v>
      </c>
    </row>
    <row r="4105" spans="2:6" x14ac:dyDescent="0.4">
      <c r="B4105" s="4">
        <v>4102</v>
      </c>
      <c r="C4105" s="10" t="s">
        <v>4265</v>
      </c>
      <c r="D4105" s="12" t="s">
        <v>4</v>
      </c>
      <c r="E4105" s="15">
        <v>1</v>
      </c>
      <c r="F4105" s="7" t="s">
        <v>4167</v>
      </c>
    </row>
    <row r="4106" spans="2:6" x14ac:dyDescent="0.4">
      <c r="B4106" s="4">
        <v>4103</v>
      </c>
      <c r="C4106" s="10" t="s">
        <v>4266</v>
      </c>
      <c r="D4106" s="12" t="s">
        <v>4</v>
      </c>
      <c r="E4106" s="15">
        <v>1</v>
      </c>
      <c r="F4106" s="7" t="s">
        <v>4167</v>
      </c>
    </row>
    <row r="4107" spans="2:6" x14ac:dyDescent="0.4">
      <c r="B4107" s="4">
        <v>4104</v>
      </c>
      <c r="C4107" s="10" t="s">
        <v>4267</v>
      </c>
      <c r="D4107" s="12" t="s">
        <v>4</v>
      </c>
      <c r="E4107" s="15">
        <v>1</v>
      </c>
      <c r="F4107" s="7" t="s">
        <v>4167</v>
      </c>
    </row>
    <row r="4108" spans="2:6" x14ac:dyDescent="0.4">
      <c r="B4108" s="4">
        <v>4105</v>
      </c>
      <c r="C4108" s="10" t="s">
        <v>4268</v>
      </c>
      <c r="D4108" s="12" t="s">
        <v>4</v>
      </c>
      <c r="E4108" s="15">
        <v>1</v>
      </c>
      <c r="F4108" s="7" t="s">
        <v>4167</v>
      </c>
    </row>
    <row r="4109" spans="2:6" x14ac:dyDescent="0.4">
      <c r="B4109" s="4">
        <v>4106</v>
      </c>
      <c r="C4109" s="10" t="s">
        <v>4269</v>
      </c>
      <c r="D4109" s="12" t="s">
        <v>645</v>
      </c>
      <c r="E4109" s="15">
        <v>1</v>
      </c>
      <c r="F4109" s="7" t="s">
        <v>4167</v>
      </c>
    </row>
    <row r="4110" spans="2:6" x14ac:dyDescent="0.4">
      <c r="B4110" s="4">
        <v>4107</v>
      </c>
      <c r="C4110" s="10" t="s">
        <v>4270</v>
      </c>
      <c r="D4110" s="12" t="s">
        <v>645</v>
      </c>
      <c r="E4110" s="15">
        <v>1</v>
      </c>
      <c r="F4110" s="7" t="s">
        <v>4271</v>
      </c>
    </row>
    <row r="4111" spans="2:6" x14ac:dyDescent="0.4">
      <c r="B4111" s="4">
        <v>4108</v>
      </c>
      <c r="C4111" s="10" t="s">
        <v>4272</v>
      </c>
      <c r="D4111" s="12" t="s">
        <v>4</v>
      </c>
      <c r="E4111" s="15">
        <v>1</v>
      </c>
      <c r="F4111" s="7" t="s">
        <v>4167</v>
      </c>
    </row>
    <row r="4112" spans="2:6" x14ac:dyDescent="0.4">
      <c r="B4112" s="4">
        <v>4109</v>
      </c>
      <c r="C4112" s="10" t="s">
        <v>4273</v>
      </c>
      <c r="D4112" s="12" t="s">
        <v>4</v>
      </c>
      <c r="E4112" s="15">
        <v>1</v>
      </c>
      <c r="F4112" s="7" t="s">
        <v>4167</v>
      </c>
    </row>
    <row r="4113" spans="2:6" x14ac:dyDescent="0.4">
      <c r="B4113" s="4">
        <v>4110</v>
      </c>
      <c r="C4113" s="10" t="s">
        <v>4274</v>
      </c>
      <c r="D4113" s="12" t="s">
        <v>4</v>
      </c>
      <c r="E4113" s="15">
        <v>1</v>
      </c>
      <c r="F4113" s="7" t="s">
        <v>4167</v>
      </c>
    </row>
    <row r="4114" spans="2:6" x14ac:dyDescent="0.4">
      <c r="B4114" s="4">
        <v>4111</v>
      </c>
      <c r="C4114" s="10" t="s">
        <v>4275</v>
      </c>
      <c r="D4114" s="12" t="s">
        <v>4</v>
      </c>
      <c r="E4114" s="15">
        <v>1</v>
      </c>
      <c r="F4114" s="7" t="s">
        <v>4167</v>
      </c>
    </row>
    <row r="4115" spans="2:6" x14ac:dyDescent="0.4">
      <c r="B4115" s="4">
        <v>4112</v>
      </c>
      <c r="C4115" s="10" t="s">
        <v>4276</v>
      </c>
      <c r="D4115" s="12" t="s">
        <v>4</v>
      </c>
      <c r="E4115" s="15">
        <v>1</v>
      </c>
      <c r="F4115" s="7" t="s">
        <v>4167</v>
      </c>
    </row>
    <row r="4116" spans="2:6" x14ac:dyDescent="0.4">
      <c r="B4116" s="4">
        <v>4113</v>
      </c>
      <c r="C4116" s="10" t="s">
        <v>4277</v>
      </c>
      <c r="D4116" s="12" t="s">
        <v>4</v>
      </c>
      <c r="E4116" s="15">
        <v>1</v>
      </c>
      <c r="F4116" s="7" t="s">
        <v>4167</v>
      </c>
    </row>
    <row r="4117" spans="2:6" x14ac:dyDescent="0.4">
      <c r="B4117" s="4">
        <v>4114</v>
      </c>
      <c r="C4117" s="10" t="s">
        <v>4278</v>
      </c>
      <c r="D4117" s="12" t="s">
        <v>4</v>
      </c>
      <c r="E4117" s="15">
        <v>1</v>
      </c>
      <c r="F4117" s="7" t="s">
        <v>4167</v>
      </c>
    </row>
    <row r="4118" spans="2:6" x14ac:dyDescent="0.4">
      <c r="B4118" s="4">
        <v>4115</v>
      </c>
      <c r="C4118" s="10" t="s">
        <v>4279</v>
      </c>
      <c r="D4118" s="12" t="s">
        <v>4</v>
      </c>
      <c r="E4118" s="15">
        <v>1</v>
      </c>
      <c r="F4118" s="7" t="s">
        <v>4167</v>
      </c>
    </row>
    <row r="4119" spans="2:6" x14ac:dyDescent="0.4">
      <c r="B4119" s="4">
        <v>4116</v>
      </c>
      <c r="C4119" s="10" t="s">
        <v>4280</v>
      </c>
      <c r="D4119" s="12" t="s">
        <v>4</v>
      </c>
      <c r="E4119" s="15">
        <v>1</v>
      </c>
      <c r="F4119" s="7" t="s">
        <v>4167</v>
      </c>
    </row>
    <row r="4120" spans="2:6" x14ac:dyDescent="0.4">
      <c r="B4120" s="4">
        <v>4117</v>
      </c>
      <c r="C4120" s="10" t="s">
        <v>4281</v>
      </c>
      <c r="D4120" s="12" t="s">
        <v>4</v>
      </c>
      <c r="E4120" s="15">
        <v>1</v>
      </c>
      <c r="F4120" s="7" t="s">
        <v>4167</v>
      </c>
    </row>
    <row r="4121" spans="2:6" x14ac:dyDescent="0.4">
      <c r="B4121" s="4">
        <v>4118</v>
      </c>
      <c r="C4121" s="10" t="s">
        <v>4282</v>
      </c>
      <c r="D4121" s="12" t="s">
        <v>4</v>
      </c>
      <c r="E4121" s="15">
        <v>1</v>
      </c>
      <c r="F4121" s="7" t="s">
        <v>4167</v>
      </c>
    </row>
    <row r="4122" spans="2:6" x14ac:dyDescent="0.4">
      <c r="B4122" s="4">
        <v>4119</v>
      </c>
      <c r="C4122" s="10" t="s">
        <v>4283</v>
      </c>
      <c r="D4122" s="12" t="s">
        <v>4</v>
      </c>
      <c r="E4122" s="15">
        <v>1</v>
      </c>
      <c r="F4122" s="7" t="s">
        <v>4167</v>
      </c>
    </row>
    <row r="4123" spans="2:6" x14ac:dyDescent="0.4">
      <c r="B4123" s="4">
        <v>4120</v>
      </c>
      <c r="C4123" s="10" t="s">
        <v>4284</v>
      </c>
      <c r="D4123" s="12" t="s">
        <v>4</v>
      </c>
      <c r="E4123" s="15">
        <v>1</v>
      </c>
      <c r="F4123" s="7" t="s">
        <v>4167</v>
      </c>
    </row>
    <row r="4124" spans="2:6" x14ac:dyDescent="0.4">
      <c r="B4124" s="4">
        <v>4121</v>
      </c>
      <c r="C4124" s="10" t="s">
        <v>4285</v>
      </c>
      <c r="D4124" s="12" t="s">
        <v>4</v>
      </c>
      <c r="E4124" s="15">
        <v>1</v>
      </c>
      <c r="F4124" s="7" t="s">
        <v>4167</v>
      </c>
    </row>
    <row r="4125" spans="2:6" x14ac:dyDescent="0.4">
      <c r="B4125" s="4">
        <v>4122</v>
      </c>
      <c r="C4125" s="10" t="s">
        <v>4286</v>
      </c>
      <c r="D4125" s="12" t="s">
        <v>4</v>
      </c>
      <c r="E4125" s="15">
        <v>1</v>
      </c>
      <c r="F4125" s="7" t="s">
        <v>4167</v>
      </c>
    </row>
    <row r="4126" spans="2:6" x14ac:dyDescent="0.4">
      <c r="B4126" s="4">
        <v>4123</v>
      </c>
      <c r="C4126" s="10" t="s">
        <v>4287</v>
      </c>
      <c r="D4126" s="12" t="s">
        <v>4</v>
      </c>
      <c r="E4126" s="15">
        <v>1</v>
      </c>
      <c r="F4126" s="7" t="s">
        <v>4164</v>
      </c>
    </row>
    <row r="4127" spans="2:6" x14ac:dyDescent="0.4">
      <c r="B4127" s="4">
        <v>4124</v>
      </c>
      <c r="C4127" s="10" t="s">
        <v>4288</v>
      </c>
      <c r="D4127" s="12" t="s">
        <v>4</v>
      </c>
      <c r="E4127" s="15">
        <v>1</v>
      </c>
      <c r="F4127" s="7" t="s">
        <v>4164</v>
      </c>
    </row>
    <row r="4128" spans="2:6" x14ac:dyDescent="0.4">
      <c r="B4128" s="4">
        <v>4125</v>
      </c>
      <c r="C4128" s="10" t="s">
        <v>4289</v>
      </c>
      <c r="D4128" s="12" t="s">
        <v>4</v>
      </c>
      <c r="E4128" s="15">
        <v>1</v>
      </c>
      <c r="F4128" s="7" t="s">
        <v>4167</v>
      </c>
    </row>
    <row r="4129" spans="2:6" x14ac:dyDescent="0.4">
      <c r="B4129" s="4">
        <v>4126</v>
      </c>
      <c r="C4129" s="10" t="s">
        <v>4290</v>
      </c>
      <c r="D4129" s="12" t="s">
        <v>4</v>
      </c>
      <c r="E4129" s="15">
        <v>1</v>
      </c>
      <c r="F4129" s="7" t="s">
        <v>4167</v>
      </c>
    </row>
    <row r="4130" spans="2:6" x14ac:dyDescent="0.4">
      <c r="B4130" s="4">
        <v>4127</v>
      </c>
      <c r="C4130" s="10" t="s">
        <v>4291</v>
      </c>
      <c r="D4130" s="12" t="s">
        <v>4</v>
      </c>
      <c r="E4130" s="15">
        <v>1</v>
      </c>
      <c r="F4130" s="7" t="s">
        <v>4167</v>
      </c>
    </row>
    <row r="4131" spans="2:6" x14ac:dyDescent="0.4">
      <c r="B4131" s="4">
        <v>4128</v>
      </c>
      <c r="C4131" s="10" t="s">
        <v>4292</v>
      </c>
      <c r="D4131" s="12" t="s">
        <v>4</v>
      </c>
      <c r="E4131" s="15">
        <v>1</v>
      </c>
      <c r="F4131" s="7" t="s">
        <v>4167</v>
      </c>
    </row>
    <row r="4132" spans="2:6" x14ac:dyDescent="0.4">
      <c r="B4132" s="4">
        <v>4129</v>
      </c>
      <c r="C4132" s="10" t="s">
        <v>4293</v>
      </c>
      <c r="D4132" s="12" t="s">
        <v>4</v>
      </c>
      <c r="E4132" s="15">
        <v>1</v>
      </c>
      <c r="F4132" s="7" t="s">
        <v>4167</v>
      </c>
    </row>
    <row r="4133" spans="2:6" x14ac:dyDescent="0.4">
      <c r="B4133" s="4">
        <v>4130</v>
      </c>
      <c r="C4133" s="10" t="s">
        <v>4294</v>
      </c>
      <c r="D4133" s="12" t="s">
        <v>4</v>
      </c>
      <c r="E4133" s="15">
        <v>1</v>
      </c>
      <c r="F4133" s="7" t="s">
        <v>4164</v>
      </c>
    </row>
    <row r="4134" spans="2:6" x14ac:dyDescent="0.4">
      <c r="B4134" s="4">
        <v>4131</v>
      </c>
      <c r="C4134" s="10" t="s">
        <v>4295</v>
      </c>
      <c r="D4134" s="12" t="s">
        <v>4</v>
      </c>
      <c r="E4134" s="15">
        <v>1</v>
      </c>
      <c r="F4134" s="7" t="s">
        <v>4164</v>
      </c>
    </row>
    <row r="4135" spans="2:6" x14ac:dyDescent="0.4">
      <c r="B4135" s="4">
        <v>4132</v>
      </c>
      <c r="C4135" s="10" t="s">
        <v>4296</v>
      </c>
      <c r="D4135" s="12" t="s">
        <v>4</v>
      </c>
      <c r="E4135" s="15">
        <v>1</v>
      </c>
      <c r="F4135" s="7" t="s">
        <v>4164</v>
      </c>
    </row>
    <row r="4136" spans="2:6" x14ac:dyDescent="0.4">
      <c r="B4136" s="4">
        <v>4133</v>
      </c>
      <c r="C4136" s="10" t="s">
        <v>4297</v>
      </c>
      <c r="D4136" s="12" t="s">
        <v>4</v>
      </c>
      <c r="E4136" s="15">
        <v>1</v>
      </c>
      <c r="F4136" s="7" t="s">
        <v>4167</v>
      </c>
    </row>
    <row r="4137" spans="2:6" x14ac:dyDescent="0.4">
      <c r="B4137" s="4">
        <v>4134</v>
      </c>
      <c r="C4137" s="10" t="s">
        <v>4298</v>
      </c>
      <c r="D4137" s="12" t="s">
        <v>4</v>
      </c>
      <c r="E4137" s="15">
        <v>1</v>
      </c>
      <c r="F4137" s="7" t="s">
        <v>4167</v>
      </c>
    </row>
    <row r="4138" spans="2:6" x14ac:dyDescent="0.4">
      <c r="B4138" s="4">
        <v>4135</v>
      </c>
      <c r="C4138" s="10" t="s">
        <v>4299</v>
      </c>
      <c r="D4138" s="12" t="s">
        <v>4</v>
      </c>
      <c r="E4138" s="15">
        <v>1</v>
      </c>
      <c r="F4138" s="7" t="s">
        <v>4167</v>
      </c>
    </row>
    <row r="4139" spans="2:6" x14ac:dyDescent="0.4">
      <c r="B4139" s="4">
        <v>4136</v>
      </c>
      <c r="C4139" s="10" t="s">
        <v>4300</v>
      </c>
      <c r="D4139" s="12" t="s">
        <v>4</v>
      </c>
      <c r="E4139" s="15">
        <v>1</v>
      </c>
      <c r="F4139" s="7" t="s">
        <v>115</v>
      </c>
    </row>
    <row r="4140" spans="2:6" x14ac:dyDescent="0.4">
      <c r="B4140" s="4">
        <v>4137</v>
      </c>
      <c r="C4140" s="10" t="s">
        <v>4301</v>
      </c>
      <c r="D4140" s="12" t="s">
        <v>4</v>
      </c>
      <c r="E4140" s="15">
        <v>1</v>
      </c>
      <c r="F4140" s="7" t="s">
        <v>115</v>
      </c>
    </row>
    <row r="4141" spans="2:6" x14ac:dyDescent="0.4">
      <c r="B4141" s="4">
        <v>4138</v>
      </c>
      <c r="C4141" s="10" t="s">
        <v>4302</v>
      </c>
      <c r="D4141" s="12" t="s">
        <v>4</v>
      </c>
      <c r="E4141" s="15">
        <v>1</v>
      </c>
      <c r="F4141" s="7" t="s">
        <v>115</v>
      </c>
    </row>
    <row r="4142" spans="2:6" x14ac:dyDescent="0.4">
      <c r="B4142" s="4">
        <v>4139</v>
      </c>
      <c r="C4142" s="10" t="s">
        <v>4303</v>
      </c>
      <c r="D4142" s="12" t="s">
        <v>4</v>
      </c>
      <c r="E4142" s="15">
        <v>1</v>
      </c>
      <c r="F4142" s="7" t="s">
        <v>115</v>
      </c>
    </row>
    <row r="4143" spans="2:6" x14ac:dyDescent="0.4">
      <c r="B4143" s="4">
        <v>4140</v>
      </c>
      <c r="C4143" s="10" t="s">
        <v>4304</v>
      </c>
      <c r="D4143" s="12" t="s">
        <v>4</v>
      </c>
      <c r="E4143" s="15">
        <v>1</v>
      </c>
      <c r="F4143" s="7" t="s">
        <v>115</v>
      </c>
    </row>
    <row r="4144" spans="2:6" x14ac:dyDescent="0.4">
      <c r="B4144" s="4">
        <v>4141</v>
      </c>
      <c r="C4144" s="10" t="s">
        <v>4305</v>
      </c>
      <c r="D4144" s="12" t="s">
        <v>4</v>
      </c>
      <c r="E4144" s="15">
        <v>1</v>
      </c>
      <c r="F4144" s="7" t="s">
        <v>115</v>
      </c>
    </row>
    <row r="4145" spans="2:6" x14ac:dyDescent="0.4">
      <c r="B4145" s="4">
        <v>4142</v>
      </c>
      <c r="C4145" s="10" t="s">
        <v>4306</v>
      </c>
      <c r="D4145" s="12" t="s">
        <v>4</v>
      </c>
      <c r="E4145" s="15">
        <v>1</v>
      </c>
      <c r="F4145" s="7" t="s">
        <v>115</v>
      </c>
    </row>
    <row r="4146" spans="2:6" x14ac:dyDescent="0.4">
      <c r="B4146" s="4">
        <v>4143</v>
      </c>
      <c r="C4146" s="10" t="s">
        <v>4307</v>
      </c>
      <c r="D4146" s="12" t="s">
        <v>4</v>
      </c>
      <c r="E4146" s="15">
        <v>1</v>
      </c>
      <c r="F4146" s="7" t="s">
        <v>115</v>
      </c>
    </row>
    <row r="4147" spans="2:6" x14ac:dyDescent="0.4">
      <c r="B4147" s="4">
        <v>4144</v>
      </c>
      <c r="C4147" s="10" t="s">
        <v>4308</v>
      </c>
      <c r="D4147" s="12" t="s">
        <v>4</v>
      </c>
      <c r="E4147" s="15">
        <v>1</v>
      </c>
      <c r="F4147" s="7" t="s">
        <v>115</v>
      </c>
    </row>
    <row r="4148" spans="2:6" x14ac:dyDescent="0.4">
      <c r="B4148" s="4">
        <v>4145</v>
      </c>
      <c r="C4148" s="10" t="s">
        <v>4309</v>
      </c>
      <c r="D4148" s="12" t="s">
        <v>4</v>
      </c>
      <c r="E4148" s="15">
        <v>1</v>
      </c>
      <c r="F4148" s="7" t="s">
        <v>115</v>
      </c>
    </row>
    <row r="4149" spans="2:6" x14ac:dyDescent="0.4">
      <c r="B4149" s="4">
        <v>4146</v>
      </c>
      <c r="C4149" s="10" t="s">
        <v>4310</v>
      </c>
      <c r="D4149" s="12" t="s">
        <v>4</v>
      </c>
      <c r="E4149" s="15">
        <v>1</v>
      </c>
      <c r="F4149" s="7" t="s">
        <v>115</v>
      </c>
    </row>
    <row r="4150" spans="2:6" x14ac:dyDescent="0.4">
      <c r="B4150" s="4">
        <v>4147</v>
      </c>
      <c r="C4150" s="10" t="s">
        <v>4311</v>
      </c>
      <c r="D4150" s="12" t="s">
        <v>8</v>
      </c>
      <c r="E4150" s="15">
        <v>1</v>
      </c>
      <c r="F4150" s="7" t="s">
        <v>115</v>
      </c>
    </row>
    <row r="4151" spans="2:6" x14ac:dyDescent="0.4">
      <c r="B4151" s="4">
        <v>4148</v>
      </c>
      <c r="C4151" s="10" t="s">
        <v>4312</v>
      </c>
      <c r="D4151" s="12" t="s">
        <v>4</v>
      </c>
      <c r="E4151" s="15">
        <v>1</v>
      </c>
      <c r="F4151" s="7" t="s">
        <v>115</v>
      </c>
    </row>
    <row r="4152" spans="2:6" x14ac:dyDescent="0.4">
      <c r="B4152" s="4">
        <v>4149</v>
      </c>
      <c r="C4152" s="10" t="s">
        <v>4313</v>
      </c>
      <c r="D4152" s="12" t="s">
        <v>4</v>
      </c>
      <c r="E4152" s="15">
        <v>1</v>
      </c>
      <c r="F4152" s="7" t="s">
        <v>115</v>
      </c>
    </row>
    <row r="4153" spans="2:6" x14ac:dyDescent="0.4">
      <c r="B4153" s="4">
        <v>4150</v>
      </c>
      <c r="C4153" s="10" t="s">
        <v>4314</v>
      </c>
      <c r="D4153" s="12" t="s">
        <v>8</v>
      </c>
      <c r="E4153" s="15">
        <v>1</v>
      </c>
      <c r="F4153" s="7" t="s">
        <v>115</v>
      </c>
    </row>
    <row r="4154" spans="2:6" x14ac:dyDescent="0.4">
      <c r="B4154" s="4">
        <v>4151</v>
      </c>
      <c r="C4154" s="10" t="s">
        <v>4315</v>
      </c>
      <c r="D4154" s="12" t="s">
        <v>4</v>
      </c>
      <c r="E4154" s="15">
        <v>1</v>
      </c>
      <c r="F4154" s="7" t="s">
        <v>115</v>
      </c>
    </row>
    <row r="4155" spans="2:6" x14ac:dyDescent="0.4">
      <c r="B4155" s="4">
        <v>4152</v>
      </c>
      <c r="C4155" s="10" t="s">
        <v>4316</v>
      </c>
      <c r="D4155" s="12" t="s">
        <v>8</v>
      </c>
      <c r="E4155" s="15">
        <v>1</v>
      </c>
      <c r="F4155" s="7" t="s">
        <v>115</v>
      </c>
    </row>
    <row r="4156" spans="2:6" x14ac:dyDescent="0.4">
      <c r="B4156" s="4">
        <v>4153</v>
      </c>
      <c r="C4156" s="10" t="s">
        <v>4317</v>
      </c>
      <c r="D4156" s="12" t="s">
        <v>4</v>
      </c>
      <c r="E4156" s="15">
        <v>1</v>
      </c>
      <c r="F4156" s="7" t="s">
        <v>115</v>
      </c>
    </row>
    <row r="4157" spans="2:6" x14ac:dyDescent="0.4">
      <c r="B4157" s="4">
        <v>4154</v>
      </c>
      <c r="C4157" s="10" t="s">
        <v>4318</v>
      </c>
      <c r="D4157" s="12" t="s">
        <v>4</v>
      </c>
      <c r="E4157" s="15">
        <v>1</v>
      </c>
      <c r="F4157" s="7" t="s">
        <v>115</v>
      </c>
    </row>
    <row r="4158" spans="2:6" x14ac:dyDescent="0.4">
      <c r="B4158" s="4">
        <v>4155</v>
      </c>
      <c r="C4158" s="10" t="s">
        <v>4319</v>
      </c>
      <c r="D4158" s="12" t="s">
        <v>8</v>
      </c>
      <c r="E4158" s="15">
        <v>1</v>
      </c>
      <c r="F4158" s="7" t="s">
        <v>115</v>
      </c>
    </row>
    <row r="4159" spans="2:6" x14ac:dyDescent="0.4">
      <c r="B4159" s="4">
        <v>4156</v>
      </c>
      <c r="C4159" s="10" t="s">
        <v>4320</v>
      </c>
      <c r="D4159" s="12" t="s">
        <v>4</v>
      </c>
      <c r="E4159" s="15">
        <v>1</v>
      </c>
      <c r="F4159" s="7" t="s">
        <v>115</v>
      </c>
    </row>
    <row r="4160" spans="2:6" x14ac:dyDescent="0.4">
      <c r="B4160" s="4">
        <v>4157</v>
      </c>
      <c r="C4160" s="10" t="s">
        <v>4321</v>
      </c>
      <c r="D4160" s="12" t="s">
        <v>8</v>
      </c>
      <c r="E4160" s="15">
        <v>1</v>
      </c>
      <c r="F4160" s="7" t="s">
        <v>115</v>
      </c>
    </row>
    <row r="4161" spans="2:6" x14ac:dyDescent="0.4">
      <c r="B4161" s="4">
        <v>4158</v>
      </c>
      <c r="C4161" s="10" t="s">
        <v>4322</v>
      </c>
      <c r="D4161" s="12" t="s">
        <v>4</v>
      </c>
      <c r="E4161" s="15">
        <v>1</v>
      </c>
      <c r="F4161" s="7" t="s">
        <v>115</v>
      </c>
    </row>
    <row r="4162" spans="2:6" x14ac:dyDescent="0.4">
      <c r="B4162" s="4">
        <v>4159</v>
      </c>
      <c r="C4162" s="10" t="s">
        <v>4323</v>
      </c>
      <c r="D4162" s="12" t="s">
        <v>4</v>
      </c>
      <c r="E4162" s="15">
        <v>1</v>
      </c>
      <c r="F4162" s="7" t="s">
        <v>115</v>
      </c>
    </row>
    <row r="4163" spans="2:6" x14ac:dyDescent="0.4">
      <c r="B4163" s="4">
        <v>4160</v>
      </c>
      <c r="C4163" s="10" t="s">
        <v>4324</v>
      </c>
      <c r="D4163" s="12" t="s">
        <v>8</v>
      </c>
      <c r="E4163" s="15">
        <v>1</v>
      </c>
      <c r="F4163" s="7" t="s">
        <v>115</v>
      </c>
    </row>
    <row r="4164" spans="2:6" x14ac:dyDescent="0.4">
      <c r="B4164" s="4">
        <v>4161</v>
      </c>
      <c r="C4164" s="10" t="s">
        <v>4325</v>
      </c>
      <c r="D4164" s="12" t="s">
        <v>4</v>
      </c>
      <c r="E4164" s="15">
        <v>1</v>
      </c>
      <c r="F4164" s="7" t="s">
        <v>115</v>
      </c>
    </row>
    <row r="4165" spans="2:6" x14ac:dyDescent="0.4">
      <c r="B4165" s="4">
        <v>4162</v>
      </c>
      <c r="C4165" s="10" t="s">
        <v>4326</v>
      </c>
      <c r="D4165" s="12" t="s">
        <v>8</v>
      </c>
      <c r="E4165" s="15">
        <v>1</v>
      </c>
      <c r="F4165" s="7" t="s">
        <v>115</v>
      </c>
    </row>
    <row r="4166" spans="2:6" x14ac:dyDescent="0.4">
      <c r="B4166" s="4">
        <v>4163</v>
      </c>
      <c r="C4166" s="10" t="s">
        <v>4327</v>
      </c>
      <c r="D4166" s="12" t="s">
        <v>4</v>
      </c>
      <c r="E4166" s="15">
        <v>1</v>
      </c>
      <c r="F4166" s="7" t="s">
        <v>115</v>
      </c>
    </row>
    <row r="4167" spans="2:6" x14ac:dyDescent="0.4">
      <c r="B4167" s="4">
        <v>4164</v>
      </c>
      <c r="C4167" s="10" t="s">
        <v>4328</v>
      </c>
      <c r="D4167" s="12" t="s">
        <v>8</v>
      </c>
      <c r="E4167" s="15">
        <v>1</v>
      </c>
      <c r="F4167" s="7" t="s">
        <v>115</v>
      </c>
    </row>
    <row r="4168" spans="2:6" x14ac:dyDescent="0.4">
      <c r="B4168" s="4">
        <v>4165</v>
      </c>
      <c r="C4168" s="10" t="s">
        <v>4329</v>
      </c>
      <c r="D4168" s="12" t="s">
        <v>4</v>
      </c>
      <c r="E4168" s="15">
        <v>1</v>
      </c>
      <c r="F4168" s="7" t="s">
        <v>115</v>
      </c>
    </row>
    <row r="4169" spans="2:6" x14ac:dyDescent="0.4">
      <c r="B4169" s="4">
        <v>4166</v>
      </c>
      <c r="C4169" s="10" t="s">
        <v>4330</v>
      </c>
      <c r="D4169" s="12" t="s">
        <v>4</v>
      </c>
      <c r="E4169" s="15">
        <v>1</v>
      </c>
      <c r="F4169" s="7" t="s">
        <v>115</v>
      </c>
    </row>
    <row r="4170" spans="2:6" x14ac:dyDescent="0.4">
      <c r="B4170" s="4">
        <v>4167</v>
      </c>
      <c r="C4170" s="10" t="s">
        <v>4331</v>
      </c>
      <c r="D4170" s="12" t="s">
        <v>4</v>
      </c>
      <c r="E4170" s="15">
        <v>1</v>
      </c>
      <c r="F4170" s="7" t="s">
        <v>115</v>
      </c>
    </row>
    <row r="4171" spans="2:6" x14ac:dyDescent="0.4">
      <c r="B4171" s="4">
        <v>4168</v>
      </c>
      <c r="C4171" s="10" t="s">
        <v>4332</v>
      </c>
      <c r="D4171" s="12" t="s">
        <v>8</v>
      </c>
      <c r="E4171" s="15">
        <v>1</v>
      </c>
      <c r="F4171" s="7" t="s">
        <v>115</v>
      </c>
    </row>
    <row r="4172" spans="2:6" x14ac:dyDescent="0.4">
      <c r="B4172" s="4">
        <v>4169</v>
      </c>
      <c r="C4172" s="10" t="s">
        <v>4333</v>
      </c>
      <c r="D4172" s="12" t="s">
        <v>4</v>
      </c>
      <c r="E4172" s="15">
        <v>1</v>
      </c>
      <c r="F4172" s="7" t="s">
        <v>115</v>
      </c>
    </row>
    <row r="4173" spans="2:6" x14ac:dyDescent="0.4">
      <c r="B4173" s="4">
        <v>4170</v>
      </c>
      <c r="C4173" s="10" t="s">
        <v>4334</v>
      </c>
      <c r="D4173" s="12" t="s">
        <v>4</v>
      </c>
      <c r="E4173" s="15">
        <v>1</v>
      </c>
      <c r="F4173" s="7" t="s">
        <v>115</v>
      </c>
    </row>
    <row r="4174" spans="2:6" x14ac:dyDescent="0.4">
      <c r="B4174" s="4">
        <v>4171</v>
      </c>
      <c r="C4174" s="10" t="s">
        <v>4335</v>
      </c>
      <c r="D4174" s="12" t="s">
        <v>8</v>
      </c>
      <c r="E4174" s="15">
        <v>1</v>
      </c>
      <c r="F4174" s="7" t="s">
        <v>115</v>
      </c>
    </row>
    <row r="4175" spans="2:6" x14ac:dyDescent="0.4">
      <c r="B4175" s="4">
        <v>4172</v>
      </c>
      <c r="C4175" s="10" t="s">
        <v>4336</v>
      </c>
      <c r="D4175" s="12" t="s">
        <v>4</v>
      </c>
      <c r="E4175" s="15">
        <v>1</v>
      </c>
      <c r="F4175" s="7" t="s">
        <v>115</v>
      </c>
    </row>
    <row r="4176" spans="2:6" x14ac:dyDescent="0.4">
      <c r="B4176" s="4">
        <v>4173</v>
      </c>
      <c r="C4176" s="10" t="s">
        <v>4337</v>
      </c>
      <c r="D4176" s="12" t="s">
        <v>8</v>
      </c>
      <c r="E4176" s="15">
        <v>1</v>
      </c>
      <c r="F4176" s="7" t="s">
        <v>115</v>
      </c>
    </row>
    <row r="4177" spans="2:6" x14ac:dyDescent="0.4">
      <c r="B4177" s="4">
        <v>4174</v>
      </c>
      <c r="C4177" s="10" t="s">
        <v>4338</v>
      </c>
      <c r="D4177" s="12" t="s">
        <v>4</v>
      </c>
      <c r="E4177" s="15">
        <v>1</v>
      </c>
      <c r="F4177" s="7" t="s">
        <v>115</v>
      </c>
    </row>
    <row r="4178" spans="2:6" x14ac:dyDescent="0.4">
      <c r="B4178" s="4">
        <v>4175</v>
      </c>
      <c r="C4178" s="10" t="s">
        <v>4339</v>
      </c>
      <c r="D4178" s="12" t="s">
        <v>8</v>
      </c>
      <c r="E4178" s="15">
        <v>1</v>
      </c>
      <c r="F4178" s="7" t="s">
        <v>115</v>
      </c>
    </row>
    <row r="4179" spans="2:6" x14ac:dyDescent="0.4">
      <c r="B4179" s="4">
        <v>4176</v>
      </c>
      <c r="C4179" s="10" t="s">
        <v>4340</v>
      </c>
      <c r="D4179" s="12" t="s">
        <v>4</v>
      </c>
      <c r="E4179" s="15">
        <v>1</v>
      </c>
      <c r="F4179" s="7" t="s">
        <v>115</v>
      </c>
    </row>
    <row r="4180" spans="2:6" x14ac:dyDescent="0.4">
      <c r="B4180" s="4">
        <v>4177</v>
      </c>
      <c r="C4180" s="10" t="s">
        <v>4341</v>
      </c>
      <c r="D4180" s="12" t="s">
        <v>4</v>
      </c>
      <c r="E4180" s="15">
        <v>1</v>
      </c>
      <c r="F4180" s="7" t="s">
        <v>115</v>
      </c>
    </row>
    <row r="4181" spans="2:6" x14ac:dyDescent="0.4">
      <c r="B4181" s="4">
        <v>4178</v>
      </c>
      <c r="C4181" s="10" t="s">
        <v>4342</v>
      </c>
      <c r="D4181" s="12" t="s">
        <v>4</v>
      </c>
      <c r="E4181" s="15">
        <v>1</v>
      </c>
      <c r="F4181" s="7" t="s">
        <v>115</v>
      </c>
    </row>
    <row r="4182" spans="2:6" x14ac:dyDescent="0.4">
      <c r="B4182" s="4">
        <v>4179</v>
      </c>
      <c r="C4182" s="10" t="s">
        <v>4343</v>
      </c>
      <c r="D4182" s="12" t="s">
        <v>4</v>
      </c>
      <c r="E4182" s="15">
        <v>1</v>
      </c>
      <c r="F4182" s="7" t="s">
        <v>115</v>
      </c>
    </row>
    <row r="4183" spans="2:6" x14ac:dyDescent="0.4">
      <c r="B4183" s="4">
        <v>4180</v>
      </c>
      <c r="C4183" s="10" t="s">
        <v>4344</v>
      </c>
      <c r="D4183" s="12" t="s">
        <v>4</v>
      </c>
      <c r="E4183" s="15">
        <v>1</v>
      </c>
      <c r="F4183" s="7" t="s">
        <v>115</v>
      </c>
    </row>
    <row r="4184" spans="2:6" x14ac:dyDescent="0.4">
      <c r="B4184" s="4">
        <v>4181</v>
      </c>
      <c r="C4184" s="10" t="s">
        <v>4345</v>
      </c>
      <c r="D4184" s="12" t="s">
        <v>4</v>
      </c>
      <c r="E4184" s="15">
        <v>1</v>
      </c>
      <c r="F4184" s="7" t="s">
        <v>115</v>
      </c>
    </row>
    <row r="4185" spans="2:6" x14ac:dyDescent="0.4">
      <c r="B4185" s="4">
        <v>4182</v>
      </c>
      <c r="C4185" s="10" t="s">
        <v>4346</v>
      </c>
      <c r="D4185" s="12" t="s">
        <v>8</v>
      </c>
      <c r="E4185" s="15">
        <v>1</v>
      </c>
      <c r="F4185" s="7" t="s">
        <v>115</v>
      </c>
    </row>
    <row r="4186" spans="2:6" x14ac:dyDescent="0.4">
      <c r="B4186" s="4">
        <v>4183</v>
      </c>
      <c r="C4186" s="10" t="s">
        <v>4347</v>
      </c>
      <c r="D4186" s="12" t="s">
        <v>8</v>
      </c>
      <c r="E4186" s="15">
        <v>1</v>
      </c>
      <c r="F4186" s="7" t="s">
        <v>115</v>
      </c>
    </row>
    <row r="4187" spans="2:6" x14ac:dyDescent="0.4">
      <c r="B4187" s="4">
        <v>4184</v>
      </c>
      <c r="C4187" s="10" t="s">
        <v>4348</v>
      </c>
      <c r="D4187" s="12" t="s">
        <v>8</v>
      </c>
      <c r="E4187" s="15">
        <v>1</v>
      </c>
      <c r="F4187" s="7" t="s">
        <v>115</v>
      </c>
    </row>
    <row r="4188" spans="2:6" x14ac:dyDescent="0.4">
      <c r="B4188" s="4">
        <v>4185</v>
      </c>
      <c r="C4188" s="10" t="s">
        <v>4349</v>
      </c>
      <c r="D4188" s="12" t="s">
        <v>4</v>
      </c>
      <c r="E4188" s="15">
        <v>1</v>
      </c>
      <c r="F4188" s="7" t="s">
        <v>115</v>
      </c>
    </row>
    <row r="4189" spans="2:6" x14ac:dyDescent="0.4">
      <c r="B4189" s="4">
        <v>4186</v>
      </c>
      <c r="C4189" s="10" t="s">
        <v>4350</v>
      </c>
      <c r="D4189" s="12" t="s">
        <v>4</v>
      </c>
      <c r="E4189" s="15">
        <v>1</v>
      </c>
      <c r="F4189" s="7" t="s">
        <v>115</v>
      </c>
    </row>
    <row r="4190" spans="2:6" x14ac:dyDescent="0.4">
      <c r="B4190" s="4">
        <v>4187</v>
      </c>
      <c r="C4190" s="10" t="s">
        <v>4351</v>
      </c>
      <c r="D4190" s="12" t="s">
        <v>8</v>
      </c>
      <c r="E4190" s="15">
        <v>1</v>
      </c>
      <c r="F4190" s="7" t="s">
        <v>115</v>
      </c>
    </row>
    <row r="4191" spans="2:6" x14ac:dyDescent="0.4">
      <c r="B4191" s="4">
        <v>4188</v>
      </c>
      <c r="C4191" s="10" t="s">
        <v>4352</v>
      </c>
      <c r="D4191" s="12" t="s">
        <v>4</v>
      </c>
      <c r="E4191" s="15">
        <v>1</v>
      </c>
      <c r="F4191" s="7" t="s">
        <v>115</v>
      </c>
    </row>
    <row r="4192" spans="2:6" x14ac:dyDescent="0.4">
      <c r="B4192" s="4">
        <v>4189</v>
      </c>
      <c r="C4192" s="10" t="s">
        <v>4353</v>
      </c>
      <c r="D4192" s="12" t="s">
        <v>4</v>
      </c>
      <c r="E4192" s="15">
        <v>1</v>
      </c>
      <c r="F4192" s="7" t="s">
        <v>115</v>
      </c>
    </row>
    <row r="4193" spans="2:6" x14ac:dyDescent="0.4">
      <c r="B4193" s="4">
        <v>4190</v>
      </c>
      <c r="C4193" s="10" t="s">
        <v>4354</v>
      </c>
      <c r="D4193" s="12" t="s">
        <v>8</v>
      </c>
      <c r="E4193" s="15">
        <v>1</v>
      </c>
      <c r="F4193" s="7" t="s">
        <v>115</v>
      </c>
    </row>
    <row r="4194" spans="2:6" x14ac:dyDescent="0.4">
      <c r="B4194" s="4">
        <v>4191</v>
      </c>
      <c r="C4194" s="10" t="s">
        <v>4355</v>
      </c>
      <c r="D4194" s="12" t="s">
        <v>4</v>
      </c>
      <c r="E4194" s="15">
        <v>1</v>
      </c>
      <c r="F4194" s="7" t="s">
        <v>115</v>
      </c>
    </row>
    <row r="4195" spans="2:6" x14ac:dyDescent="0.4">
      <c r="B4195" s="4">
        <v>4192</v>
      </c>
      <c r="C4195" s="10" t="s">
        <v>4356</v>
      </c>
      <c r="D4195" s="12" t="s">
        <v>4</v>
      </c>
      <c r="E4195" s="15">
        <v>1</v>
      </c>
      <c r="F4195" s="7" t="s">
        <v>115</v>
      </c>
    </row>
    <row r="4196" spans="2:6" x14ac:dyDescent="0.4">
      <c r="B4196" s="4">
        <v>4193</v>
      </c>
      <c r="C4196" s="10" t="s">
        <v>4357</v>
      </c>
      <c r="D4196" s="12" t="s">
        <v>8</v>
      </c>
      <c r="E4196" s="15">
        <v>1</v>
      </c>
      <c r="F4196" s="7" t="s">
        <v>115</v>
      </c>
    </row>
    <row r="4197" spans="2:6" x14ac:dyDescent="0.4">
      <c r="B4197" s="4">
        <v>4194</v>
      </c>
      <c r="C4197" s="10" t="s">
        <v>4358</v>
      </c>
      <c r="D4197" s="12" t="s">
        <v>4</v>
      </c>
      <c r="E4197" s="15">
        <v>1</v>
      </c>
      <c r="F4197" s="7" t="s">
        <v>115</v>
      </c>
    </row>
    <row r="4198" spans="2:6" x14ac:dyDescent="0.4">
      <c r="B4198" s="4">
        <v>4195</v>
      </c>
      <c r="C4198" s="10" t="s">
        <v>4359</v>
      </c>
      <c r="D4198" s="12" t="s">
        <v>4</v>
      </c>
      <c r="E4198" s="15">
        <v>1</v>
      </c>
      <c r="F4198" s="7" t="s">
        <v>115</v>
      </c>
    </row>
    <row r="4199" spans="2:6" x14ac:dyDescent="0.4">
      <c r="B4199" s="4">
        <v>4196</v>
      </c>
      <c r="C4199" s="10" t="s">
        <v>4360</v>
      </c>
      <c r="D4199" s="12" t="s">
        <v>8</v>
      </c>
      <c r="E4199" s="15">
        <v>1</v>
      </c>
      <c r="F4199" s="7" t="s">
        <v>115</v>
      </c>
    </row>
    <row r="4200" spans="2:6" x14ac:dyDescent="0.4">
      <c r="B4200" s="4">
        <v>4197</v>
      </c>
      <c r="C4200" s="10" t="s">
        <v>4361</v>
      </c>
      <c r="D4200" s="12" t="s">
        <v>4</v>
      </c>
      <c r="E4200" s="15">
        <v>1</v>
      </c>
      <c r="F4200" s="7" t="s">
        <v>115</v>
      </c>
    </row>
    <row r="4201" spans="2:6" x14ac:dyDescent="0.4">
      <c r="B4201" s="4">
        <v>4198</v>
      </c>
      <c r="C4201" s="10" t="s">
        <v>4362</v>
      </c>
      <c r="D4201" s="12" t="s">
        <v>4</v>
      </c>
      <c r="E4201" s="15">
        <v>1</v>
      </c>
      <c r="F4201" s="7" t="s">
        <v>115</v>
      </c>
    </row>
    <row r="4202" spans="2:6" x14ac:dyDescent="0.4">
      <c r="B4202" s="4">
        <v>4199</v>
      </c>
      <c r="C4202" s="10" t="s">
        <v>4363</v>
      </c>
      <c r="D4202" s="12" t="s">
        <v>8</v>
      </c>
      <c r="E4202" s="15">
        <v>1</v>
      </c>
      <c r="F4202" s="7" t="s">
        <v>115</v>
      </c>
    </row>
    <row r="4203" spans="2:6" x14ac:dyDescent="0.4">
      <c r="B4203" s="4">
        <v>4200</v>
      </c>
      <c r="C4203" s="10" t="s">
        <v>4364</v>
      </c>
      <c r="D4203" s="12" t="s">
        <v>4</v>
      </c>
      <c r="E4203" s="15">
        <v>1</v>
      </c>
      <c r="F4203" s="7" t="s">
        <v>5</v>
      </c>
    </row>
    <row r="4204" spans="2:6" x14ac:dyDescent="0.4">
      <c r="B4204" s="4">
        <v>4201</v>
      </c>
      <c r="C4204" s="10" t="s">
        <v>4365</v>
      </c>
      <c r="D4204" s="12" t="s">
        <v>4</v>
      </c>
      <c r="E4204" s="15">
        <v>1</v>
      </c>
      <c r="F4204" s="7" t="s">
        <v>5</v>
      </c>
    </row>
    <row r="4205" spans="2:6" x14ac:dyDescent="0.4">
      <c r="B4205" s="4">
        <v>4202</v>
      </c>
      <c r="C4205" s="10" t="s">
        <v>4366</v>
      </c>
      <c r="D4205" s="12" t="s">
        <v>4</v>
      </c>
      <c r="E4205" s="15">
        <v>1</v>
      </c>
      <c r="F4205" s="7" t="s">
        <v>5</v>
      </c>
    </row>
    <row r="4206" spans="2:6" x14ac:dyDescent="0.4">
      <c r="B4206" s="4">
        <v>4203</v>
      </c>
      <c r="C4206" s="10" t="s">
        <v>4367</v>
      </c>
      <c r="D4206" s="12" t="s">
        <v>4</v>
      </c>
      <c r="E4206" s="15">
        <v>1</v>
      </c>
      <c r="F4206" s="7" t="s">
        <v>5</v>
      </c>
    </row>
    <row r="4207" spans="2:6" x14ac:dyDescent="0.4">
      <c r="B4207" s="4">
        <v>4204</v>
      </c>
      <c r="C4207" s="10" t="s">
        <v>4368</v>
      </c>
      <c r="D4207" s="12" t="s">
        <v>4</v>
      </c>
      <c r="E4207" s="15">
        <v>1</v>
      </c>
      <c r="F4207" s="7" t="s">
        <v>5</v>
      </c>
    </row>
    <row r="4208" spans="2:6" x14ac:dyDescent="0.4">
      <c r="B4208" s="4">
        <v>4205</v>
      </c>
      <c r="C4208" s="10" t="s">
        <v>4369</v>
      </c>
      <c r="D4208" s="12" t="s">
        <v>4</v>
      </c>
      <c r="E4208" s="15">
        <v>1</v>
      </c>
      <c r="F4208" s="7" t="s">
        <v>5</v>
      </c>
    </row>
    <row r="4209" spans="2:6" x14ac:dyDescent="0.4">
      <c r="B4209" s="4">
        <v>4206</v>
      </c>
      <c r="C4209" s="10" t="s">
        <v>4370</v>
      </c>
      <c r="D4209" s="12" t="s">
        <v>4</v>
      </c>
      <c r="E4209" s="15">
        <v>1</v>
      </c>
      <c r="F4209" s="7" t="s">
        <v>5</v>
      </c>
    </row>
    <row r="4210" spans="2:6" x14ac:dyDescent="0.4">
      <c r="B4210" s="4">
        <v>4207</v>
      </c>
      <c r="C4210" s="10" t="s">
        <v>4371</v>
      </c>
      <c r="D4210" s="12" t="s">
        <v>8</v>
      </c>
      <c r="E4210" s="15">
        <v>1</v>
      </c>
      <c r="F4210" s="7" t="s">
        <v>5</v>
      </c>
    </row>
    <row r="4211" spans="2:6" x14ac:dyDescent="0.4">
      <c r="B4211" s="4">
        <v>4208</v>
      </c>
      <c r="C4211" s="10" t="s">
        <v>4372</v>
      </c>
      <c r="D4211" s="12" t="s">
        <v>8</v>
      </c>
      <c r="E4211" s="15">
        <v>1</v>
      </c>
      <c r="F4211" s="7" t="s">
        <v>5</v>
      </c>
    </row>
    <row r="4212" spans="2:6" x14ac:dyDescent="0.4">
      <c r="B4212" s="4">
        <v>4209</v>
      </c>
      <c r="C4212" s="10" t="s">
        <v>4373</v>
      </c>
      <c r="D4212" s="12" t="s">
        <v>8</v>
      </c>
      <c r="E4212" s="15">
        <v>1</v>
      </c>
      <c r="F4212" s="7" t="s">
        <v>5</v>
      </c>
    </row>
    <row r="4213" spans="2:6" x14ac:dyDescent="0.4">
      <c r="B4213" s="4">
        <v>4210</v>
      </c>
      <c r="C4213" s="10" t="s">
        <v>4374</v>
      </c>
      <c r="D4213" s="12" t="s">
        <v>8</v>
      </c>
      <c r="E4213" s="15">
        <v>1</v>
      </c>
      <c r="F4213" s="7" t="s">
        <v>5</v>
      </c>
    </row>
    <row r="4214" spans="2:6" x14ac:dyDescent="0.4">
      <c r="B4214" s="4">
        <v>4211</v>
      </c>
      <c r="C4214" s="10" t="s">
        <v>4375</v>
      </c>
      <c r="D4214" s="12" t="s">
        <v>8</v>
      </c>
      <c r="E4214" s="15">
        <v>1</v>
      </c>
      <c r="F4214" s="7" t="s">
        <v>5</v>
      </c>
    </row>
    <row r="4215" spans="2:6" x14ac:dyDescent="0.4">
      <c r="B4215" s="4">
        <v>4212</v>
      </c>
      <c r="C4215" s="10" t="s">
        <v>4376</v>
      </c>
      <c r="D4215" s="12" t="s">
        <v>4</v>
      </c>
      <c r="E4215" s="15">
        <v>1</v>
      </c>
      <c r="F4215" s="7" t="s">
        <v>5</v>
      </c>
    </row>
    <row r="4216" spans="2:6" x14ac:dyDescent="0.4">
      <c r="B4216" s="4">
        <v>4213</v>
      </c>
      <c r="C4216" s="10" t="s">
        <v>4377</v>
      </c>
      <c r="D4216" s="12" t="s">
        <v>4</v>
      </c>
      <c r="E4216" s="15">
        <v>1</v>
      </c>
      <c r="F4216" s="7" t="s">
        <v>5</v>
      </c>
    </row>
    <row r="4217" spans="2:6" x14ac:dyDescent="0.4">
      <c r="B4217" s="4">
        <v>4214</v>
      </c>
      <c r="C4217" s="10" t="s">
        <v>4378</v>
      </c>
      <c r="D4217" s="12" t="s">
        <v>4</v>
      </c>
      <c r="E4217" s="15">
        <v>1</v>
      </c>
      <c r="F4217" s="7" t="s">
        <v>5</v>
      </c>
    </row>
    <row r="4218" spans="2:6" x14ac:dyDescent="0.4">
      <c r="B4218" s="4">
        <v>4215</v>
      </c>
      <c r="C4218" s="10" t="s">
        <v>4379</v>
      </c>
      <c r="D4218" s="12" t="s">
        <v>4</v>
      </c>
      <c r="E4218" s="15">
        <v>1</v>
      </c>
      <c r="F4218" s="7" t="s">
        <v>5</v>
      </c>
    </row>
    <row r="4219" spans="2:6" x14ac:dyDescent="0.4">
      <c r="B4219" s="4">
        <v>4216</v>
      </c>
      <c r="C4219" s="10" t="s">
        <v>4380</v>
      </c>
      <c r="D4219" s="12" t="s">
        <v>4</v>
      </c>
      <c r="E4219" s="15">
        <v>1</v>
      </c>
      <c r="F4219" s="7" t="s">
        <v>5</v>
      </c>
    </row>
    <row r="4220" spans="2:6" x14ac:dyDescent="0.4">
      <c r="B4220" s="4">
        <v>4217</v>
      </c>
      <c r="C4220" s="10" t="s">
        <v>4381</v>
      </c>
      <c r="D4220" s="12" t="s">
        <v>4</v>
      </c>
      <c r="E4220" s="15">
        <v>1</v>
      </c>
      <c r="F4220" s="7" t="s">
        <v>5</v>
      </c>
    </row>
    <row r="4221" spans="2:6" x14ac:dyDescent="0.4">
      <c r="B4221" s="4">
        <v>4218</v>
      </c>
      <c r="C4221" s="10" t="s">
        <v>4382</v>
      </c>
      <c r="D4221" s="12" t="s">
        <v>4</v>
      </c>
      <c r="E4221" s="15">
        <v>1</v>
      </c>
      <c r="F4221" s="7" t="s">
        <v>5</v>
      </c>
    </row>
    <row r="4222" spans="2:6" x14ac:dyDescent="0.4">
      <c r="B4222" s="4">
        <v>4219</v>
      </c>
      <c r="C4222" s="10" t="s">
        <v>4383</v>
      </c>
      <c r="D4222" s="12" t="s">
        <v>8</v>
      </c>
      <c r="E4222" s="15">
        <v>1</v>
      </c>
      <c r="F4222" s="7" t="s">
        <v>5</v>
      </c>
    </row>
    <row r="4223" spans="2:6" x14ac:dyDescent="0.4">
      <c r="B4223" s="4">
        <v>4220</v>
      </c>
      <c r="C4223" s="10" t="s">
        <v>4384</v>
      </c>
      <c r="D4223" s="12" t="s">
        <v>8</v>
      </c>
      <c r="E4223" s="15">
        <v>1</v>
      </c>
      <c r="F4223" s="7" t="s">
        <v>5</v>
      </c>
    </row>
    <row r="4224" spans="2:6" x14ac:dyDescent="0.4">
      <c r="B4224" s="4">
        <v>4221</v>
      </c>
      <c r="C4224" s="10" t="s">
        <v>4385</v>
      </c>
      <c r="D4224" s="12" t="s">
        <v>4</v>
      </c>
      <c r="E4224" s="15">
        <v>1</v>
      </c>
      <c r="F4224" s="7" t="s">
        <v>5</v>
      </c>
    </row>
    <row r="4225" spans="2:6" x14ac:dyDescent="0.4">
      <c r="B4225" s="4">
        <v>4222</v>
      </c>
      <c r="C4225" s="10" t="s">
        <v>4386</v>
      </c>
      <c r="D4225" s="12" t="s">
        <v>8</v>
      </c>
      <c r="E4225" s="15">
        <v>1</v>
      </c>
      <c r="F4225" s="7" t="s">
        <v>5</v>
      </c>
    </row>
    <row r="4226" spans="2:6" x14ac:dyDescent="0.4">
      <c r="B4226" s="4">
        <v>4223</v>
      </c>
      <c r="C4226" s="10" t="s">
        <v>4387</v>
      </c>
      <c r="D4226" s="12" t="s">
        <v>8</v>
      </c>
      <c r="E4226" s="15">
        <v>1</v>
      </c>
      <c r="F4226" s="7" t="s">
        <v>5</v>
      </c>
    </row>
    <row r="4227" spans="2:6" x14ac:dyDescent="0.4">
      <c r="B4227" s="4">
        <v>4224</v>
      </c>
      <c r="C4227" s="10" t="s">
        <v>4388</v>
      </c>
      <c r="D4227" s="12" t="s">
        <v>4</v>
      </c>
      <c r="E4227" s="15">
        <v>1</v>
      </c>
      <c r="F4227" s="7" t="s">
        <v>5</v>
      </c>
    </row>
    <row r="4228" spans="2:6" x14ac:dyDescent="0.4">
      <c r="B4228" s="4">
        <v>4225</v>
      </c>
      <c r="C4228" s="10" t="s">
        <v>4389</v>
      </c>
      <c r="D4228" s="12" t="s">
        <v>4</v>
      </c>
      <c r="E4228" s="15">
        <v>1</v>
      </c>
      <c r="F4228" s="7" t="s">
        <v>5</v>
      </c>
    </row>
    <row r="4229" spans="2:6" x14ac:dyDescent="0.4">
      <c r="B4229" s="4">
        <v>4226</v>
      </c>
      <c r="C4229" s="10" t="s">
        <v>4390</v>
      </c>
      <c r="D4229" s="12" t="s">
        <v>4</v>
      </c>
      <c r="E4229" s="15">
        <v>1</v>
      </c>
      <c r="F4229" s="7" t="s">
        <v>5</v>
      </c>
    </row>
    <row r="4230" spans="2:6" x14ac:dyDescent="0.4">
      <c r="B4230" s="4">
        <v>4227</v>
      </c>
      <c r="C4230" s="10" t="s">
        <v>4391</v>
      </c>
      <c r="D4230" s="12" t="s">
        <v>8</v>
      </c>
      <c r="E4230" s="15">
        <v>1</v>
      </c>
      <c r="F4230" s="7" t="s">
        <v>5</v>
      </c>
    </row>
    <row r="4231" spans="2:6" x14ac:dyDescent="0.4">
      <c r="B4231" s="4">
        <v>4228</v>
      </c>
      <c r="C4231" s="10" t="s">
        <v>4392</v>
      </c>
      <c r="D4231" s="12" t="s">
        <v>4</v>
      </c>
      <c r="E4231" s="15">
        <v>1</v>
      </c>
      <c r="F4231" s="7" t="s">
        <v>188</v>
      </c>
    </row>
    <row r="4232" spans="2:6" x14ac:dyDescent="0.4">
      <c r="B4232" s="4">
        <v>4229</v>
      </c>
      <c r="C4232" s="10" t="s">
        <v>4393</v>
      </c>
      <c r="D4232" s="12" t="s">
        <v>4</v>
      </c>
      <c r="E4232" s="15">
        <v>1</v>
      </c>
      <c r="F4232" s="7" t="s">
        <v>188</v>
      </c>
    </row>
    <row r="4233" spans="2:6" x14ac:dyDescent="0.4">
      <c r="B4233" s="4">
        <v>4230</v>
      </c>
      <c r="C4233" s="10" t="s">
        <v>4394</v>
      </c>
      <c r="D4233" s="12" t="s">
        <v>4</v>
      </c>
      <c r="E4233" s="15">
        <v>1</v>
      </c>
      <c r="F4233" s="7" t="s">
        <v>188</v>
      </c>
    </row>
    <row r="4234" spans="2:6" x14ac:dyDescent="0.4">
      <c r="B4234" s="4">
        <v>4231</v>
      </c>
      <c r="C4234" s="10" t="s">
        <v>4395</v>
      </c>
      <c r="D4234" s="12" t="s">
        <v>645</v>
      </c>
      <c r="E4234" s="15">
        <v>1</v>
      </c>
      <c r="F4234" s="7" t="s">
        <v>188</v>
      </c>
    </row>
    <row r="4235" spans="2:6" x14ac:dyDescent="0.4">
      <c r="B4235" s="4">
        <v>4232</v>
      </c>
      <c r="C4235" s="10" t="s">
        <v>4396</v>
      </c>
      <c r="D4235" s="12" t="s">
        <v>8</v>
      </c>
      <c r="E4235" s="15">
        <v>1</v>
      </c>
      <c r="F4235" s="7" t="s">
        <v>5</v>
      </c>
    </row>
    <row r="4236" spans="2:6" x14ac:dyDescent="0.4">
      <c r="B4236" s="4">
        <v>4233</v>
      </c>
      <c r="C4236" s="10" t="s">
        <v>4397</v>
      </c>
      <c r="D4236" s="12" t="s">
        <v>8</v>
      </c>
      <c r="E4236" s="15">
        <v>1</v>
      </c>
      <c r="F4236" s="7" t="s">
        <v>5</v>
      </c>
    </row>
    <row r="4237" spans="2:6" x14ac:dyDescent="0.4">
      <c r="B4237" s="4">
        <v>4234</v>
      </c>
      <c r="C4237" s="10" t="s">
        <v>4398</v>
      </c>
      <c r="D4237" s="12" t="s">
        <v>4</v>
      </c>
      <c r="E4237" s="15">
        <v>1</v>
      </c>
      <c r="F4237" s="7" t="s">
        <v>115</v>
      </c>
    </row>
    <row r="4238" spans="2:6" x14ac:dyDescent="0.4">
      <c r="B4238" s="4">
        <v>4235</v>
      </c>
      <c r="C4238" s="10" t="s">
        <v>4399</v>
      </c>
      <c r="D4238" s="12" t="s">
        <v>4</v>
      </c>
      <c r="E4238" s="15">
        <v>1</v>
      </c>
      <c r="F4238" s="7" t="s">
        <v>115</v>
      </c>
    </row>
    <row r="4239" spans="2:6" x14ac:dyDescent="0.4">
      <c r="B4239" s="4">
        <v>4236</v>
      </c>
      <c r="C4239" s="10" t="s">
        <v>4400</v>
      </c>
      <c r="D4239" s="12" t="s">
        <v>4</v>
      </c>
      <c r="E4239" s="15">
        <v>1</v>
      </c>
      <c r="F4239" s="7" t="s">
        <v>115</v>
      </c>
    </row>
    <row r="4240" spans="2:6" x14ac:dyDescent="0.4">
      <c r="B4240" s="4">
        <v>4237</v>
      </c>
      <c r="C4240" s="10" t="s">
        <v>4401</v>
      </c>
      <c r="D4240" s="12" t="s">
        <v>4</v>
      </c>
      <c r="E4240" s="15">
        <v>1</v>
      </c>
      <c r="F4240" s="7" t="s">
        <v>115</v>
      </c>
    </row>
    <row r="4241" spans="2:6" x14ac:dyDescent="0.4">
      <c r="B4241" s="4">
        <v>4238</v>
      </c>
      <c r="C4241" s="10" t="s">
        <v>4402</v>
      </c>
      <c r="D4241" s="12" t="s">
        <v>4</v>
      </c>
      <c r="E4241" s="15">
        <v>1</v>
      </c>
      <c r="F4241" s="7" t="s">
        <v>115</v>
      </c>
    </row>
    <row r="4242" spans="2:6" x14ac:dyDescent="0.4">
      <c r="B4242" s="4">
        <v>4239</v>
      </c>
      <c r="C4242" s="10" t="s">
        <v>4403</v>
      </c>
      <c r="D4242" s="12" t="s">
        <v>4</v>
      </c>
      <c r="E4242" s="15">
        <v>1</v>
      </c>
      <c r="F4242" s="7" t="s">
        <v>115</v>
      </c>
    </row>
    <row r="4243" spans="2:6" x14ac:dyDescent="0.4">
      <c r="B4243" s="4">
        <v>4240</v>
      </c>
      <c r="C4243" s="10" t="s">
        <v>4404</v>
      </c>
      <c r="D4243" s="12" t="s">
        <v>4</v>
      </c>
      <c r="E4243" s="15">
        <v>1</v>
      </c>
      <c r="F4243" s="7" t="s">
        <v>115</v>
      </c>
    </row>
    <row r="4244" spans="2:6" x14ac:dyDescent="0.4">
      <c r="B4244" s="4">
        <v>4241</v>
      </c>
      <c r="C4244" s="10" t="s">
        <v>4405</v>
      </c>
      <c r="D4244" s="12" t="s">
        <v>4</v>
      </c>
      <c r="E4244" s="15">
        <v>1</v>
      </c>
      <c r="F4244" s="7" t="s">
        <v>115</v>
      </c>
    </row>
    <row r="4245" spans="2:6" x14ac:dyDescent="0.4">
      <c r="B4245" s="4">
        <v>4242</v>
      </c>
      <c r="C4245" s="10" t="s">
        <v>4406</v>
      </c>
      <c r="D4245" s="12" t="s">
        <v>4</v>
      </c>
      <c r="E4245" s="15">
        <v>1</v>
      </c>
      <c r="F4245" s="7" t="s">
        <v>115</v>
      </c>
    </row>
    <row r="4246" spans="2:6" x14ac:dyDescent="0.4">
      <c r="B4246" s="4">
        <v>4243</v>
      </c>
      <c r="C4246" s="10" t="s">
        <v>4407</v>
      </c>
      <c r="D4246" s="12" t="s">
        <v>4</v>
      </c>
      <c r="E4246" s="15">
        <v>1</v>
      </c>
      <c r="F4246" s="7" t="s">
        <v>115</v>
      </c>
    </row>
    <row r="4247" spans="2:6" x14ac:dyDescent="0.4">
      <c r="B4247" s="4">
        <v>4244</v>
      </c>
      <c r="C4247" s="10" t="s">
        <v>4408</v>
      </c>
      <c r="D4247" s="12" t="s">
        <v>4</v>
      </c>
      <c r="E4247" s="15">
        <v>1</v>
      </c>
      <c r="F4247" s="7" t="s">
        <v>115</v>
      </c>
    </row>
    <row r="4248" spans="2:6" x14ac:dyDescent="0.4">
      <c r="B4248" s="4">
        <v>4245</v>
      </c>
      <c r="C4248" s="10" t="s">
        <v>4409</v>
      </c>
      <c r="D4248" s="12" t="s">
        <v>4</v>
      </c>
      <c r="E4248" s="15">
        <v>1</v>
      </c>
      <c r="F4248" s="7" t="s">
        <v>115</v>
      </c>
    </row>
    <row r="4249" spans="2:6" x14ac:dyDescent="0.4">
      <c r="B4249" s="4">
        <v>4246</v>
      </c>
      <c r="C4249" s="10" t="s">
        <v>4410</v>
      </c>
      <c r="D4249" s="12" t="s">
        <v>4</v>
      </c>
      <c r="E4249" s="15">
        <v>1</v>
      </c>
      <c r="F4249" s="7" t="s">
        <v>115</v>
      </c>
    </row>
    <row r="4250" spans="2:6" x14ac:dyDescent="0.4">
      <c r="B4250" s="4">
        <v>4247</v>
      </c>
      <c r="C4250" s="10" t="s">
        <v>4411</v>
      </c>
      <c r="D4250" s="12" t="s">
        <v>4</v>
      </c>
      <c r="E4250" s="15">
        <v>1</v>
      </c>
      <c r="F4250" s="7" t="s">
        <v>115</v>
      </c>
    </row>
    <row r="4251" spans="2:6" x14ac:dyDescent="0.4">
      <c r="B4251" s="4">
        <v>4248</v>
      </c>
      <c r="C4251" s="10" t="s">
        <v>4412</v>
      </c>
      <c r="D4251" s="12" t="s">
        <v>4</v>
      </c>
      <c r="E4251" s="15">
        <v>1</v>
      </c>
      <c r="F4251" s="7" t="s">
        <v>115</v>
      </c>
    </row>
    <row r="4252" spans="2:6" x14ac:dyDescent="0.4">
      <c r="B4252" s="4">
        <v>4249</v>
      </c>
      <c r="C4252" s="10" t="s">
        <v>4413</v>
      </c>
      <c r="D4252" s="12" t="s">
        <v>4</v>
      </c>
      <c r="E4252" s="15">
        <v>1</v>
      </c>
      <c r="F4252" s="7" t="s">
        <v>115</v>
      </c>
    </row>
    <row r="4253" spans="2:6" x14ac:dyDescent="0.4">
      <c r="B4253" s="4">
        <v>4250</v>
      </c>
      <c r="C4253" s="10" t="s">
        <v>4414</v>
      </c>
      <c r="D4253" s="12" t="s">
        <v>4</v>
      </c>
      <c r="E4253" s="15">
        <v>1</v>
      </c>
      <c r="F4253" s="7" t="s">
        <v>115</v>
      </c>
    </row>
    <row r="4254" spans="2:6" x14ac:dyDescent="0.4">
      <c r="B4254" s="4">
        <v>4251</v>
      </c>
      <c r="C4254" s="10" t="s">
        <v>4415</v>
      </c>
      <c r="D4254" s="12" t="s">
        <v>4</v>
      </c>
      <c r="E4254" s="15">
        <v>1</v>
      </c>
      <c r="F4254" s="7" t="s">
        <v>115</v>
      </c>
    </row>
    <row r="4255" spans="2:6" x14ac:dyDescent="0.4">
      <c r="B4255" s="4">
        <v>4252</v>
      </c>
      <c r="C4255" s="10" t="s">
        <v>4416</v>
      </c>
      <c r="D4255" s="12" t="s">
        <v>4</v>
      </c>
      <c r="E4255" s="15">
        <v>1</v>
      </c>
      <c r="F4255" s="7" t="s">
        <v>115</v>
      </c>
    </row>
    <row r="4256" spans="2:6" x14ac:dyDescent="0.4">
      <c r="B4256" s="4">
        <v>4253</v>
      </c>
      <c r="C4256" s="10" t="s">
        <v>4417</v>
      </c>
      <c r="D4256" s="12" t="s">
        <v>4</v>
      </c>
      <c r="E4256" s="15">
        <v>1</v>
      </c>
      <c r="F4256" s="7" t="s">
        <v>115</v>
      </c>
    </row>
    <row r="4257" spans="2:6" x14ac:dyDescent="0.4">
      <c r="B4257" s="4">
        <v>4254</v>
      </c>
      <c r="C4257" s="10" t="s">
        <v>4418</v>
      </c>
      <c r="D4257" s="12" t="s">
        <v>4</v>
      </c>
      <c r="E4257" s="15">
        <v>1</v>
      </c>
      <c r="F4257" s="7" t="s">
        <v>115</v>
      </c>
    </row>
    <row r="4258" spans="2:6" x14ac:dyDescent="0.4">
      <c r="B4258" s="4">
        <v>4255</v>
      </c>
      <c r="C4258" s="10" t="s">
        <v>4419</v>
      </c>
      <c r="D4258" s="12" t="s">
        <v>4</v>
      </c>
      <c r="E4258" s="15">
        <v>1</v>
      </c>
      <c r="F4258" s="7" t="s">
        <v>115</v>
      </c>
    </row>
    <row r="4259" spans="2:6" x14ac:dyDescent="0.4">
      <c r="B4259" s="4">
        <v>4256</v>
      </c>
      <c r="C4259" s="10" t="s">
        <v>4420</v>
      </c>
      <c r="D4259" s="12" t="s">
        <v>4</v>
      </c>
      <c r="E4259" s="15">
        <v>1</v>
      </c>
      <c r="F4259" s="7" t="s">
        <v>115</v>
      </c>
    </row>
    <row r="4260" spans="2:6" x14ac:dyDescent="0.4">
      <c r="B4260" s="4">
        <v>4257</v>
      </c>
      <c r="C4260" s="10" t="s">
        <v>4421</v>
      </c>
      <c r="D4260" s="12" t="s">
        <v>4</v>
      </c>
      <c r="E4260" s="15">
        <v>1</v>
      </c>
      <c r="F4260" s="7" t="s">
        <v>115</v>
      </c>
    </row>
    <row r="4261" spans="2:6" x14ac:dyDescent="0.4">
      <c r="B4261" s="4">
        <v>4258</v>
      </c>
      <c r="C4261" s="10" t="s">
        <v>4422</v>
      </c>
      <c r="D4261" s="12" t="s">
        <v>4</v>
      </c>
      <c r="E4261" s="15">
        <v>1</v>
      </c>
      <c r="F4261" s="7" t="s">
        <v>115</v>
      </c>
    </row>
    <row r="4262" spans="2:6" x14ac:dyDescent="0.4">
      <c r="B4262" s="4">
        <v>4259</v>
      </c>
      <c r="C4262" s="10" t="s">
        <v>4423</v>
      </c>
      <c r="D4262" s="12" t="s">
        <v>4</v>
      </c>
      <c r="E4262" s="15">
        <v>1</v>
      </c>
      <c r="F4262" s="7" t="s">
        <v>115</v>
      </c>
    </row>
    <row r="4263" spans="2:6" x14ac:dyDescent="0.4">
      <c r="B4263" s="4">
        <v>4260</v>
      </c>
      <c r="C4263" s="10" t="s">
        <v>4424</v>
      </c>
      <c r="D4263" s="12" t="s">
        <v>4</v>
      </c>
      <c r="E4263" s="15">
        <v>1</v>
      </c>
      <c r="F4263" s="7" t="s">
        <v>115</v>
      </c>
    </row>
    <row r="4264" spans="2:6" x14ac:dyDescent="0.4">
      <c r="B4264" s="4">
        <v>4261</v>
      </c>
      <c r="C4264" s="10" t="s">
        <v>4425</v>
      </c>
      <c r="D4264" s="12" t="s">
        <v>4</v>
      </c>
      <c r="E4264" s="15">
        <v>1</v>
      </c>
      <c r="F4264" s="7" t="s">
        <v>115</v>
      </c>
    </row>
    <row r="4265" spans="2:6" x14ac:dyDescent="0.4">
      <c r="B4265" s="4">
        <v>4262</v>
      </c>
      <c r="C4265" s="10" t="s">
        <v>4426</v>
      </c>
      <c r="D4265" s="12" t="s">
        <v>4</v>
      </c>
      <c r="E4265" s="15">
        <v>1</v>
      </c>
      <c r="F4265" s="7" t="s">
        <v>115</v>
      </c>
    </row>
    <row r="4266" spans="2:6" x14ac:dyDescent="0.4">
      <c r="B4266" s="4">
        <v>4263</v>
      </c>
      <c r="C4266" s="10" t="s">
        <v>4427</v>
      </c>
      <c r="D4266" s="12" t="s">
        <v>4</v>
      </c>
      <c r="E4266" s="15">
        <v>1</v>
      </c>
      <c r="F4266" s="7" t="s">
        <v>115</v>
      </c>
    </row>
    <row r="4267" spans="2:6" x14ac:dyDescent="0.4">
      <c r="B4267" s="4">
        <v>4264</v>
      </c>
      <c r="C4267" s="10" t="s">
        <v>4428</v>
      </c>
      <c r="D4267" s="12" t="s">
        <v>4</v>
      </c>
      <c r="E4267" s="15">
        <v>1</v>
      </c>
      <c r="F4267" s="7" t="s">
        <v>115</v>
      </c>
    </row>
    <row r="4268" spans="2:6" x14ac:dyDescent="0.4">
      <c r="B4268" s="4">
        <v>4265</v>
      </c>
      <c r="C4268" s="10" t="s">
        <v>4429</v>
      </c>
      <c r="D4268" s="12" t="s">
        <v>4</v>
      </c>
      <c r="E4268" s="15">
        <v>1</v>
      </c>
      <c r="F4268" s="7" t="s">
        <v>115</v>
      </c>
    </row>
    <row r="4269" spans="2:6" x14ac:dyDescent="0.4">
      <c r="B4269" s="4">
        <v>4266</v>
      </c>
      <c r="C4269" s="10" t="s">
        <v>4430</v>
      </c>
      <c r="D4269" s="12" t="s">
        <v>4</v>
      </c>
      <c r="E4269" s="15">
        <v>1</v>
      </c>
      <c r="F4269" s="7" t="s">
        <v>115</v>
      </c>
    </row>
    <row r="4270" spans="2:6" x14ac:dyDescent="0.4">
      <c r="B4270" s="4">
        <v>4267</v>
      </c>
      <c r="C4270" s="10" t="s">
        <v>4431</v>
      </c>
      <c r="D4270" s="12" t="s">
        <v>4</v>
      </c>
      <c r="E4270" s="15">
        <v>1</v>
      </c>
      <c r="F4270" s="7" t="s">
        <v>115</v>
      </c>
    </row>
    <row r="4271" spans="2:6" x14ac:dyDescent="0.4">
      <c r="B4271" s="4">
        <v>4268</v>
      </c>
      <c r="C4271" s="10" t="s">
        <v>4432</v>
      </c>
      <c r="D4271" s="12" t="s">
        <v>4</v>
      </c>
      <c r="E4271" s="15">
        <v>1</v>
      </c>
      <c r="F4271" s="7" t="s">
        <v>115</v>
      </c>
    </row>
    <row r="4272" spans="2:6" x14ac:dyDescent="0.4">
      <c r="B4272" s="4">
        <v>4269</v>
      </c>
      <c r="C4272" s="10" t="s">
        <v>4433</v>
      </c>
      <c r="D4272" s="12" t="s">
        <v>4</v>
      </c>
      <c r="E4272" s="15">
        <v>1</v>
      </c>
      <c r="F4272" s="7" t="s">
        <v>115</v>
      </c>
    </row>
    <row r="4273" spans="2:6" x14ac:dyDescent="0.4">
      <c r="B4273" s="4">
        <v>4270</v>
      </c>
      <c r="C4273" s="10" t="s">
        <v>4434</v>
      </c>
      <c r="D4273" s="12" t="s">
        <v>4</v>
      </c>
      <c r="E4273" s="15">
        <v>1</v>
      </c>
      <c r="F4273" s="7" t="s">
        <v>115</v>
      </c>
    </row>
    <row r="4274" spans="2:6" x14ac:dyDescent="0.4">
      <c r="B4274" s="4">
        <v>4271</v>
      </c>
      <c r="C4274" s="10" t="s">
        <v>4435</v>
      </c>
      <c r="D4274" s="12" t="s">
        <v>4</v>
      </c>
      <c r="E4274" s="15">
        <v>1</v>
      </c>
      <c r="F4274" s="7" t="s">
        <v>115</v>
      </c>
    </row>
    <row r="4275" spans="2:6" x14ac:dyDescent="0.4">
      <c r="B4275" s="4">
        <v>4272</v>
      </c>
      <c r="C4275" s="10" t="s">
        <v>4436</v>
      </c>
      <c r="D4275" s="12" t="s">
        <v>4</v>
      </c>
      <c r="E4275" s="15">
        <v>1</v>
      </c>
      <c r="F4275" s="7" t="s">
        <v>115</v>
      </c>
    </row>
    <row r="4276" spans="2:6" x14ac:dyDescent="0.4">
      <c r="B4276" s="4">
        <v>4273</v>
      </c>
      <c r="C4276" s="10" t="s">
        <v>4437</v>
      </c>
      <c r="D4276" s="12" t="s">
        <v>4</v>
      </c>
      <c r="E4276" s="15">
        <v>1</v>
      </c>
      <c r="F4276" s="7" t="s">
        <v>115</v>
      </c>
    </row>
    <row r="4277" spans="2:6" x14ac:dyDescent="0.4">
      <c r="B4277" s="4">
        <v>4274</v>
      </c>
      <c r="C4277" s="10" t="s">
        <v>4438</v>
      </c>
      <c r="D4277" s="12" t="s">
        <v>4</v>
      </c>
      <c r="E4277" s="15">
        <v>1</v>
      </c>
      <c r="F4277" s="7" t="s">
        <v>115</v>
      </c>
    </row>
    <row r="4278" spans="2:6" x14ac:dyDescent="0.4">
      <c r="B4278" s="4">
        <v>4275</v>
      </c>
      <c r="C4278" s="10" t="s">
        <v>4439</v>
      </c>
      <c r="D4278" s="12" t="s">
        <v>4</v>
      </c>
      <c r="E4278" s="15">
        <v>1</v>
      </c>
      <c r="F4278" s="7" t="s">
        <v>115</v>
      </c>
    </row>
    <row r="4279" spans="2:6" x14ac:dyDescent="0.4">
      <c r="B4279" s="4">
        <v>4276</v>
      </c>
      <c r="C4279" s="10" t="s">
        <v>4440</v>
      </c>
      <c r="D4279" s="12" t="s">
        <v>4</v>
      </c>
      <c r="E4279" s="15">
        <v>1</v>
      </c>
      <c r="F4279" s="7" t="s">
        <v>115</v>
      </c>
    </row>
    <row r="4280" spans="2:6" x14ac:dyDescent="0.4">
      <c r="B4280" s="4">
        <v>4277</v>
      </c>
      <c r="C4280" s="10" t="s">
        <v>4441</v>
      </c>
      <c r="D4280" s="12" t="s">
        <v>4</v>
      </c>
      <c r="E4280" s="15">
        <v>1</v>
      </c>
      <c r="F4280" s="7" t="s">
        <v>115</v>
      </c>
    </row>
    <row r="4281" spans="2:6" x14ac:dyDescent="0.4">
      <c r="B4281" s="4">
        <v>4278</v>
      </c>
      <c r="C4281" s="10" t="s">
        <v>4442</v>
      </c>
      <c r="D4281" s="12" t="s">
        <v>4</v>
      </c>
      <c r="E4281" s="15">
        <v>1</v>
      </c>
      <c r="F4281" s="7" t="s">
        <v>115</v>
      </c>
    </row>
    <row r="4282" spans="2:6" x14ac:dyDescent="0.4">
      <c r="B4282" s="4">
        <v>4279</v>
      </c>
      <c r="C4282" s="10" t="s">
        <v>4443</v>
      </c>
      <c r="D4282" s="12" t="s">
        <v>4</v>
      </c>
      <c r="E4282" s="15">
        <v>1</v>
      </c>
      <c r="F4282" s="7" t="s">
        <v>115</v>
      </c>
    </row>
    <row r="4283" spans="2:6" x14ac:dyDescent="0.4">
      <c r="B4283" s="4">
        <v>4280</v>
      </c>
      <c r="C4283" s="10" t="s">
        <v>4444</v>
      </c>
      <c r="D4283" s="12" t="s">
        <v>4</v>
      </c>
      <c r="E4283" s="15">
        <v>1</v>
      </c>
      <c r="F4283" s="7" t="s">
        <v>115</v>
      </c>
    </row>
    <row r="4284" spans="2:6" x14ac:dyDescent="0.4">
      <c r="B4284" s="4">
        <v>4281</v>
      </c>
      <c r="C4284" s="10" t="s">
        <v>4445</v>
      </c>
      <c r="D4284" s="12" t="s">
        <v>4</v>
      </c>
      <c r="E4284" s="15">
        <v>1</v>
      </c>
      <c r="F4284" s="7" t="s">
        <v>115</v>
      </c>
    </row>
    <row r="4285" spans="2:6" x14ac:dyDescent="0.4">
      <c r="B4285" s="4">
        <v>4282</v>
      </c>
      <c r="C4285" s="10" t="s">
        <v>4446</v>
      </c>
      <c r="D4285" s="12" t="s">
        <v>4</v>
      </c>
      <c r="E4285" s="15">
        <v>1</v>
      </c>
      <c r="F4285" s="7" t="s">
        <v>115</v>
      </c>
    </row>
    <row r="4286" spans="2:6" x14ac:dyDescent="0.4">
      <c r="B4286" s="4">
        <v>4283</v>
      </c>
      <c r="C4286" s="10" t="s">
        <v>4447</v>
      </c>
      <c r="D4286" s="12" t="s">
        <v>4</v>
      </c>
      <c r="E4286" s="15">
        <v>1</v>
      </c>
      <c r="F4286" s="7" t="s">
        <v>115</v>
      </c>
    </row>
    <row r="4287" spans="2:6" x14ac:dyDescent="0.4">
      <c r="B4287" s="4">
        <v>4284</v>
      </c>
      <c r="C4287" s="10" t="s">
        <v>4448</v>
      </c>
      <c r="D4287" s="12" t="s">
        <v>4</v>
      </c>
      <c r="E4287" s="15">
        <v>1</v>
      </c>
      <c r="F4287" s="7" t="s">
        <v>115</v>
      </c>
    </row>
    <row r="4288" spans="2:6" x14ac:dyDescent="0.4">
      <c r="B4288" s="4">
        <v>4285</v>
      </c>
      <c r="C4288" s="10" t="s">
        <v>4449</v>
      </c>
      <c r="D4288" s="12" t="s">
        <v>4</v>
      </c>
      <c r="E4288" s="15">
        <v>1</v>
      </c>
      <c r="F4288" s="7" t="s">
        <v>115</v>
      </c>
    </row>
    <row r="4289" spans="2:6" x14ac:dyDescent="0.4">
      <c r="B4289" s="4">
        <v>4286</v>
      </c>
      <c r="C4289" s="10" t="s">
        <v>4450</v>
      </c>
      <c r="D4289" s="12" t="s">
        <v>8</v>
      </c>
      <c r="E4289" s="15">
        <v>1</v>
      </c>
      <c r="F4289" s="7" t="s">
        <v>5</v>
      </c>
    </row>
    <row r="4290" spans="2:6" x14ac:dyDescent="0.4">
      <c r="B4290" s="4">
        <v>4287</v>
      </c>
      <c r="C4290" s="10" t="s">
        <v>4451</v>
      </c>
      <c r="D4290" s="12" t="s">
        <v>8</v>
      </c>
      <c r="E4290" s="15">
        <v>1</v>
      </c>
      <c r="F4290" s="7" t="s">
        <v>5</v>
      </c>
    </row>
    <row r="4291" spans="2:6" x14ac:dyDescent="0.4">
      <c r="B4291" s="4">
        <v>4288</v>
      </c>
      <c r="C4291" s="10" t="s">
        <v>4452</v>
      </c>
      <c r="D4291" s="12" t="s">
        <v>4</v>
      </c>
      <c r="E4291" s="15">
        <v>1</v>
      </c>
      <c r="F4291" s="7" t="s">
        <v>186</v>
      </c>
    </row>
    <row r="4292" spans="2:6" x14ac:dyDescent="0.4">
      <c r="B4292" s="4">
        <v>4289</v>
      </c>
      <c r="C4292" s="10" t="s">
        <v>4453</v>
      </c>
      <c r="D4292" s="12" t="s">
        <v>4</v>
      </c>
      <c r="E4292" s="15">
        <v>1</v>
      </c>
      <c r="F4292" s="7" t="s">
        <v>186</v>
      </c>
    </row>
    <row r="4293" spans="2:6" x14ac:dyDescent="0.4">
      <c r="B4293" s="4">
        <v>4290</v>
      </c>
      <c r="C4293" s="10" t="s">
        <v>4454</v>
      </c>
      <c r="D4293" s="12" t="s">
        <v>4</v>
      </c>
      <c r="E4293" s="15">
        <v>1</v>
      </c>
      <c r="F4293" s="7" t="s">
        <v>186</v>
      </c>
    </row>
    <row r="4294" spans="2:6" x14ac:dyDescent="0.4">
      <c r="B4294" s="4">
        <v>4291</v>
      </c>
      <c r="C4294" s="10" t="s">
        <v>4455</v>
      </c>
      <c r="D4294" s="12" t="s">
        <v>4</v>
      </c>
      <c r="E4294" s="15">
        <v>1</v>
      </c>
      <c r="F4294" s="7" t="s">
        <v>186</v>
      </c>
    </row>
    <row r="4295" spans="2:6" x14ac:dyDescent="0.4">
      <c r="B4295" s="4">
        <v>4292</v>
      </c>
      <c r="C4295" s="10" t="s">
        <v>4456</v>
      </c>
      <c r="D4295" s="12" t="s">
        <v>4</v>
      </c>
      <c r="E4295" s="15">
        <v>1</v>
      </c>
      <c r="F4295" s="7" t="s">
        <v>5</v>
      </c>
    </row>
    <row r="4296" spans="2:6" x14ac:dyDescent="0.4">
      <c r="B4296" s="4">
        <v>4293</v>
      </c>
      <c r="C4296" s="10" t="s">
        <v>4457</v>
      </c>
      <c r="D4296" s="12" t="s">
        <v>4</v>
      </c>
      <c r="E4296" s="15">
        <v>1</v>
      </c>
      <c r="F4296" s="7" t="s">
        <v>5</v>
      </c>
    </row>
    <row r="4297" spans="2:6" x14ac:dyDescent="0.4">
      <c r="B4297" s="4">
        <v>4294</v>
      </c>
      <c r="C4297" s="10" t="s">
        <v>4458</v>
      </c>
      <c r="D4297" s="12" t="s">
        <v>4</v>
      </c>
      <c r="E4297" s="15">
        <v>1</v>
      </c>
      <c r="F4297" s="7" t="s">
        <v>5</v>
      </c>
    </row>
    <row r="4298" spans="2:6" x14ac:dyDescent="0.4">
      <c r="B4298" s="4">
        <v>4295</v>
      </c>
      <c r="C4298" s="10" t="s">
        <v>4459</v>
      </c>
      <c r="D4298" s="12" t="s">
        <v>4</v>
      </c>
      <c r="E4298" s="15">
        <v>1</v>
      </c>
      <c r="F4298" s="7" t="s">
        <v>5</v>
      </c>
    </row>
    <row r="4299" spans="2:6" x14ac:dyDescent="0.4">
      <c r="B4299" s="4">
        <v>4296</v>
      </c>
      <c r="C4299" s="10" t="s">
        <v>4460</v>
      </c>
      <c r="D4299" s="12" t="s">
        <v>4</v>
      </c>
      <c r="E4299" s="15">
        <v>1</v>
      </c>
      <c r="F4299" s="7" t="s">
        <v>5</v>
      </c>
    </row>
    <row r="4300" spans="2:6" x14ac:dyDescent="0.4">
      <c r="B4300" s="4">
        <v>4297</v>
      </c>
      <c r="C4300" s="10" t="s">
        <v>4461</v>
      </c>
      <c r="D4300" s="12" t="s">
        <v>4</v>
      </c>
      <c r="E4300" s="15">
        <v>1</v>
      </c>
      <c r="F4300" s="7" t="s">
        <v>5</v>
      </c>
    </row>
    <row r="4301" spans="2:6" x14ac:dyDescent="0.4">
      <c r="B4301" s="4">
        <v>4298</v>
      </c>
      <c r="C4301" s="10" t="s">
        <v>4462</v>
      </c>
      <c r="D4301" s="12" t="s">
        <v>4</v>
      </c>
      <c r="E4301" s="15">
        <v>1</v>
      </c>
      <c r="F4301" s="7" t="s">
        <v>5</v>
      </c>
    </row>
    <row r="4302" spans="2:6" x14ac:dyDescent="0.4">
      <c r="B4302" s="4">
        <v>4299</v>
      </c>
      <c r="C4302" s="10" t="s">
        <v>4463</v>
      </c>
      <c r="D4302" s="12" t="s">
        <v>4</v>
      </c>
      <c r="E4302" s="15">
        <v>1</v>
      </c>
      <c r="F4302" s="7" t="s">
        <v>5</v>
      </c>
    </row>
    <row r="4303" spans="2:6" x14ac:dyDescent="0.4">
      <c r="B4303" s="4">
        <v>4300</v>
      </c>
      <c r="C4303" s="10" t="s">
        <v>4464</v>
      </c>
      <c r="D4303" s="12" t="s">
        <v>4</v>
      </c>
      <c r="E4303" s="15">
        <v>1</v>
      </c>
      <c r="F4303" s="7" t="s">
        <v>5</v>
      </c>
    </row>
    <row r="4304" spans="2:6" x14ac:dyDescent="0.4">
      <c r="B4304" s="4">
        <v>4301</v>
      </c>
      <c r="C4304" s="10" t="s">
        <v>4465</v>
      </c>
      <c r="D4304" s="12" t="s">
        <v>4</v>
      </c>
      <c r="E4304" s="15">
        <v>1</v>
      </c>
      <c r="F4304" s="7" t="s">
        <v>5</v>
      </c>
    </row>
    <row r="4305" spans="2:6" x14ac:dyDescent="0.4">
      <c r="B4305" s="4">
        <v>4302</v>
      </c>
      <c r="C4305" s="10" t="s">
        <v>4466</v>
      </c>
      <c r="D4305" s="12" t="s">
        <v>4</v>
      </c>
      <c r="E4305" s="15">
        <v>1</v>
      </c>
      <c r="F4305" s="7" t="s">
        <v>5</v>
      </c>
    </row>
    <row r="4306" spans="2:6" x14ac:dyDescent="0.4">
      <c r="B4306" s="4">
        <v>4303</v>
      </c>
      <c r="C4306" s="10" t="s">
        <v>4467</v>
      </c>
      <c r="D4306" s="12" t="s">
        <v>4</v>
      </c>
      <c r="E4306" s="15">
        <v>1</v>
      </c>
      <c r="F4306" s="7" t="s">
        <v>5</v>
      </c>
    </row>
    <row r="4307" spans="2:6" x14ac:dyDescent="0.4">
      <c r="B4307" s="4">
        <v>4304</v>
      </c>
      <c r="C4307" s="10" t="s">
        <v>4468</v>
      </c>
      <c r="D4307" s="12" t="s">
        <v>4</v>
      </c>
      <c r="E4307" s="15">
        <v>1</v>
      </c>
      <c r="F4307" s="7" t="s">
        <v>5</v>
      </c>
    </row>
    <row r="4308" spans="2:6" x14ac:dyDescent="0.4">
      <c r="B4308" s="4">
        <v>4305</v>
      </c>
      <c r="C4308" s="10" t="s">
        <v>4469</v>
      </c>
      <c r="D4308" s="12" t="s">
        <v>4</v>
      </c>
      <c r="E4308" s="15">
        <v>1</v>
      </c>
      <c r="F4308" s="7" t="s">
        <v>5</v>
      </c>
    </row>
    <row r="4309" spans="2:6" x14ac:dyDescent="0.4">
      <c r="B4309" s="4">
        <v>4306</v>
      </c>
      <c r="C4309" s="10" t="s">
        <v>4470</v>
      </c>
      <c r="D4309" s="12" t="s">
        <v>4</v>
      </c>
      <c r="E4309" s="15">
        <v>1</v>
      </c>
      <c r="F4309" s="7" t="s">
        <v>5</v>
      </c>
    </row>
    <row r="4310" spans="2:6" x14ac:dyDescent="0.4">
      <c r="B4310" s="4">
        <v>4307</v>
      </c>
      <c r="C4310" s="10" t="s">
        <v>4471</v>
      </c>
      <c r="D4310" s="12" t="s">
        <v>4</v>
      </c>
      <c r="E4310" s="15">
        <v>1</v>
      </c>
      <c r="F4310" s="7" t="s">
        <v>5</v>
      </c>
    </row>
    <row r="4311" spans="2:6" x14ac:dyDescent="0.4">
      <c r="B4311" s="4">
        <v>4308</v>
      </c>
      <c r="C4311" s="10" t="s">
        <v>4472</v>
      </c>
      <c r="D4311" s="12" t="s">
        <v>4</v>
      </c>
      <c r="E4311" s="15">
        <v>1</v>
      </c>
      <c r="F4311" s="7" t="s">
        <v>5</v>
      </c>
    </row>
    <row r="4312" spans="2:6" x14ac:dyDescent="0.4">
      <c r="B4312" s="4">
        <v>4309</v>
      </c>
      <c r="C4312" s="10" t="s">
        <v>4473</v>
      </c>
      <c r="D4312" s="12" t="s">
        <v>4</v>
      </c>
      <c r="E4312" s="15">
        <v>1</v>
      </c>
      <c r="F4312" s="7" t="s">
        <v>5</v>
      </c>
    </row>
    <row r="4313" spans="2:6" x14ac:dyDescent="0.4">
      <c r="B4313" s="4">
        <v>4310</v>
      </c>
      <c r="C4313" s="10" t="s">
        <v>4474</v>
      </c>
      <c r="D4313" s="12" t="s">
        <v>4</v>
      </c>
      <c r="E4313" s="15">
        <v>1</v>
      </c>
      <c r="F4313" s="7" t="s">
        <v>5</v>
      </c>
    </row>
    <row r="4314" spans="2:6" x14ac:dyDescent="0.4">
      <c r="B4314" s="4">
        <v>4311</v>
      </c>
      <c r="C4314" s="10" t="s">
        <v>4475</v>
      </c>
      <c r="D4314" s="12" t="s">
        <v>4</v>
      </c>
      <c r="E4314" s="15">
        <v>1</v>
      </c>
      <c r="F4314" s="7" t="s">
        <v>5</v>
      </c>
    </row>
    <row r="4315" spans="2:6" x14ac:dyDescent="0.4">
      <c r="B4315" s="4">
        <v>4312</v>
      </c>
      <c r="C4315" s="10" t="s">
        <v>4476</v>
      </c>
      <c r="D4315" s="12" t="s">
        <v>4</v>
      </c>
      <c r="E4315" s="15">
        <v>1</v>
      </c>
      <c r="F4315" s="7" t="s">
        <v>5</v>
      </c>
    </row>
    <row r="4316" spans="2:6" x14ac:dyDescent="0.4">
      <c r="B4316" s="4">
        <v>4313</v>
      </c>
      <c r="C4316" s="10" t="s">
        <v>4477</v>
      </c>
      <c r="D4316" s="12" t="s">
        <v>4</v>
      </c>
      <c r="E4316" s="15">
        <v>1</v>
      </c>
      <c r="F4316" s="7" t="s">
        <v>5</v>
      </c>
    </row>
    <row r="4317" spans="2:6" x14ac:dyDescent="0.4">
      <c r="B4317" s="4">
        <v>4314</v>
      </c>
      <c r="C4317" s="10" t="s">
        <v>4478</v>
      </c>
      <c r="D4317" s="12" t="s">
        <v>4</v>
      </c>
      <c r="E4317" s="15">
        <v>1</v>
      </c>
      <c r="F4317" s="7" t="s">
        <v>166</v>
      </c>
    </row>
    <row r="4318" spans="2:6" x14ac:dyDescent="0.4">
      <c r="B4318" s="4">
        <v>4315</v>
      </c>
      <c r="C4318" s="10" t="s">
        <v>4479</v>
      </c>
      <c r="D4318" s="12" t="s">
        <v>4</v>
      </c>
      <c r="E4318" s="15">
        <v>1</v>
      </c>
      <c r="F4318" s="7" t="s">
        <v>166</v>
      </c>
    </row>
    <row r="4319" spans="2:6" x14ac:dyDescent="0.4">
      <c r="B4319" s="4">
        <v>4316</v>
      </c>
      <c r="C4319" s="10" t="s">
        <v>4480</v>
      </c>
      <c r="D4319" s="12" t="s">
        <v>8</v>
      </c>
      <c r="E4319" s="15">
        <v>1</v>
      </c>
      <c r="F4319" s="7" t="s">
        <v>5</v>
      </c>
    </row>
    <row r="4320" spans="2:6" x14ac:dyDescent="0.4">
      <c r="B4320" s="4">
        <v>4317</v>
      </c>
      <c r="C4320" s="10" t="s">
        <v>4481</v>
      </c>
      <c r="D4320" s="12" t="s">
        <v>8</v>
      </c>
      <c r="E4320" s="15">
        <v>1</v>
      </c>
      <c r="F4320" s="7" t="s">
        <v>5</v>
      </c>
    </row>
    <row r="4321" spans="2:6" x14ac:dyDescent="0.4">
      <c r="B4321" s="4">
        <v>4318</v>
      </c>
      <c r="C4321" s="10" t="s">
        <v>4482</v>
      </c>
      <c r="D4321" s="12" t="s">
        <v>8</v>
      </c>
      <c r="E4321" s="15">
        <v>1</v>
      </c>
      <c r="F4321" s="7" t="s">
        <v>5</v>
      </c>
    </row>
    <row r="4322" spans="2:6" x14ac:dyDescent="0.4">
      <c r="B4322" s="4">
        <v>4319</v>
      </c>
      <c r="C4322" s="10" t="s">
        <v>4483</v>
      </c>
      <c r="D4322" s="12" t="s">
        <v>8</v>
      </c>
      <c r="E4322" s="15">
        <v>1</v>
      </c>
      <c r="F4322" s="7" t="s">
        <v>5</v>
      </c>
    </row>
    <row r="4323" spans="2:6" x14ac:dyDescent="0.4">
      <c r="B4323" s="4">
        <v>4320</v>
      </c>
      <c r="C4323" s="10" t="s">
        <v>4484</v>
      </c>
      <c r="D4323" s="12" t="s">
        <v>8</v>
      </c>
      <c r="E4323" s="15">
        <v>1</v>
      </c>
      <c r="F4323" s="7" t="s">
        <v>5</v>
      </c>
    </row>
    <row r="4324" spans="2:6" x14ac:dyDescent="0.4">
      <c r="B4324" s="4">
        <v>4321</v>
      </c>
      <c r="C4324" s="10" t="s">
        <v>4485</v>
      </c>
      <c r="D4324" s="12" t="s">
        <v>8</v>
      </c>
      <c r="E4324" s="15">
        <v>1</v>
      </c>
      <c r="F4324" s="7" t="s">
        <v>5</v>
      </c>
    </row>
    <row r="4325" spans="2:6" x14ac:dyDescent="0.4">
      <c r="B4325" s="4">
        <v>4322</v>
      </c>
      <c r="C4325" s="10" t="s">
        <v>4486</v>
      </c>
      <c r="D4325" s="12" t="s">
        <v>8</v>
      </c>
      <c r="E4325" s="15">
        <v>1</v>
      </c>
      <c r="F4325" s="7" t="s">
        <v>5</v>
      </c>
    </row>
    <row r="4326" spans="2:6" x14ac:dyDescent="0.4">
      <c r="B4326" s="4">
        <v>4323</v>
      </c>
      <c r="C4326" s="10" t="s">
        <v>4487</v>
      </c>
      <c r="D4326" s="12" t="s">
        <v>8</v>
      </c>
      <c r="E4326" s="15">
        <v>1</v>
      </c>
      <c r="F4326" s="7" t="s">
        <v>5</v>
      </c>
    </row>
    <row r="4327" spans="2:6" x14ac:dyDescent="0.4">
      <c r="B4327" s="4">
        <v>4324</v>
      </c>
      <c r="C4327" s="10" t="s">
        <v>4488</v>
      </c>
      <c r="D4327" s="12" t="s">
        <v>8</v>
      </c>
      <c r="E4327" s="15">
        <v>1</v>
      </c>
      <c r="F4327" s="7" t="s">
        <v>5</v>
      </c>
    </row>
    <row r="4328" spans="2:6" x14ac:dyDescent="0.4">
      <c r="B4328" s="4">
        <v>4325</v>
      </c>
      <c r="C4328" s="10" t="s">
        <v>4489</v>
      </c>
      <c r="D4328" s="12" t="s">
        <v>8</v>
      </c>
      <c r="E4328" s="15">
        <v>1</v>
      </c>
      <c r="F4328" s="7" t="s">
        <v>5</v>
      </c>
    </row>
    <row r="4329" spans="2:6" x14ac:dyDescent="0.4">
      <c r="B4329" s="4">
        <v>4326</v>
      </c>
      <c r="C4329" s="10" t="s">
        <v>4490</v>
      </c>
      <c r="D4329" s="12" t="s">
        <v>8</v>
      </c>
      <c r="E4329" s="15">
        <v>1</v>
      </c>
      <c r="F4329" s="7" t="s">
        <v>5</v>
      </c>
    </row>
    <row r="4330" spans="2:6" x14ac:dyDescent="0.4">
      <c r="B4330" s="4">
        <v>4327</v>
      </c>
      <c r="C4330" s="10" t="s">
        <v>4491</v>
      </c>
      <c r="D4330" s="12" t="s">
        <v>8</v>
      </c>
      <c r="E4330" s="15">
        <v>1</v>
      </c>
      <c r="F4330" s="7" t="s">
        <v>5</v>
      </c>
    </row>
    <row r="4331" spans="2:6" x14ac:dyDescent="0.4">
      <c r="B4331" s="4">
        <v>4328</v>
      </c>
      <c r="C4331" s="10" t="s">
        <v>4492</v>
      </c>
      <c r="D4331" s="12" t="s">
        <v>8</v>
      </c>
      <c r="E4331" s="15">
        <v>1</v>
      </c>
      <c r="F4331" s="7" t="s">
        <v>5</v>
      </c>
    </row>
    <row r="4332" spans="2:6" x14ac:dyDescent="0.4">
      <c r="B4332" s="4">
        <v>4329</v>
      </c>
      <c r="C4332" s="10" t="s">
        <v>4493</v>
      </c>
      <c r="D4332" s="12" t="s">
        <v>8</v>
      </c>
      <c r="E4332" s="15">
        <v>1</v>
      </c>
      <c r="F4332" s="7" t="s">
        <v>5</v>
      </c>
    </row>
    <row r="4333" spans="2:6" x14ac:dyDescent="0.4">
      <c r="B4333" s="4">
        <v>4330</v>
      </c>
      <c r="C4333" s="10" t="s">
        <v>4494</v>
      </c>
      <c r="D4333" s="12" t="s">
        <v>8</v>
      </c>
      <c r="E4333" s="15">
        <v>1</v>
      </c>
      <c r="F4333" s="7" t="s">
        <v>5</v>
      </c>
    </row>
    <row r="4334" spans="2:6" x14ac:dyDescent="0.4">
      <c r="B4334" s="4">
        <v>4331</v>
      </c>
      <c r="C4334" s="10" t="s">
        <v>4495</v>
      </c>
      <c r="D4334" s="12" t="s">
        <v>8</v>
      </c>
      <c r="E4334" s="15">
        <v>1</v>
      </c>
      <c r="F4334" s="7" t="s">
        <v>166</v>
      </c>
    </row>
    <row r="4335" spans="2:6" x14ac:dyDescent="0.4">
      <c r="B4335" s="4">
        <v>4332</v>
      </c>
      <c r="C4335" s="10" t="s">
        <v>4496</v>
      </c>
      <c r="D4335" s="12" t="s">
        <v>8</v>
      </c>
      <c r="E4335" s="15">
        <v>1</v>
      </c>
      <c r="F4335" s="7" t="s">
        <v>5</v>
      </c>
    </row>
    <row r="4336" spans="2:6" x14ac:dyDescent="0.4">
      <c r="B4336" s="4">
        <v>4333</v>
      </c>
      <c r="C4336" s="10" t="s">
        <v>4497</v>
      </c>
      <c r="D4336" s="12" t="s">
        <v>8</v>
      </c>
      <c r="E4336" s="15">
        <v>1</v>
      </c>
      <c r="F4336" s="7" t="s">
        <v>5</v>
      </c>
    </row>
    <row r="4337" spans="2:6" x14ac:dyDescent="0.4">
      <c r="B4337" s="4">
        <v>4334</v>
      </c>
      <c r="C4337" s="10" t="s">
        <v>4498</v>
      </c>
      <c r="D4337" s="12" t="s">
        <v>8</v>
      </c>
      <c r="E4337" s="15">
        <v>1</v>
      </c>
      <c r="F4337" s="7" t="s">
        <v>5</v>
      </c>
    </row>
    <row r="4338" spans="2:6" x14ac:dyDescent="0.4">
      <c r="B4338" s="4">
        <v>4335</v>
      </c>
      <c r="C4338" s="10" t="s">
        <v>4499</v>
      </c>
      <c r="D4338" s="12" t="s">
        <v>8</v>
      </c>
      <c r="E4338" s="15">
        <v>1</v>
      </c>
      <c r="F4338" s="7" t="s">
        <v>5</v>
      </c>
    </row>
    <row r="4339" spans="2:6" x14ac:dyDescent="0.4">
      <c r="B4339" s="4">
        <v>4336</v>
      </c>
      <c r="C4339" s="10" t="s">
        <v>4500</v>
      </c>
      <c r="D4339" s="12" t="s">
        <v>8</v>
      </c>
      <c r="E4339" s="15">
        <v>1</v>
      </c>
      <c r="F4339" s="7" t="s">
        <v>5</v>
      </c>
    </row>
    <row r="4340" spans="2:6" x14ac:dyDescent="0.4">
      <c r="B4340" s="4">
        <v>4337</v>
      </c>
      <c r="C4340" s="10" t="s">
        <v>4501</v>
      </c>
      <c r="D4340" s="12" t="s">
        <v>8</v>
      </c>
      <c r="E4340" s="15">
        <v>1</v>
      </c>
      <c r="F4340" s="7" t="s">
        <v>5</v>
      </c>
    </row>
    <row r="4341" spans="2:6" x14ac:dyDescent="0.4">
      <c r="B4341" s="4">
        <v>4338</v>
      </c>
      <c r="C4341" s="10" t="s">
        <v>4502</v>
      </c>
      <c r="D4341" s="12" t="s">
        <v>8</v>
      </c>
      <c r="E4341" s="15">
        <v>1</v>
      </c>
      <c r="F4341" s="7" t="s">
        <v>5</v>
      </c>
    </row>
    <row r="4342" spans="2:6" x14ac:dyDescent="0.4">
      <c r="B4342" s="4">
        <v>4339</v>
      </c>
      <c r="C4342" s="10" t="s">
        <v>4503</v>
      </c>
      <c r="D4342" s="12" t="s">
        <v>8</v>
      </c>
      <c r="E4342" s="15">
        <v>1</v>
      </c>
      <c r="F4342" s="7" t="s">
        <v>5</v>
      </c>
    </row>
    <row r="4343" spans="2:6" x14ac:dyDescent="0.4">
      <c r="B4343" s="4">
        <v>4340</v>
      </c>
      <c r="C4343" s="10" t="s">
        <v>4504</v>
      </c>
      <c r="D4343" s="12" t="s">
        <v>8</v>
      </c>
      <c r="E4343" s="15">
        <v>1</v>
      </c>
      <c r="F4343" s="7" t="s">
        <v>5</v>
      </c>
    </row>
    <row r="4344" spans="2:6" x14ac:dyDescent="0.4">
      <c r="B4344" s="4">
        <v>4341</v>
      </c>
      <c r="C4344" s="10" t="s">
        <v>4505</v>
      </c>
      <c r="D4344" s="12" t="s">
        <v>8</v>
      </c>
      <c r="E4344" s="15">
        <v>1</v>
      </c>
      <c r="F4344" s="7" t="s">
        <v>5</v>
      </c>
    </row>
    <row r="4345" spans="2:6" x14ac:dyDescent="0.4">
      <c r="B4345" s="4">
        <v>4342</v>
      </c>
      <c r="C4345" s="10" t="s">
        <v>4506</v>
      </c>
      <c r="D4345" s="12" t="s">
        <v>8</v>
      </c>
      <c r="E4345" s="15">
        <v>1</v>
      </c>
      <c r="F4345" s="7" t="s">
        <v>5</v>
      </c>
    </row>
    <row r="4346" spans="2:6" x14ac:dyDescent="0.4">
      <c r="B4346" s="4">
        <v>4343</v>
      </c>
      <c r="C4346" s="10" t="s">
        <v>4507</v>
      </c>
      <c r="D4346" s="12" t="s">
        <v>8</v>
      </c>
      <c r="E4346" s="15">
        <v>1</v>
      </c>
      <c r="F4346" s="7" t="s">
        <v>5</v>
      </c>
    </row>
    <row r="4347" spans="2:6" x14ac:dyDescent="0.4">
      <c r="B4347" s="4">
        <v>4344</v>
      </c>
      <c r="C4347" s="10" t="s">
        <v>4508</v>
      </c>
      <c r="D4347" s="12" t="s">
        <v>8</v>
      </c>
      <c r="E4347" s="15">
        <v>1</v>
      </c>
      <c r="F4347" s="7" t="s">
        <v>5</v>
      </c>
    </row>
    <row r="4348" spans="2:6" x14ac:dyDescent="0.4">
      <c r="B4348" s="4">
        <v>4345</v>
      </c>
      <c r="C4348" s="10" t="s">
        <v>4509</v>
      </c>
      <c r="D4348" s="12" t="s">
        <v>8</v>
      </c>
      <c r="E4348" s="15">
        <v>1</v>
      </c>
      <c r="F4348" s="7" t="s">
        <v>5</v>
      </c>
    </row>
    <row r="4349" spans="2:6" x14ac:dyDescent="0.4">
      <c r="B4349" s="4">
        <v>4346</v>
      </c>
      <c r="C4349" s="10" t="s">
        <v>4510</v>
      </c>
      <c r="D4349" s="12" t="s">
        <v>8</v>
      </c>
      <c r="E4349" s="15">
        <v>1</v>
      </c>
      <c r="F4349" s="7" t="s">
        <v>5</v>
      </c>
    </row>
    <row r="4350" spans="2:6" x14ac:dyDescent="0.4">
      <c r="B4350" s="4">
        <v>4347</v>
      </c>
      <c r="C4350" s="10" t="s">
        <v>4511</v>
      </c>
      <c r="D4350" s="12" t="s">
        <v>8</v>
      </c>
      <c r="E4350" s="15">
        <v>1</v>
      </c>
      <c r="F4350" s="7" t="s">
        <v>5</v>
      </c>
    </row>
    <row r="4351" spans="2:6" x14ac:dyDescent="0.4">
      <c r="B4351" s="4">
        <v>4348</v>
      </c>
      <c r="C4351" s="10" t="s">
        <v>4512</v>
      </c>
      <c r="D4351" s="12" t="s">
        <v>8</v>
      </c>
      <c r="E4351" s="15">
        <v>1</v>
      </c>
      <c r="F4351" s="7" t="s">
        <v>5</v>
      </c>
    </row>
    <row r="4352" spans="2:6" x14ac:dyDescent="0.4">
      <c r="B4352" s="4">
        <v>4349</v>
      </c>
      <c r="C4352" s="10" t="s">
        <v>4513</v>
      </c>
      <c r="D4352" s="12" t="s">
        <v>8</v>
      </c>
      <c r="E4352" s="15">
        <v>1</v>
      </c>
      <c r="F4352" s="7" t="s">
        <v>5</v>
      </c>
    </row>
    <row r="4353" spans="2:6" x14ac:dyDescent="0.4">
      <c r="B4353" s="4">
        <v>4350</v>
      </c>
      <c r="C4353" s="10" t="s">
        <v>4514</v>
      </c>
      <c r="D4353" s="12" t="s">
        <v>8</v>
      </c>
      <c r="E4353" s="15">
        <v>1</v>
      </c>
      <c r="F4353" s="7" t="s">
        <v>5</v>
      </c>
    </row>
    <row r="4354" spans="2:6" x14ac:dyDescent="0.4">
      <c r="B4354" s="4">
        <v>4351</v>
      </c>
      <c r="C4354" s="10" t="s">
        <v>4515</v>
      </c>
      <c r="D4354" s="12" t="s">
        <v>8</v>
      </c>
      <c r="E4354" s="15">
        <v>1</v>
      </c>
      <c r="F4354" s="7" t="s">
        <v>5</v>
      </c>
    </row>
    <row r="4355" spans="2:6" x14ac:dyDescent="0.4">
      <c r="B4355" s="4">
        <v>4352</v>
      </c>
      <c r="C4355" s="10" t="s">
        <v>4516</v>
      </c>
      <c r="D4355" s="12" t="s">
        <v>8</v>
      </c>
      <c r="E4355" s="15">
        <v>1</v>
      </c>
      <c r="F4355" s="7" t="s">
        <v>5</v>
      </c>
    </row>
    <row r="4356" spans="2:6" x14ac:dyDescent="0.4">
      <c r="B4356" s="4">
        <v>4353</v>
      </c>
      <c r="C4356" s="10" t="s">
        <v>4517</v>
      </c>
      <c r="D4356" s="12" t="s">
        <v>8</v>
      </c>
      <c r="E4356" s="15">
        <v>1</v>
      </c>
      <c r="F4356" s="7" t="s">
        <v>5</v>
      </c>
    </row>
    <row r="4357" spans="2:6" x14ac:dyDescent="0.4">
      <c r="B4357" s="4">
        <v>4354</v>
      </c>
      <c r="C4357" s="10" t="s">
        <v>4518</v>
      </c>
      <c r="D4357" s="12" t="s">
        <v>8</v>
      </c>
      <c r="E4357" s="15">
        <v>1</v>
      </c>
      <c r="F4357" s="7" t="s">
        <v>5</v>
      </c>
    </row>
    <row r="4358" spans="2:6" x14ac:dyDescent="0.4">
      <c r="B4358" s="4">
        <v>4355</v>
      </c>
      <c r="C4358" s="10" t="s">
        <v>4519</v>
      </c>
      <c r="D4358" s="12" t="s">
        <v>8</v>
      </c>
      <c r="E4358" s="15">
        <v>1</v>
      </c>
      <c r="F4358" s="7" t="s">
        <v>5</v>
      </c>
    </row>
    <row r="4359" spans="2:6" x14ac:dyDescent="0.4">
      <c r="B4359" s="4">
        <v>4356</v>
      </c>
      <c r="C4359" s="10" t="s">
        <v>4520</v>
      </c>
      <c r="D4359" s="12" t="s">
        <v>8</v>
      </c>
      <c r="E4359" s="15">
        <v>1</v>
      </c>
      <c r="F4359" s="7" t="s">
        <v>5</v>
      </c>
    </row>
    <row r="4360" spans="2:6" x14ac:dyDescent="0.4">
      <c r="B4360" s="4">
        <v>4357</v>
      </c>
      <c r="C4360" s="10" t="s">
        <v>4521</v>
      </c>
      <c r="D4360" s="12" t="s">
        <v>8</v>
      </c>
      <c r="E4360" s="15">
        <v>1</v>
      </c>
      <c r="F4360" s="7" t="s">
        <v>5</v>
      </c>
    </row>
    <row r="4361" spans="2:6" x14ac:dyDescent="0.4">
      <c r="B4361" s="4">
        <v>4358</v>
      </c>
      <c r="C4361" s="10" t="s">
        <v>4522</v>
      </c>
      <c r="D4361" s="12" t="s">
        <v>8</v>
      </c>
      <c r="E4361" s="15">
        <v>1</v>
      </c>
      <c r="F4361" s="7" t="s">
        <v>5</v>
      </c>
    </row>
    <row r="4362" spans="2:6" x14ac:dyDescent="0.4">
      <c r="B4362" s="4">
        <v>4359</v>
      </c>
      <c r="C4362" s="10" t="s">
        <v>4523</v>
      </c>
      <c r="D4362" s="12" t="s">
        <v>8</v>
      </c>
      <c r="E4362" s="15">
        <v>1</v>
      </c>
      <c r="F4362" s="7" t="s">
        <v>5</v>
      </c>
    </row>
    <row r="4363" spans="2:6" x14ac:dyDescent="0.4">
      <c r="B4363" s="4">
        <v>4360</v>
      </c>
      <c r="C4363" s="10" t="s">
        <v>4524</v>
      </c>
      <c r="D4363" s="12" t="s">
        <v>8</v>
      </c>
      <c r="E4363" s="15">
        <v>1</v>
      </c>
      <c r="F4363" s="7" t="s">
        <v>5</v>
      </c>
    </row>
    <row r="4364" spans="2:6" x14ac:dyDescent="0.4">
      <c r="B4364" s="4">
        <v>4361</v>
      </c>
      <c r="C4364" s="10" t="s">
        <v>4525</v>
      </c>
      <c r="D4364" s="12" t="s">
        <v>8</v>
      </c>
      <c r="E4364" s="15">
        <v>1</v>
      </c>
      <c r="F4364" s="7" t="s">
        <v>5</v>
      </c>
    </row>
    <row r="4365" spans="2:6" x14ac:dyDescent="0.4">
      <c r="B4365" s="4">
        <v>4362</v>
      </c>
      <c r="C4365" s="10" t="s">
        <v>4526</v>
      </c>
      <c r="D4365" s="12" t="s">
        <v>8</v>
      </c>
      <c r="E4365" s="15">
        <v>1</v>
      </c>
      <c r="F4365" s="7" t="s">
        <v>5</v>
      </c>
    </row>
    <row r="4366" spans="2:6" x14ac:dyDescent="0.4">
      <c r="B4366" s="4">
        <v>4363</v>
      </c>
      <c r="C4366" s="10" t="s">
        <v>4527</v>
      </c>
      <c r="D4366" s="12" t="s">
        <v>8</v>
      </c>
      <c r="E4366" s="15">
        <v>1</v>
      </c>
      <c r="F4366" s="7" t="s">
        <v>5</v>
      </c>
    </row>
    <row r="4367" spans="2:6" x14ac:dyDescent="0.4">
      <c r="B4367" s="4">
        <v>4364</v>
      </c>
      <c r="C4367" s="10" t="s">
        <v>4528</v>
      </c>
      <c r="D4367" s="12" t="s">
        <v>8</v>
      </c>
      <c r="E4367" s="15">
        <v>1</v>
      </c>
      <c r="F4367" s="7" t="s">
        <v>5</v>
      </c>
    </row>
    <row r="4368" spans="2:6" x14ac:dyDescent="0.4">
      <c r="B4368" s="4">
        <v>4365</v>
      </c>
      <c r="C4368" s="10" t="s">
        <v>4529</v>
      </c>
      <c r="D4368" s="12" t="s">
        <v>8</v>
      </c>
      <c r="E4368" s="15">
        <v>1</v>
      </c>
      <c r="F4368" s="7" t="s">
        <v>5</v>
      </c>
    </row>
    <row r="4369" spans="2:6" x14ac:dyDescent="0.4">
      <c r="B4369" s="4">
        <v>4366</v>
      </c>
      <c r="C4369" s="10" t="s">
        <v>4530</v>
      </c>
      <c r="D4369" s="12" t="s">
        <v>8</v>
      </c>
      <c r="E4369" s="15">
        <v>1</v>
      </c>
      <c r="F4369" s="7" t="s">
        <v>5</v>
      </c>
    </row>
    <row r="4370" spans="2:6" x14ac:dyDescent="0.4">
      <c r="B4370" s="4">
        <v>4367</v>
      </c>
      <c r="C4370" s="10" t="s">
        <v>4531</v>
      </c>
      <c r="D4370" s="12" t="s">
        <v>8</v>
      </c>
      <c r="E4370" s="15">
        <v>1</v>
      </c>
      <c r="F4370" s="7" t="s">
        <v>5</v>
      </c>
    </row>
    <row r="4371" spans="2:6" x14ac:dyDescent="0.4">
      <c r="B4371" s="4">
        <v>4368</v>
      </c>
      <c r="C4371" s="10" t="s">
        <v>4532</v>
      </c>
      <c r="D4371" s="12" t="s">
        <v>8</v>
      </c>
      <c r="E4371" s="15">
        <v>1</v>
      </c>
      <c r="F4371" s="7" t="s">
        <v>5</v>
      </c>
    </row>
    <row r="4372" spans="2:6" x14ac:dyDescent="0.4">
      <c r="B4372" s="4">
        <v>4369</v>
      </c>
      <c r="C4372" s="10" t="s">
        <v>4533</v>
      </c>
      <c r="D4372" s="12" t="s">
        <v>8</v>
      </c>
      <c r="E4372" s="15">
        <v>1</v>
      </c>
      <c r="F4372" s="7" t="s">
        <v>5</v>
      </c>
    </row>
    <row r="4373" spans="2:6" x14ac:dyDescent="0.4">
      <c r="B4373" s="4">
        <v>4370</v>
      </c>
      <c r="C4373" s="10" t="s">
        <v>4534</v>
      </c>
      <c r="D4373" s="12" t="s">
        <v>8</v>
      </c>
      <c r="E4373" s="15">
        <v>1</v>
      </c>
      <c r="F4373" s="7" t="s">
        <v>5</v>
      </c>
    </row>
    <row r="4374" spans="2:6" x14ac:dyDescent="0.4">
      <c r="B4374" s="4">
        <v>4371</v>
      </c>
      <c r="C4374" s="10" t="s">
        <v>4535</v>
      </c>
      <c r="D4374" s="12" t="s">
        <v>4</v>
      </c>
      <c r="E4374" s="15">
        <v>1</v>
      </c>
      <c r="F4374" s="7" t="s">
        <v>5</v>
      </c>
    </row>
    <row r="4375" spans="2:6" x14ac:dyDescent="0.4">
      <c r="B4375" s="4">
        <v>4372</v>
      </c>
      <c r="C4375" s="10" t="s">
        <v>4536</v>
      </c>
      <c r="D4375" s="12" t="s">
        <v>4</v>
      </c>
      <c r="E4375" s="15">
        <v>1</v>
      </c>
      <c r="F4375" s="7" t="s">
        <v>5</v>
      </c>
    </row>
    <row r="4376" spans="2:6" x14ac:dyDescent="0.4">
      <c r="B4376" s="4">
        <v>4373</v>
      </c>
      <c r="C4376" s="10" t="s">
        <v>4537</v>
      </c>
      <c r="D4376" s="12" t="s">
        <v>4</v>
      </c>
      <c r="E4376" s="15">
        <v>1</v>
      </c>
      <c r="F4376" s="7" t="s">
        <v>5</v>
      </c>
    </row>
    <row r="4377" spans="2:6" x14ac:dyDescent="0.4">
      <c r="B4377" s="4">
        <v>4374</v>
      </c>
      <c r="C4377" s="10" t="s">
        <v>4538</v>
      </c>
      <c r="D4377" s="12" t="s">
        <v>4</v>
      </c>
      <c r="E4377" s="15">
        <v>1</v>
      </c>
      <c r="F4377" s="7" t="s">
        <v>5</v>
      </c>
    </row>
    <row r="4378" spans="2:6" x14ac:dyDescent="0.4">
      <c r="B4378" s="4">
        <v>4375</v>
      </c>
      <c r="C4378" s="10" t="s">
        <v>4539</v>
      </c>
      <c r="D4378" s="12" t="s">
        <v>4</v>
      </c>
      <c r="E4378" s="15">
        <v>1</v>
      </c>
      <c r="F4378" s="7" t="s">
        <v>5</v>
      </c>
    </row>
    <row r="4379" spans="2:6" x14ac:dyDescent="0.4">
      <c r="B4379" s="4">
        <v>4376</v>
      </c>
      <c r="C4379" s="10" t="s">
        <v>4540</v>
      </c>
      <c r="D4379" s="12" t="s">
        <v>4</v>
      </c>
      <c r="E4379" s="15">
        <v>1</v>
      </c>
      <c r="F4379" s="7" t="s">
        <v>5</v>
      </c>
    </row>
    <row r="4380" spans="2:6" x14ac:dyDescent="0.4">
      <c r="B4380" s="4">
        <v>4377</v>
      </c>
      <c r="C4380" s="10" t="s">
        <v>4541</v>
      </c>
      <c r="D4380" s="12" t="s">
        <v>4</v>
      </c>
      <c r="E4380" s="15">
        <v>1</v>
      </c>
      <c r="F4380" s="7" t="s">
        <v>5</v>
      </c>
    </row>
    <row r="4381" spans="2:6" x14ac:dyDescent="0.4">
      <c r="B4381" s="4">
        <v>4378</v>
      </c>
      <c r="C4381" s="10" t="s">
        <v>4542</v>
      </c>
      <c r="D4381" s="12" t="s">
        <v>4</v>
      </c>
      <c r="E4381" s="15">
        <v>1</v>
      </c>
      <c r="F4381" s="7" t="s">
        <v>5</v>
      </c>
    </row>
    <row r="4382" spans="2:6" x14ac:dyDescent="0.4">
      <c r="B4382" s="4">
        <v>4379</v>
      </c>
      <c r="C4382" s="10" t="s">
        <v>4543</v>
      </c>
      <c r="D4382" s="12" t="s">
        <v>4</v>
      </c>
      <c r="E4382" s="15">
        <v>1</v>
      </c>
      <c r="F4382" s="7" t="s">
        <v>5</v>
      </c>
    </row>
    <row r="4383" spans="2:6" x14ac:dyDescent="0.4">
      <c r="B4383" s="4">
        <v>4380</v>
      </c>
      <c r="C4383" s="10" t="s">
        <v>4544</v>
      </c>
      <c r="D4383" s="12" t="s">
        <v>4</v>
      </c>
      <c r="E4383" s="15">
        <v>1</v>
      </c>
      <c r="F4383" s="7" t="s">
        <v>5</v>
      </c>
    </row>
    <row r="4384" spans="2:6" x14ac:dyDescent="0.4">
      <c r="B4384" s="4">
        <v>4381</v>
      </c>
      <c r="C4384" s="10" t="s">
        <v>4545</v>
      </c>
      <c r="D4384" s="12" t="s">
        <v>4</v>
      </c>
      <c r="E4384" s="15">
        <v>1</v>
      </c>
      <c r="F4384" s="7" t="s">
        <v>5</v>
      </c>
    </row>
    <row r="4385" spans="2:6" x14ac:dyDescent="0.4">
      <c r="B4385" s="4">
        <v>4382</v>
      </c>
      <c r="C4385" s="10" t="s">
        <v>4546</v>
      </c>
      <c r="D4385" s="12" t="s">
        <v>4</v>
      </c>
      <c r="E4385" s="15">
        <v>1</v>
      </c>
      <c r="F4385" s="7" t="s">
        <v>5</v>
      </c>
    </row>
    <row r="4386" spans="2:6" x14ac:dyDescent="0.4">
      <c r="B4386" s="4">
        <v>4383</v>
      </c>
      <c r="C4386" s="10" t="s">
        <v>4547</v>
      </c>
      <c r="D4386" s="12" t="s">
        <v>4</v>
      </c>
      <c r="E4386" s="15">
        <v>1</v>
      </c>
      <c r="F4386" s="7" t="s">
        <v>5</v>
      </c>
    </row>
    <row r="4387" spans="2:6" x14ac:dyDescent="0.4">
      <c r="B4387" s="4">
        <v>4384</v>
      </c>
      <c r="C4387" s="10" t="s">
        <v>4548</v>
      </c>
      <c r="D4387" s="12" t="s">
        <v>4</v>
      </c>
      <c r="E4387" s="15">
        <v>1</v>
      </c>
      <c r="F4387" s="7" t="s">
        <v>5</v>
      </c>
    </row>
    <row r="4388" spans="2:6" x14ac:dyDescent="0.4">
      <c r="B4388" s="4">
        <v>4385</v>
      </c>
      <c r="C4388" s="10" t="s">
        <v>4549</v>
      </c>
      <c r="D4388" s="12" t="s">
        <v>4</v>
      </c>
      <c r="E4388" s="15">
        <v>1</v>
      </c>
      <c r="F4388" s="7" t="s">
        <v>5</v>
      </c>
    </row>
    <row r="4389" spans="2:6" x14ac:dyDescent="0.4">
      <c r="B4389" s="4">
        <v>4386</v>
      </c>
      <c r="C4389" s="10" t="s">
        <v>4550</v>
      </c>
      <c r="D4389" s="12" t="s">
        <v>4</v>
      </c>
      <c r="E4389" s="15">
        <v>1</v>
      </c>
      <c r="F4389" s="7" t="s">
        <v>5</v>
      </c>
    </row>
    <row r="4390" spans="2:6" x14ac:dyDescent="0.4">
      <c r="B4390" s="4">
        <v>4387</v>
      </c>
      <c r="C4390" s="10" t="s">
        <v>4551</v>
      </c>
      <c r="D4390" s="12" t="s">
        <v>4</v>
      </c>
      <c r="E4390" s="15">
        <v>1</v>
      </c>
      <c r="F4390" s="7" t="s">
        <v>5</v>
      </c>
    </row>
    <row r="4391" spans="2:6" x14ac:dyDescent="0.4">
      <c r="B4391" s="4">
        <v>4388</v>
      </c>
      <c r="C4391" s="10" t="s">
        <v>4552</v>
      </c>
      <c r="D4391" s="12" t="s">
        <v>4</v>
      </c>
      <c r="E4391" s="15">
        <v>1</v>
      </c>
      <c r="F4391" s="7" t="s">
        <v>5</v>
      </c>
    </row>
    <row r="4392" spans="2:6" x14ac:dyDescent="0.4">
      <c r="B4392" s="4">
        <v>4389</v>
      </c>
      <c r="C4392" s="10" t="s">
        <v>4553</v>
      </c>
      <c r="D4392" s="12" t="s">
        <v>4</v>
      </c>
      <c r="E4392" s="15">
        <v>1</v>
      </c>
      <c r="F4392" s="7" t="s">
        <v>5</v>
      </c>
    </row>
    <row r="4393" spans="2:6" x14ac:dyDescent="0.4">
      <c r="B4393" s="4">
        <v>4390</v>
      </c>
      <c r="C4393" s="10" t="s">
        <v>4554</v>
      </c>
      <c r="D4393" s="12" t="s">
        <v>4</v>
      </c>
      <c r="E4393" s="15">
        <v>1</v>
      </c>
      <c r="F4393" s="7" t="s">
        <v>5</v>
      </c>
    </row>
    <row r="4394" spans="2:6" x14ac:dyDescent="0.4">
      <c r="B4394" s="4">
        <v>4391</v>
      </c>
      <c r="C4394" s="10" t="s">
        <v>4555</v>
      </c>
      <c r="D4394" s="12" t="s">
        <v>4</v>
      </c>
      <c r="E4394" s="15">
        <v>1</v>
      </c>
      <c r="F4394" s="7" t="s">
        <v>5</v>
      </c>
    </row>
    <row r="4395" spans="2:6" x14ac:dyDescent="0.4">
      <c r="B4395" s="4">
        <v>4392</v>
      </c>
      <c r="C4395" s="10" t="s">
        <v>4556</v>
      </c>
      <c r="D4395" s="12" t="s">
        <v>4</v>
      </c>
      <c r="E4395" s="15">
        <v>1</v>
      </c>
      <c r="F4395" s="7" t="s">
        <v>5</v>
      </c>
    </row>
    <row r="4396" spans="2:6" x14ac:dyDescent="0.4">
      <c r="B4396" s="4">
        <v>4393</v>
      </c>
      <c r="C4396" s="10" t="s">
        <v>4557</v>
      </c>
      <c r="D4396" s="12" t="s">
        <v>4</v>
      </c>
      <c r="E4396" s="15">
        <v>1</v>
      </c>
      <c r="F4396" s="7" t="s">
        <v>188</v>
      </c>
    </row>
    <row r="4397" spans="2:6" x14ac:dyDescent="0.4">
      <c r="B4397" s="4">
        <v>4394</v>
      </c>
      <c r="C4397" s="10" t="s">
        <v>4558</v>
      </c>
      <c r="D4397" s="12" t="s">
        <v>4</v>
      </c>
      <c r="E4397" s="15">
        <v>1</v>
      </c>
      <c r="F4397" s="7" t="s">
        <v>5</v>
      </c>
    </row>
    <row r="4398" spans="2:6" x14ac:dyDescent="0.4">
      <c r="B4398" s="4">
        <v>4395</v>
      </c>
      <c r="C4398" s="10" t="s">
        <v>4559</v>
      </c>
      <c r="D4398" s="12" t="s">
        <v>4</v>
      </c>
      <c r="E4398" s="15">
        <v>1</v>
      </c>
      <c r="F4398" s="7" t="s">
        <v>5</v>
      </c>
    </row>
    <row r="4399" spans="2:6" x14ac:dyDescent="0.4">
      <c r="B4399" s="4">
        <v>4396</v>
      </c>
      <c r="C4399" s="10" t="s">
        <v>4560</v>
      </c>
      <c r="D4399" s="12" t="s">
        <v>4</v>
      </c>
      <c r="E4399" s="15">
        <v>1</v>
      </c>
      <c r="F4399" s="7" t="s">
        <v>5</v>
      </c>
    </row>
    <row r="4400" spans="2:6" x14ac:dyDescent="0.4">
      <c r="B4400" s="4">
        <v>4397</v>
      </c>
      <c r="C4400" s="10" t="s">
        <v>4561</v>
      </c>
      <c r="D4400" s="12" t="s">
        <v>4</v>
      </c>
      <c r="E4400" s="15">
        <v>1</v>
      </c>
      <c r="F4400" s="7" t="s">
        <v>5</v>
      </c>
    </row>
    <row r="4401" spans="2:6" x14ac:dyDescent="0.4">
      <c r="B4401" s="4">
        <v>4398</v>
      </c>
      <c r="C4401" s="10" t="s">
        <v>4562</v>
      </c>
      <c r="D4401" s="12" t="s">
        <v>4</v>
      </c>
      <c r="E4401" s="15">
        <v>1</v>
      </c>
      <c r="F4401" s="7" t="s">
        <v>5</v>
      </c>
    </row>
    <row r="4402" spans="2:6" x14ac:dyDescent="0.4">
      <c r="B4402" s="4">
        <v>4399</v>
      </c>
      <c r="C4402" s="10" t="s">
        <v>4563</v>
      </c>
      <c r="D4402" s="12" t="s">
        <v>4</v>
      </c>
      <c r="E4402" s="15">
        <v>1</v>
      </c>
      <c r="F4402" s="7" t="s">
        <v>5</v>
      </c>
    </row>
    <row r="4403" spans="2:6" x14ac:dyDescent="0.4">
      <c r="B4403" s="4">
        <v>4400</v>
      </c>
      <c r="C4403" s="10" t="s">
        <v>4564</v>
      </c>
      <c r="D4403" s="12" t="s">
        <v>4</v>
      </c>
      <c r="E4403" s="15">
        <v>1</v>
      </c>
      <c r="F4403" s="7" t="s">
        <v>5</v>
      </c>
    </row>
    <row r="4404" spans="2:6" x14ac:dyDescent="0.4">
      <c r="B4404" s="4">
        <v>4401</v>
      </c>
      <c r="C4404" s="10" t="s">
        <v>4565</v>
      </c>
      <c r="D4404" s="12" t="s">
        <v>4</v>
      </c>
      <c r="E4404" s="15">
        <v>1</v>
      </c>
      <c r="F4404" s="7" t="s">
        <v>5</v>
      </c>
    </row>
    <row r="4405" spans="2:6" x14ac:dyDescent="0.4">
      <c r="B4405" s="4">
        <v>4402</v>
      </c>
      <c r="C4405" s="10" t="s">
        <v>4566</v>
      </c>
      <c r="D4405" s="12" t="s">
        <v>4</v>
      </c>
      <c r="E4405" s="15">
        <v>1</v>
      </c>
      <c r="F4405" s="7" t="s">
        <v>5</v>
      </c>
    </row>
    <row r="4406" spans="2:6" x14ac:dyDescent="0.4">
      <c r="B4406" s="4">
        <v>4403</v>
      </c>
      <c r="C4406" s="10" t="s">
        <v>4567</v>
      </c>
      <c r="D4406" s="12" t="s">
        <v>4</v>
      </c>
      <c r="E4406" s="15">
        <v>1</v>
      </c>
      <c r="F4406" s="7" t="s">
        <v>5</v>
      </c>
    </row>
    <row r="4407" spans="2:6" x14ac:dyDescent="0.4">
      <c r="B4407" s="4">
        <v>4404</v>
      </c>
      <c r="C4407" s="10" t="s">
        <v>4568</v>
      </c>
      <c r="D4407" s="12" t="s">
        <v>4</v>
      </c>
      <c r="E4407" s="15">
        <v>1</v>
      </c>
      <c r="F4407" s="7" t="s">
        <v>5</v>
      </c>
    </row>
    <row r="4408" spans="2:6" x14ac:dyDescent="0.4">
      <c r="B4408" s="4">
        <v>4405</v>
      </c>
      <c r="C4408" s="10" t="s">
        <v>4569</v>
      </c>
      <c r="D4408" s="12" t="s">
        <v>4</v>
      </c>
      <c r="E4408" s="15">
        <v>1</v>
      </c>
      <c r="F4408" s="7" t="s">
        <v>5</v>
      </c>
    </row>
    <row r="4409" spans="2:6" x14ac:dyDescent="0.4">
      <c r="B4409" s="4">
        <v>4406</v>
      </c>
      <c r="C4409" s="10" t="s">
        <v>4570</v>
      </c>
      <c r="D4409" s="12" t="s">
        <v>4</v>
      </c>
      <c r="E4409" s="15">
        <v>1</v>
      </c>
      <c r="F4409" s="7" t="s">
        <v>5</v>
      </c>
    </row>
    <row r="4410" spans="2:6" x14ac:dyDescent="0.4">
      <c r="B4410" s="4">
        <v>4407</v>
      </c>
      <c r="C4410" s="10" t="s">
        <v>4571</v>
      </c>
      <c r="D4410" s="12" t="s">
        <v>4</v>
      </c>
      <c r="E4410" s="15">
        <v>1</v>
      </c>
      <c r="F4410" s="7" t="s">
        <v>5</v>
      </c>
    </row>
    <row r="4411" spans="2:6" x14ac:dyDescent="0.4">
      <c r="B4411" s="4">
        <v>4408</v>
      </c>
      <c r="C4411" s="10" t="s">
        <v>4572</v>
      </c>
      <c r="D4411" s="12" t="s">
        <v>4</v>
      </c>
      <c r="E4411" s="15">
        <v>1</v>
      </c>
      <c r="F4411" s="7" t="s">
        <v>5</v>
      </c>
    </row>
    <row r="4412" spans="2:6" x14ac:dyDescent="0.4">
      <c r="B4412" s="4">
        <v>4409</v>
      </c>
      <c r="C4412" s="10" t="s">
        <v>4573</v>
      </c>
      <c r="D4412" s="12" t="s">
        <v>4</v>
      </c>
      <c r="E4412" s="15">
        <v>1</v>
      </c>
      <c r="F4412" s="7" t="s">
        <v>5</v>
      </c>
    </row>
    <row r="4413" spans="2:6" x14ac:dyDescent="0.4">
      <c r="B4413" s="4">
        <v>4410</v>
      </c>
      <c r="C4413" s="10" t="s">
        <v>4574</v>
      </c>
      <c r="D4413" s="12" t="s">
        <v>4</v>
      </c>
      <c r="E4413" s="15">
        <v>1</v>
      </c>
      <c r="F4413" s="7" t="s">
        <v>5</v>
      </c>
    </row>
    <row r="4414" spans="2:6" x14ac:dyDescent="0.4">
      <c r="B4414" s="4">
        <v>4411</v>
      </c>
      <c r="C4414" s="10" t="s">
        <v>4575</v>
      </c>
      <c r="D4414" s="12" t="s">
        <v>4</v>
      </c>
      <c r="E4414" s="15">
        <v>1</v>
      </c>
      <c r="F4414" s="7" t="s">
        <v>5</v>
      </c>
    </row>
    <row r="4415" spans="2:6" x14ac:dyDescent="0.4">
      <c r="B4415" s="4">
        <v>4412</v>
      </c>
      <c r="C4415" s="10" t="s">
        <v>4576</v>
      </c>
      <c r="D4415" s="12" t="s">
        <v>4</v>
      </c>
      <c r="E4415" s="15">
        <v>1</v>
      </c>
      <c r="F4415" s="7" t="s">
        <v>5</v>
      </c>
    </row>
    <row r="4416" spans="2:6" x14ac:dyDescent="0.4">
      <c r="B4416" s="4">
        <v>4413</v>
      </c>
      <c r="C4416" s="10" t="s">
        <v>4577</v>
      </c>
      <c r="D4416" s="12" t="s">
        <v>4</v>
      </c>
      <c r="E4416" s="15">
        <v>1</v>
      </c>
      <c r="F4416" s="7" t="s">
        <v>5</v>
      </c>
    </row>
    <row r="4417" spans="2:6" x14ac:dyDescent="0.4">
      <c r="B4417" s="4">
        <v>4414</v>
      </c>
      <c r="C4417" s="10" t="s">
        <v>4578</v>
      </c>
      <c r="D4417" s="12" t="s">
        <v>4</v>
      </c>
      <c r="E4417" s="15">
        <v>1</v>
      </c>
      <c r="F4417" s="7" t="s">
        <v>5</v>
      </c>
    </row>
    <row r="4418" spans="2:6" x14ac:dyDescent="0.4">
      <c r="B4418" s="4">
        <v>4415</v>
      </c>
      <c r="C4418" s="10" t="s">
        <v>4579</v>
      </c>
      <c r="D4418" s="12" t="s">
        <v>4</v>
      </c>
      <c r="E4418" s="15">
        <v>1</v>
      </c>
      <c r="F4418" s="7" t="s">
        <v>5</v>
      </c>
    </row>
    <row r="4419" spans="2:6" x14ac:dyDescent="0.4">
      <c r="B4419" s="4">
        <v>4416</v>
      </c>
      <c r="C4419" s="10" t="s">
        <v>4580</v>
      </c>
      <c r="D4419" s="12" t="s">
        <v>4</v>
      </c>
      <c r="E4419" s="15">
        <v>1</v>
      </c>
      <c r="F4419" s="7" t="s">
        <v>5</v>
      </c>
    </row>
    <row r="4420" spans="2:6" x14ac:dyDescent="0.4">
      <c r="B4420" s="4">
        <v>4417</v>
      </c>
      <c r="C4420" s="10" t="s">
        <v>4581</v>
      </c>
      <c r="D4420" s="12" t="s">
        <v>4</v>
      </c>
      <c r="E4420" s="15">
        <v>1</v>
      </c>
      <c r="F4420" s="7" t="s">
        <v>5</v>
      </c>
    </row>
    <row r="4421" spans="2:6" x14ac:dyDescent="0.4">
      <c r="B4421" s="4">
        <v>4418</v>
      </c>
      <c r="C4421" s="10" t="s">
        <v>4582</v>
      </c>
      <c r="D4421" s="12" t="s">
        <v>4</v>
      </c>
      <c r="E4421" s="15">
        <v>1</v>
      </c>
      <c r="F4421" s="7" t="s">
        <v>5</v>
      </c>
    </row>
    <row r="4422" spans="2:6" x14ac:dyDescent="0.4">
      <c r="B4422" s="4">
        <v>4419</v>
      </c>
      <c r="C4422" s="10" t="s">
        <v>4583</v>
      </c>
      <c r="D4422" s="12" t="s">
        <v>4</v>
      </c>
      <c r="E4422" s="15">
        <v>1</v>
      </c>
      <c r="F4422" s="7" t="s">
        <v>5</v>
      </c>
    </row>
    <row r="4423" spans="2:6" x14ac:dyDescent="0.4">
      <c r="B4423" s="4">
        <v>4420</v>
      </c>
      <c r="C4423" s="10" t="s">
        <v>4584</v>
      </c>
      <c r="D4423" s="12" t="s">
        <v>4</v>
      </c>
      <c r="E4423" s="15">
        <v>1</v>
      </c>
      <c r="F4423" s="7" t="s">
        <v>5</v>
      </c>
    </row>
    <row r="4424" spans="2:6" x14ac:dyDescent="0.4">
      <c r="B4424" s="4">
        <v>4421</v>
      </c>
      <c r="C4424" s="10" t="s">
        <v>4585</v>
      </c>
      <c r="D4424" s="12" t="s">
        <v>4</v>
      </c>
      <c r="E4424" s="15">
        <v>1</v>
      </c>
      <c r="F4424" s="7" t="s">
        <v>5</v>
      </c>
    </row>
    <row r="4425" spans="2:6" x14ac:dyDescent="0.4">
      <c r="B4425" s="4">
        <v>4422</v>
      </c>
      <c r="C4425" s="10" t="s">
        <v>4586</v>
      </c>
      <c r="D4425" s="12" t="s">
        <v>4</v>
      </c>
      <c r="E4425" s="15">
        <v>1</v>
      </c>
      <c r="F4425" s="7" t="s">
        <v>5</v>
      </c>
    </row>
    <row r="4426" spans="2:6" x14ac:dyDescent="0.4">
      <c r="B4426" s="4">
        <v>4423</v>
      </c>
      <c r="C4426" s="10" t="s">
        <v>4587</v>
      </c>
      <c r="D4426" s="12" t="s">
        <v>4</v>
      </c>
      <c r="E4426" s="15">
        <v>1</v>
      </c>
      <c r="F4426" s="7" t="s">
        <v>166</v>
      </c>
    </row>
    <row r="4427" spans="2:6" x14ac:dyDescent="0.4">
      <c r="B4427" s="4">
        <v>4424</v>
      </c>
      <c r="C4427" s="10" t="s">
        <v>4588</v>
      </c>
      <c r="D4427" s="12" t="s">
        <v>4</v>
      </c>
      <c r="E4427" s="15">
        <v>1</v>
      </c>
      <c r="F4427" s="7" t="s">
        <v>166</v>
      </c>
    </row>
    <row r="4428" spans="2:6" x14ac:dyDescent="0.4">
      <c r="B4428" s="4">
        <v>4425</v>
      </c>
      <c r="C4428" s="10" t="s">
        <v>4589</v>
      </c>
      <c r="D4428" s="12" t="s">
        <v>4</v>
      </c>
      <c r="E4428" s="15">
        <v>1</v>
      </c>
      <c r="F4428" s="7" t="s">
        <v>5</v>
      </c>
    </row>
    <row r="4429" spans="2:6" x14ac:dyDescent="0.4">
      <c r="B4429" s="4">
        <v>4426</v>
      </c>
      <c r="C4429" s="10" t="s">
        <v>4590</v>
      </c>
      <c r="D4429" s="12" t="s">
        <v>4</v>
      </c>
      <c r="E4429" s="15">
        <v>1</v>
      </c>
      <c r="F4429" s="7" t="s">
        <v>166</v>
      </c>
    </row>
    <row r="4430" spans="2:6" x14ac:dyDescent="0.4">
      <c r="B4430" s="4">
        <v>4427</v>
      </c>
      <c r="C4430" s="10" t="s">
        <v>4591</v>
      </c>
      <c r="D4430" s="12" t="s">
        <v>4</v>
      </c>
      <c r="E4430" s="15">
        <v>1</v>
      </c>
      <c r="F4430" s="7" t="s">
        <v>166</v>
      </c>
    </row>
    <row r="4431" spans="2:6" x14ac:dyDescent="0.4">
      <c r="B4431" s="4">
        <v>4428</v>
      </c>
      <c r="C4431" s="10" t="s">
        <v>4592</v>
      </c>
      <c r="D4431" s="12" t="s">
        <v>4</v>
      </c>
      <c r="E4431" s="15">
        <v>1</v>
      </c>
      <c r="F4431" s="7" t="s">
        <v>166</v>
      </c>
    </row>
    <row r="4432" spans="2:6" x14ac:dyDescent="0.4">
      <c r="B4432" s="4">
        <v>4429</v>
      </c>
      <c r="C4432" s="10" t="s">
        <v>4593</v>
      </c>
      <c r="D4432" s="12" t="s">
        <v>4</v>
      </c>
      <c r="E4432" s="15">
        <v>1</v>
      </c>
      <c r="F4432" s="7" t="s">
        <v>166</v>
      </c>
    </row>
    <row r="4433" spans="2:6" x14ac:dyDescent="0.4">
      <c r="B4433" s="4">
        <v>4430</v>
      </c>
      <c r="C4433" s="10" t="s">
        <v>4594</v>
      </c>
      <c r="D4433" s="12" t="s">
        <v>4</v>
      </c>
      <c r="E4433" s="15">
        <v>1</v>
      </c>
      <c r="F4433" s="7" t="s">
        <v>166</v>
      </c>
    </row>
    <row r="4434" spans="2:6" x14ac:dyDescent="0.4">
      <c r="B4434" s="4">
        <v>4431</v>
      </c>
      <c r="C4434" s="10" t="s">
        <v>4595</v>
      </c>
      <c r="D4434" s="12" t="s">
        <v>4</v>
      </c>
      <c r="E4434" s="15">
        <v>1</v>
      </c>
      <c r="F4434" s="7" t="s">
        <v>5</v>
      </c>
    </row>
    <row r="4435" spans="2:6" x14ac:dyDescent="0.4">
      <c r="B4435" s="4">
        <v>4432</v>
      </c>
      <c r="C4435" s="10" t="s">
        <v>4596</v>
      </c>
      <c r="D4435" s="12" t="s">
        <v>4</v>
      </c>
      <c r="E4435" s="15">
        <v>1</v>
      </c>
      <c r="F4435" s="7" t="s">
        <v>5</v>
      </c>
    </row>
    <row r="4436" spans="2:6" x14ac:dyDescent="0.4">
      <c r="B4436" s="4">
        <v>4433</v>
      </c>
      <c r="C4436" s="10" t="s">
        <v>4597</v>
      </c>
      <c r="D4436" s="12" t="s">
        <v>4</v>
      </c>
      <c r="E4436" s="15">
        <v>1</v>
      </c>
      <c r="F4436" s="7" t="s">
        <v>115</v>
      </c>
    </row>
    <row r="4437" spans="2:6" x14ac:dyDescent="0.4">
      <c r="B4437" s="4">
        <v>4434</v>
      </c>
      <c r="C4437" s="10" t="s">
        <v>4598</v>
      </c>
      <c r="D4437" s="12" t="s">
        <v>4</v>
      </c>
      <c r="E4437" s="15">
        <v>1</v>
      </c>
      <c r="F4437" s="7" t="s">
        <v>115</v>
      </c>
    </row>
    <row r="4438" spans="2:6" x14ac:dyDescent="0.4">
      <c r="B4438" s="4">
        <v>4435</v>
      </c>
      <c r="C4438" s="10" t="s">
        <v>4599</v>
      </c>
      <c r="D4438" s="12" t="s">
        <v>4</v>
      </c>
      <c r="E4438" s="15">
        <v>1</v>
      </c>
      <c r="F4438" s="7" t="s">
        <v>115</v>
      </c>
    </row>
    <row r="4439" spans="2:6" x14ac:dyDescent="0.4">
      <c r="B4439" s="4">
        <v>4436</v>
      </c>
      <c r="C4439" s="10" t="s">
        <v>4600</v>
      </c>
      <c r="D4439" s="12" t="s">
        <v>4</v>
      </c>
      <c r="E4439" s="15">
        <v>1</v>
      </c>
      <c r="F4439" s="7" t="s">
        <v>115</v>
      </c>
    </row>
    <row r="4440" spans="2:6" x14ac:dyDescent="0.4">
      <c r="B4440" s="4">
        <v>4437</v>
      </c>
      <c r="C4440" s="10" t="s">
        <v>4601</v>
      </c>
      <c r="D4440" s="12" t="s">
        <v>4</v>
      </c>
      <c r="E4440" s="15">
        <v>1</v>
      </c>
      <c r="F4440" s="7" t="s">
        <v>115</v>
      </c>
    </row>
    <row r="4441" spans="2:6" x14ac:dyDescent="0.4">
      <c r="B4441" s="4">
        <v>4438</v>
      </c>
      <c r="C4441" s="10" t="s">
        <v>4602</v>
      </c>
      <c r="D4441" s="12" t="s">
        <v>4</v>
      </c>
      <c r="E4441" s="15">
        <v>1</v>
      </c>
      <c r="F4441" s="7" t="s">
        <v>115</v>
      </c>
    </row>
    <row r="4442" spans="2:6" x14ac:dyDescent="0.4">
      <c r="B4442" s="4">
        <v>4439</v>
      </c>
      <c r="C4442" s="10" t="s">
        <v>4603</v>
      </c>
      <c r="D4442" s="12" t="s">
        <v>4</v>
      </c>
      <c r="E4442" s="15">
        <v>1</v>
      </c>
      <c r="F4442" s="7" t="s">
        <v>115</v>
      </c>
    </row>
    <row r="4443" spans="2:6" x14ac:dyDescent="0.4">
      <c r="B4443" s="4">
        <v>4440</v>
      </c>
      <c r="C4443" s="10" t="s">
        <v>4604</v>
      </c>
      <c r="D4443" s="12" t="s">
        <v>4</v>
      </c>
      <c r="E4443" s="15">
        <v>1</v>
      </c>
      <c r="F4443" s="7" t="s">
        <v>115</v>
      </c>
    </row>
    <row r="4444" spans="2:6" x14ac:dyDescent="0.4">
      <c r="B4444" s="4">
        <v>4441</v>
      </c>
      <c r="C4444" s="10" t="s">
        <v>4605</v>
      </c>
      <c r="D4444" s="12" t="s">
        <v>4</v>
      </c>
      <c r="E4444" s="15">
        <v>1</v>
      </c>
      <c r="F4444" s="7" t="s">
        <v>115</v>
      </c>
    </row>
    <row r="4445" spans="2:6" x14ac:dyDescent="0.4">
      <c r="B4445" s="4">
        <v>4442</v>
      </c>
      <c r="C4445" s="10" t="s">
        <v>4606</v>
      </c>
      <c r="D4445" s="12" t="s">
        <v>4</v>
      </c>
      <c r="E4445" s="15">
        <v>1</v>
      </c>
      <c r="F4445" s="7" t="s">
        <v>115</v>
      </c>
    </row>
    <row r="4446" spans="2:6" x14ac:dyDescent="0.4">
      <c r="B4446" s="4">
        <v>4443</v>
      </c>
      <c r="C4446" s="10" t="s">
        <v>4607</v>
      </c>
      <c r="D4446" s="12" t="s">
        <v>4</v>
      </c>
      <c r="E4446" s="15">
        <v>1</v>
      </c>
      <c r="F4446" s="7" t="s">
        <v>115</v>
      </c>
    </row>
    <row r="4447" spans="2:6" x14ac:dyDescent="0.4">
      <c r="B4447" s="4">
        <v>4444</v>
      </c>
      <c r="C4447" s="10" t="s">
        <v>4608</v>
      </c>
      <c r="D4447" s="12" t="s">
        <v>4</v>
      </c>
      <c r="E4447" s="15">
        <v>1</v>
      </c>
      <c r="F4447" s="7" t="s">
        <v>115</v>
      </c>
    </row>
    <row r="4448" spans="2:6" x14ac:dyDescent="0.4">
      <c r="B4448" s="4">
        <v>4445</v>
      </c>
      <c r="C4448" s="10" t="s">
        <v>4609</v>
      </c>
      <c r="D4448" s="12" t="s">
        <v>4</v>
      </c>
      <c r="E4448" s="15">
        <v>1</v>
      </c>
      <c r="F4448" s="7" t="s">
        <v>115</v>
      </c>
    </row>
    <row r="4449" spans="2:6" x14ac:dyDescent="0.4">
      <c r="B4449" s="4">
        <v>4446</v>
      </c>
      <c r="C4449" s="10" t="s">
        <v>4610</v>
      </c>
      <c r="D4449" s="12" t="s">
        <v>4</v>
      </c>
      <c r="E4449" s="15">
        <v>1</v>
      </c>
      <c r="F4449" s="7" t="s">
        <v>115</v>
      </c>
    </row>
    <row r="4450" spans="2:6" ht="19.5" thickBot="1" x14ac:dyDescent="0.45">
      <c r="B4450" s="5">
        <v>4447</v>
      </c>
      <c r="C4450" s="11" t="s">
        <v>4611</v>
      </c>
      <c r="D4450" s="13" t="s">
        <v>4</v>
      </c>
      <c r="E4450" s="16">
        <v>1</v>
      </c>
      <c r="F4450" s="8" t="s">
        <v>115</v>
      </c>
    </row>
  </sheetData>
  <mergeCells count="1">
    <mergeCell ref="B2:F2"/>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9CE9B-8052-4C40-82ED-0BA24C98D234}">
  <dimension ref="B1:H4450"/>
  <sheetViews>
    <sheetView showGridLines="0" zoomScale="90" zoomScaleNormal="90" workbookViewId="0"/>
  </sheetViews>
  <sheetFormatPr defaultRowHeight="18.75" x14ac:dyDescent="0.4"/>
  <cols>
    <col min="1" max="1" width="1.625" customWidth="1"/>
    <col min="2" max="2" width="10.625" style="2" customWidth="1"/>
    <col min="3" max="3" width="15.625" style="2" customWidth="1"/>
    <col min="4" max="4" width="50.625" style="2" customWidth="1"/>
    <col min="5" max="7" width="10.625" style="2" customWidth="1"/>
    <col min="8" max="8" width="10.625" customWidth="1"/>
  </cols>
  <sheetData>
    <row r="1" spans="2:8" ht="9.9499999999999993" customHeight="1" thickBot="1" x14ac:dyDescent="0.45">
      <c r="B1" s="1"/>
      <c r="C1" s="1"/>
      <c r="D1" s="1"/>
      <c r="E1" s="1"/>
      <c r="F1" s="1"/>
      <c r="G1" s="1"/>
    </row>
    <row r="2" spans="2:8" ht="69.95" customHeight="1" x14ac:dyDescent="0.4">
      <c r="B2" s="614" t="s">
        <v>4616</v>
      </c>
      <c r="C2" s="615"/>
      <c r="D2" s="615"/>
      <c r="E2" s="615"/>
      <c r="F2" s="615"/>
      <c r="G2" s="615"/>
      <c r="H2" s="616"/>
    </row>
    <row r="3" spans="2:8" x14ac:dyDescent="0.4">
      <c r="B3" s="21" t="s">
        <v>2</v>
      </c>
      <c r="C3" s="24" t="s">
        <v>9065</v>
      </c>
      <c r="D3" s="22" t="s">
        <v>4612</v>
      </c>
      <c r="E3" s="22" t="s">
        <v>4613</v>
      </c>
      <c r="F3" s="23" t="s">
        <v>4615</v>
      </c>
      <c r="G3" s="22" t="s">
        <v>4614</v>
      </c>
      <c r="H3" s="17" t="s">
        <v>9064</v>
      </c>
    </row>
    <row r="4" spans="2:8" x14ac:dyDescent="0.4">
      <c r="B4" s="4">
        <v>1</v>
      </c>
      <c r="C4" s="25" t="s">
        <v>4617</v>
      </c>
      <c r="D4" s="10" t="s">
        <v>3</v>
      </c>
      <c r="E4" s="12" t="s">
        <v>4</v>
      </c>
      <c r="F4" s="15">
        <v>1</v>
      </c>
      <c r="G4" s="12" t="s">
        <v>5</v>
      </c>
      <c r="H4" s="18">
        <v>1.6397373535621638</v>
      </c>
    </row>
    <row r="5" spans="2:8" x14ac:dyDescent="0.4">
      <c r="B5" s="4">
        <v>2</v>
      </c>
      <c r="C5" s="25" t="s">
        <v>4618</v>
      </c>
      <c r="D5" s="10" t="s">
        <v>6</v>
      </c>
      <c r="E5" s="12" t="s">
        <v>4</v>
      </c>
      <c r="F5" s="15">
        <v>1</v>
      </c>
      <c r="G5" s="12" t="s">
        <v>5</v>
      </c>
      <c r="H5" s="18">
        <v>1.6397373535621638</v>
      </c>
    </row>
    <row r="6" spans="2:8" x14ac:dyDescent="0.4">
      <c r="B6" s="4">
        <v>3</v>
      </c>
      <c r="C6" s="25" t="s">
        <v>4619</v>
      </c>
      <c r="D6" s="10" t="s">
        <v>7</v>
      </c>
      <c r="E6" s="12" t="s">
        <v>8</v>
      </c>
      <c r="F6" s="15">
        <v>1</v>
      </c>
      <c r="G6" s="12" t="s">
        <v>5</v>
      </c>
      <c r="H6" s="18">
        <v>0</v>
      </c>
    </row>
    <row r="7" spans="2:8" x14ac:dyDescent="0.4">
      <c r="B7" s="4">
        <v>4</v>
      </c>
      <c r="C7" s="25" t="s">
        <v>4620</v>
      </c>
      <c r="D7" s="10" t="s">
        <v>9</v>
      </c>
      <c r="E7" s="12" t="s">
        <v>4</v>
      </c>
      <c r="F7" s="15">
        <v>1</v>
      </c>
      <c r="G7" s="12" t="s">
        <v>5</v>
      </c>
      <c r="H7" s="18">
        <v>0.61736308268646989</v>
      </c>
    </row>
    <row r="8" spans="2:8" x14ac:dyDescent="0.4">
      <c r="B8" s="4">
        <v>5</v>
      </c>
      <c r="C8" s="25" t="s">
        <v>4621</v>
      </c>
      <c r="D8" s="10" t="s">
        <v>10</v>
      </c>
      <c r="E8" s="12" t="s">
        <v>8</v>
      </c>
      <c r="F8" s="15">
        <v>1</v>
      </c>
      <c r="G8" s="12" t="s">
        <v>5</v>
      </c>
      <c r="H8" s="18">
        <v>0</v>
      </c>
    </row>
    <row r="9" spans="2:8" x14ac:dyDescent="0.4">
      <c r="B9" s="4">
        <v>6</v>
      </c>
      <c r="C9" s="25" t="s">
        <v>4622</v>
      </c>
      <c r="D9" s="10" t="s">
        <v>11</v>
      </c>
      <c r="E9" s="12" t="s">
        <v>4</v>
      </c>
      <c r="F9" s="15">
        <v>1</v>
      </c>
      <c r="G9" s="12" t="s">
        <v>5</v>
      </c>
      <c r="H9" s="18">
        <v>0.60763190947153289</v>
      </c>
    </row>
    <row r="10" spans="2:8" x14ac:dyDescent="0.4">
      <c r="B10" s="4">
        <v>7</v>
      </c>
      <c r="C10" s="25" t="s">
        <v>4623</v>
      </c>
      <c r="D10" s="10" t="s">
        <v>12</v>
      </c>
      <c r="E10" s="12" t="s">
        <v>4</v>
      </c>
      <c r="F10" s="15">
        <v>1</v>
      </c>
      <c r="G10" s="12" t="s">
        <v>5</v>
      </c>
      <c r="H10" s="18">
        <v>0.43894308081083777</v>
      </c>
    </row>
    <row r="11" spans="2:8" x14ac:dyDescent="0.4">
      <c r="B11" s="4">
        <v>8</v>
      </c>
      <c r="C11" s="25" t="s">
        <v>4624</v>
      </c>
      <c r="D11" s="10" t="s">
        <v>13</v>
      </c>
      <c r="E11" s="12" t="s">
        <v>4</v>
      </c>
      <c r="F11" s="15">
        <v>1</v>
      </c>
      <c r="G11" s="12" t="s">
        <v>5</v>
      </c>
      <c r="H11" s="18">
        <v>0.69299133719672124</v>
      </c>
    </row>
    <row r="12" spans="2:8" x14ac:dyDescent="0.4">
      <c r="B12" s="4">
        <v>9</v>
      </c>
      <c r="C12" s="25" t="s">
        <v>4625</v>
      </c>
      <c r="D12" s="10" t="s">
        <v>14</v>
      </c>
      <c r="E12" s="12" t="s">
        <v>4</v>
      </c>
      <c r="F12" s="15">
        <v>1</v>
      </c>
      <c r="G12" s="12" t="s">
        <v>5</v>
      </c>
      <c r="H12" s="18">
        <v>0.76906009800105146</v>
      </c>
    </row>
    <row r="13" spans="2:8" x14ac:dyDescent="0.4">
      <c r="B13" s="4">
        <v>10</v>
      </c>
      <c r="C13" s="25" t="s">
        <v>4626</v>
      </c>
      <c r="D13" s="10" t="s">
        <v>15</v>
      </c>
      <c r="E13" s="12" t="s">
        <v>4</v>
      </c>
      <c r="F13" s="15">
        <v>1</v>
      </c>
      <c r="G13" s="12" t="s">
        <v>5</v>
      </c>
      <c r="H13" s="18">
        <v>0.59691854606510375</v>
      </c>
    </row>
    <row r="14" spans="2:8" x14ac:dyDescent="0.4">
      <c r="B14" s="4">
        <v>11</v>
      </c>
      <c r="C14" s="25" t="s">
        <v>4627</v>
      </c>
      <c r="D14" s="10" t="s">
        <v>16</v>
      </c>
      <c r="E14" s="12" t="s">
        <v>4</v>
      </c>
      <c r="F14" s="15">
        <v>1</v>
      </c>
      <c r="G14" s="12" t="s">
        <v>5</v>
      </c>
      <c r="H14" s="18">
        <v>0.66665039800034165</v>
      </c>
    </row>
    <row r="15" spans="2:8" x14ac:dyDescent="0.4">
      <c r="B15" s="4">
        <v>12</v>
      </c>
      <c r="C15" s="25" t="s">
        <v>4628</v>
      </c>
      <c r="D15" s="10" t="s">
        <v>17</v>
      </c>
      <c r="E15" s="12" t="s">
        <v>4</v>
      </c>
      <c r="F15" s="15">
        <v>1</v>
      </c>
      <c r="G15" s="12" t="s">
        <v>5</v>
      </c>
      <c r="H15" s="18">
        <v>1.0478050174592655</v>
      </c>
    </row>
    <row r="16" spans="2:8" x14ac:dyDescent="0.4">
      <c r="B16" s="4">
        <v>13</v>
      </c>
      <c r="C16" s="25" t="s">
        <v>4629</v>
      </c>
      <c r="D16" s="10" t="s">
        <v>18</v>
      </c>
      <c r="E16" s="12" t="s">
        <v>4</v>
      </c>
      <c r="F16" s="15">
        <v>1</v>
      </c>
      <c r="G16" s="12" t="s">
        <v>5</v>
      </c>
      <c r="H16" s="18">
        <v>1.043872329264427</v>
      </c>
    </row>
    <row r="17" spans="2:8" x14ac:dyDescent="0.4">
      <c r="B17" s="4">
        <v>14</v>
      </c>
      <c r="C17" s="25" t="s">
        <v>4630</v>
      </c>
      <c r="D17" s="10" t="s">
        <v>19</v>
      </c>
      <c r="E17" s="12" t="s">
        <v>4</v>
      </c>
      <c r="F17" s="15">
        <v>1</v>
      </c>
      <c r="G17" s="12" t="s">
        <v>5</v>
      </c>
      <c r="H17" s="18">
        <v>0.98574225229293522</v>
      </c>
    </row>
    <row r="18" spans="2:8" x14ac:dyDescent="0.4">
      <c r="B18" s="4">
        <v>15</v>
      </c>
      <c r="C18" s="25" t="s">
        <v>4631</v>
      </c>
      <c r="D18" s="10" t="s">
        <v>20</v>
      </c>
      <c r="E18" s="12" t="s">
        <v>4</v>
      </c>
      <c r="F18" s="15">
        <v>1</v>
      </c>
      <c r="G18" s="12" t="s">
        <v>5</v>
      </c>
      <c r="H18" s="18">
        <v>0.7537024546782789</v>
      </c>
    </row>
    <row r="19" spans="2:8" x14ac:dyDescent="0.4">
      <c r="B19" s="4">
        <v>16</v>
      </c>
      <c r="C19" s="25" t="s">
        <v>4632</v>
      </c>
      <c r="D19" s="10" t="s">
        <v>21</v>
      </c>
      <c r="E19" s="12" t="s">
        <v>4</v>
      </c>
      <c r="F19" s="15">
        <v>1</v>
      </c>
      <c r="G19" s="12" t="s">
        <v>5</v>
      </c>
      <c r="H19" s="18">
        <v>1.4305311765403899</v>
      </c>
    </row>
    <row r="20" spans="2:8" x14ac:dyDescent="0.4">
      <c r="B20" s="4">
        <v>17</v>
      </c>
      <c r="C20" s="25" t="s">
        <v>4633</v>
      </c>
      <c r="D20" s="10" t="s">
        <v>22</v>
      </c>
      <c r="E20" s="12" t="s">
        <v>4</v>
      </c>
      <c r="F20" s="15">
        <v>1</v>
      </c>
      <c r="G20" s="12" t="s">
        <v>5</v>
      </c>
      <c r="H20" s="18">
        <v>1.0534621164057594</v>
      </c>
    </row>
    <row r="21" spans="2:8" x14ac:dyDescent="0.4">
      <c r="B21" s="4">
        <v>18</v>
      </c>
      <c r="C21" s="25" t="s">
        <v>4634</v>
      </c>
      <c r="D21" s="10" t="s">
        <v>23</v>
      </c>
      <c r="E21" s="12" t="s">
        <v>4</v>
      </c>
      <c r="F21" s="15">
        <v>1</v>
      </c>
      <c r="G21" s="12" t="s">
        <v>5</v>
      </c>
      <c r="H21" s="18">
        <v>0.51099473914603311</v>
      </c>
    </row>
    <row r="22" spans="2:8" x14ac:dyDescent="0.4">
      <c r="B22" s="4">
        <v>19</v>
      </c>
      <c r="C22" s="25" t="s">
        <v>4635</v>
      </c>
      <c r="D22" s="10" t="s">
        <v>24</v>
      </c>
      <c r="E22" s="12" t="s">
        <v>4</v>
      </c>
      <c r="F22" s="15">
        <v>1</v>
      </c>
      <c r="G22" s="12" t="s">
        <v>5</v>
      </c>
      <c r="H22" s="18">
        <v>0.51099474686013979</v>
      </c>
    </row>
    <row r="23" spans="2:8" x14ac:dyDescent="0.4">
      <c r="B23" s="4">
        <v>20</v>
      </c>
      <c r="C23" s="25" t="s">
        <v>4636</v>
      </c>
      <c r="D23" s="10" t="s">
        <v>25</v>
      </c>
      <c r="E23" s="12" t="s">
        <v>4</v>
      </c>
      <c r="F23" s="15">
        <v>1</v>
      </c>
      <c r="G23" s="12" t="s">
        <v>5</v>
      </c>
      <c r="H23" s="18">
        <v>0.51099473914770999</v>
      </c>
    </row>
    <row r="24" spans="2:8" x14ac:dyDescent="0.4">
      <c r="B24" s="4">
        <v>21</v>
      </c>
      <c r="C24" s="25" t="s">
        <v>4637</v>
      </c>
      <c r="D24" s="10" t="s">
        <v>26</v>
      </c>
      <c r="E24" s="12" t="s">
        <v>4</v>
      </c>
      <c r="F24" s="15">
        <v>1</v>
      </c>
      <c r="G24" s="12" t="s">
        <v>5</v>
      </c>
      <c r="H24" s="18">
        <v>8.6079238645174416E-2</v>
      </c>
    </row>
    <row r="25" spans="2:8" x14ac:dyDescent="0.4">
      <c r="B25" s="4">
        <v>22</v>
      </c>
      <c r="C25" s="25" t="s">
        <v>4638</v>
      </c>
      <c r="D25" s="10" t="s">
        <v>27</v>
      </c>
      <c r="E25" s="12" t="s">
        <v>4</v>
      </c>
      <c r="F25" s="15">
        <v>1</v>
      </c>
      <c r="G25" s="12" t="s">
        <v>5</v>
      </c>
      <c r="H25" s="18">
        <v>9.4161289274440479E-2</v>
      </c>
    </row>
    <row r="26" spans="2:8" x14ac:dyDescent="0.4">
      <c r="B26" s="4">
        <v>23</v>
      </c>
      <c r="C26" s="25" t="s">
        <v>4639</v>
      </c>
      <c r="D26" s="10" t="s">
        <v>28</v>
      </c>
      <c r="E26" s="12" t="s">
        <v>4</v>
      </c>
      <c r="F26" s="15">
        <v>1</v>
      </c>
      <c r="G26" s="12" t="s">
        <v>5</v>
      </c>
      <c r="H26" s="18">
        <v>8.2334370500825496E-2</v>
      </c>
    </row>
    <row r="27" spans="2:8" x14ac:dyDescent="0.4">
      <c r="B27" s="4">
        <v>24</v>
      </c>
      <c r="C27" s="25" t="s">
        <v>4640</v>
      </c>
      <c r="D27" s="10" t="s">
        <v>29</v>
      </c>
      <c r="E27" s="12" t="s">
        <v>4</v>
      </c>
      <c r="F27" s="15">
        <v>1</v>
      </c>
      <c r="G27" s="12" t="s">
        <v>5</v>
      </c>
      <c r="H27" s="18">
        <v>8.8247826911584559E-2</v>
      </c>
    </row>
    <row r="28" spans="2:8" x14ac:dyDescent="0.4">
      <c r="B28" s="4">
        <v>25</v>
      </c>
      <c r="C28" s="25" t="s">
        <v>4641</v>
      </c>
      <c r="D28" s="10" t="s">
        <v>30</v>
      </c>
      <c r="E28" s="12" t="s">
        <v>4</v>
      </c>
      <c r="F28" s="15">
        <v>1</v>
      </c>
      <c r="G28" s="12" t="s">
        <v>5</v>
      </c>
      <c r="H28" s="18">
        <v>1.6327210922068685</v>
      </c>
    </row>
    <row r="29" spans="2:8" x14ac:dyDescent="0.4">
      <c r="B29" s="4">
        <v>26</v>
      </c>
      <c r="C29" s="25" t="s">
        <v>4642</v>
      </c>
      <c r="D29" s="10" t="s">
        <v>31</v>
      </c>
      <c r="E29" s="12" t="s">
        <v>4</v>
      </c>
      <c r="F29" s="15">
        <v>1</v>
      </c>
      <c r="G29" s="12" t="s">
        <v>5</v>
      </c>
      <c r="H29" s="18">
        <v>1.1161118258872207</v>
      </c>
    </row>
    <row r="30" spans="2:8" x14ac:dyDescent="0.4">
      <c r="B30" s="4">
        <v>27</v>
      </c>
      <c r="C30" s="25" t="s">
        <v>4643</v>
      </c>
      <c r="D30" s="10" t="s">
        <v>32</v>
      </c>
      <c r="E30" s="12" t="s">
        <v>4</v>
      </c>
      <c r="F30" s="15">
        <v>1</v>
      </c>
      <c r="G30" s="12" t="s">
        <v>5</v>
      </c>
      <c r="H30" s="18">
        <v>0.49099630035140751</v>
      </c>
    </row>
    <row r="31" spans="2:8" x14ac:dyDescent="0.4">
      <c r="B31" s="4">
        <v>28</v>
      </c>
      <c r="C31" s="25" t="s">
        <v>4644</v>
      </c>
      <c r="D31" s="10" t="s">
        <v>33</v>
      </c>
      <c r="E31" s="12" t="s">
        <v>4</v>
      </c>
      <c r="F31" s="15">
        <v>1</v>
      </c>
      <c r="G31" s="12" t="s">
        <v>5</v>
      </c>
      <c r="H31" s="18">
        <v>1.5806357686126813</v>
      </c>
    </row>
    <row r="32" spans="2:8" x14ac:dyDescent="0.4">
      <c r="B32" s="4">
        <v>29</v>
      </c>
      <c r="C32" s="25" t="s">
        <v>4645</v>
      </c>
      <c r="D32" s="10" t="s">
        <v>34</v>
      </c>
      <c r="E32" s="12" t="s">
        <v>4</v>
      </c>
      <c r="F32" s="15" t="s">
        <v>9066</v>
      </c>
      <c r="G32" s="12" t="s">
        <v>5</v>
      </c>
      <c r="H32" s="18">
        <v>0.63234022349362939</v>
      </c>
    </row>
    <row r="33" spans="2:8" x14ac:dyDescent="0.4">
      <c r="B33" s="4">
        <v>30</v>
      </c>
      <c r="C33" s="25" t="s">
        <v>4646</v>
      </c>
      <c r="D33" s="10" t="s">
        <v>35</v>
      </c>
      <c r="E33" s="12" t="s">
        <v>4</v>
      </c>
      <c r="F33" s="15">
        <v>1</v>
      </c>
      <c r="G33" s="12" t="s">
        <v>5</v>
      </c>
      <c r="H33" s="18">
        <v>0.43991860965822138</v>
      </c>
    </row>
    <row r="34" spans="2:8" x14ac:dyDescent="0.4">
      <c r="B34" s="4">
        <v>31</v>
      </c>
      <c r="C34" s="25" t="s">
        <v>4647</v>
      </c>
      <c r="D34" s="10" t="s">
        <v>36</v>
      </c>
      <c r="E34" s="12" t="s">
        <v>4</v>
      </c>
      <c r="F34" s="15">
        <v>1</v>
      </c>
      <c r="G34" s="12" t="s">
        <v>5</v>
      </c>
      <c r="H34" s="18">
        <v>1.2436189863941558</v>
      </c>
    </row>
    <row r="35" spans="2:8" x14ac:dyDescent="0.4">
      <c r="B35" s="4">
        <v>32</v>
      </c>
      <c r="C35" s="25" t="s">
        <v>4648</v>
      </c>
      <c r="D35" s="10" t="s">
        <v>37</v>
      </c>
      <c r="E35" s="12" t="s">
        <v>4</v>
      </c>
      <c r="F35" s="15">
        <v>1</v>
      </c>
      <c r="G35" s="12" t="s">
        <v>5</v>
      </c>
      <c r="H35" s="18">
        <v>1.3204956459953112</v>
      </c>
    </row>
    <row r="36" spans="2:8" x14ac:dyDescent="0.4">
      <c r="B36" s="4">
        <v>33</v>
      </c>
      <c r="C36" s="25" t="s">
        <v>4649</v>
      </c>
      <c r="D36" s="10" t="s">
        <v>38</v>
      </c>
      <c r="E36" s="12" t="s">
        <v>4</v>
      </c>
      <c r="F36" s="15">
        <v>1</v>
      </c>
      <c r="G36" s="12" t="s">
        <v>5</v>
      </c>
      <c r="H36" s="18">
        <v>0.53909993201790007</v>
      </c>
    </row>
    <row r="37" spans="2:8" x14ac:dyDescent="0.4">
      <c r="B37" s="4">
        <v>34</v>
      </c>
      <c r="C37" s="25" t="s">
        <v>4650</v>
      </c>
      <c r="D37" s="10" t="s">
        <v>39</v>
      </c>
      <c r="E37" s="12" t="s">
        <v>4</v>
      </c>
      <c r="F37" s="15">
        <v>1</v>
      </c>
      <c r="G37" s="12" t="s">
        <v>5</v>
      </c>
      <c r="H37" s="18">
        <v>1.7669798976615738</v>
      </c>
    </row>
    <row r="38" spans="2:8" x14ac:dyDescent="0.4">
      <c r="B38" s="4">
        <v>35</v>
      </c>
      <c r="C38" s="25" t="s">
        <v>4651</v>
      </c>
      <c r="D38" s="10" t="s">
        <v>40</v>
      </c>
      <c r="E38" s="12" t="s">
        <v>4</v>
      </c>
      <c r="F38" s="15">
        <v>1</v>
      </c>
      <c r="G38" s="12" t="s">
        <v>5</v>
      </c>
      <c r="H38" s="18">
        <v>0.80468847333033922</v>
      </c>
    </row>
    <row r="39" spans="2:8" x14ac:dyDescent="0.4">
      <c r="B39" s="4">
        <v>36</v>
      </c>
      <c r="C39" s="25" t="s">
        <v>4652</v>
      </c>
      <c r="D39" s="10" t="s">
        <v>41</v>
      </c>
      <c r="E39" s="12" t="s">
        <v>4</v>
      </c>
      <c r="F39" s="15">
        <v>1</v>
      </c>
      <c r="G39" s="12" t="s">
        <v>5</v>
      </c>
      <c r="H39" s="18">
        <v>2.8439421464488488</v>
      </c>
    </row>
    <row r="40" spans="2:8" x14ac:dyDescent="0.4">
      <c r="B40" s="4">
        <v>37</v>
      </c>
      <c r="C40" s="25" t="s">
        <v>4653</v>
      </c>
      <c r="D40" s="10" t="s">
        <v>42</v>
      </c>
      <c r="E40" s="12" t="s">
        <v>4</v>
      </c>
      <c r="F40" s="15">
        <v>1</v>
      </c>
      <c r="G40" s="12" t="s">
        <v>5</v>
      </c>
      <c r="H40" s="18">
        <v>1.1977269539353099</v>
      </c>
    </row>
    <row r="41" spans="2:8" x14ac:dyDescent="0.4">
      <c r="B41" s="4">
        <v>38</v>
      </c>
      <c r="C41" s="25" t="s">
        <v>4654</v>
      </c>
      <c r="D41" s="10" t="s">
        <v>43</v>
      </c>
      <c r="E41" s="12" t="s">
        <v>4</v>
      </c>
      <c r="F41" s="15">
        <v>1</v>
      </c>
      <c r="G41" s="12" t="s">
        <v>5</v>
      </c>
      <c r="H41" s="18">
        <v>2.1169595118752862</v>
      </c>
    </row>
    <row r="42" spans="2:8" x14ac:dyDescent="0.4">
      <c r="B42" s="4">
        <v>39</v>
      </c>
      <c r="C42" s="25" t="s">
        <v>4655</v>
      </c>
      <c r="D42" s="10" t="s">
        <v>44</v>
      </c>
      <c r="E42" s="12" t="s">
        <v>4</v>
      </c>
      <c r="F42" s="15">
        <v>1</v>
      </c>
      <c r="G42" s="12" t="s">
        <v>5</v>
      </c>
      <c r="H42" s="18">
        <v>0.56724391493685589</v>
      </c>
    </row>
    <row r="43" spans="2:8" x14ac:dyDescent="0.4">
      <c r="B43" s="4">
        <v>40</v>
      </c>
      <c r="C43" s="25" t="s">
        <v>4656</v>
      </c>
      <c r="D43" s="10" t="s">
        <v>45</v>
      </c>
      <c r="E43" s="12" t="s">
        <v>4</v>
      </c>
      <c r="F43" s="15">
        <v>1</v>
      </c>
      <c r="G43" s="12" t="s">
        <v>5</v>
      </c>
      <c r="H43" s="18">
        <v>1.9350535109345546</v>
      </c>
    </row>
    <row r="44" spans="2:8" x14ac:dyDescent="0.4">
      <c r="B44" s="4">
        <v>41</v>
      </c>
      <c r="C44" s="25" t="s">
        <v>4657</v>
      </c>
      <c r="D44" s="10" t="s">
        <v>46</v>
      </c>
      <c r="E44" s="12" t="s">
        <v>4</v>
      </c>
      <c r="F44" s="15">
        <v>1</v>
      </c>
      <c r="G44" s="12" t="s">
        <v>5</v>
      </c>
      <c r="H44" s="18">
        <v>2.0619744349468871</v>
      </c>
    </row>
    <row r="45" spans="2:8" x14ac:dyDescent="0.4">
      <c r="B45" s="4">
        <v>42</v>
      </c>
      <c r="C45" s="25" t="s">
        <v>4658</v>
      </c>
      <c r="D45" s="10" t="s">
        <v>47</v>
      </c>
      <c r="E45" s="12" t="s">
        <v>4</v>
      </c>
      <c r="F45" s="15">
        <v>1</v>
      </c>
      <c r="G45" s="12" t="s">
        <v>5</v>
      </c>
      <c r="H45" s="18">
        <v>0.67305808111350807</v>
      </c>
    </row>
    <row r="46" spans="2:8" x14ac:dyDescent="0.4">
      <c r="B46" s="4">
        <v>43</v>
      </c>
      <c r="C46" s="25" t="s">
        <v>4659</v>
      </c>
      <c r="D46" s="10" t="s">
        <v>48</v>
      </c>
      <c r="E46" s="12" t="s">
        <v>4</v>
      </c>
      <c r="F46" s="15">
        <v>1</v>
      </c>
      <c r="G46" s="12" t="s">
        <v>5</v>
      </c>
      <c r="H46" s="18">
        <v>3.1042520450727347</v>
      </c>
    </row>
    <row r="47" spans="2:8" x14ac:dyDescent="0.4">
      <c r="B47" s="4">
        <v>44</v>
      </c>
      <c r="C47" s="25" t="s">
        <v>4660</v>
      </c>
      <c r="D47" s="10" t="s">
        <v>49</v>
      </c>
      <c r="E47" s="12" t="s">
        <v>4</v>
      </c>
      <c r="F47" s="15">
        <v>1</v>
      </c>
      <c r="G47" s="12" t="s">
        <v>5</v>
      </c>
      <c r="H47" s="18">
        <v>3.9160381280630316</v>
      </c>
    </row>
    <row r="48" spans="2:8" x14ac:dyDescent="0.4">
      <c r="B48" s="4">
        <v>45</v>
      </c>
      <c r="C48" s="25" t="s">
        <v>4661</v>
      </c>
      <c r="D48" s="10" t="s">
        <v>50</v>
      </c>
      <c r="E48" s="12" t="s">
        <v>4</v>
      </c>
      <c r="F48" s="15">
        <v>1</v>
      </c>
      <c r="G48" s="12" t="s">
        <v>5</v>
      </c>
      <c r="H48" s="18">
        <v>1.1200478434802621</v>
      </c>
    </row>
    <row r="49" spans="2:8" x14ac:dyDescent="0.4">
      <c r="B49" s="4">
        <v>46</v>
      </c>
      <c r="C49" s="25" t="s">
        <v>4662</v>
      </c>
      <c r="D49" s="10" t="s">
        <v>51</v>
      </c>
      <c r="E49" s="12" t="s">
        <v>4</v>
      </c>
      <c r="F49" s="15">
        <v>1</v>
      </c>
      <c r="G49" s="12" t="s">
        <v>5</v>
      </c>
      <c r="H49" s="18">
        <v>7.4491510361356532</v>
      </c>
    </row>
    <row r="50" spans="2:8" x14ac:dyDescent="0.4">
      <c r="B50" s="4">
        <v>47</v>
      </c>
      <c r="C50" s="25" t="s">
        <v>4663</v>
      </c>
      <c r="D50" s="10" t="s">
        <v>52</v>
      </c>
      <c r="E50" s="12" t="s">
        <v>4</v>
      </c>
      <c r="F50" s="15">
        <v>1</v>
      </c>
      <c r="G50" s="12" t="s">
        <v>5</v>
      </c>
      <c r="H50" s="18">
        <v>1.2606041703273734</v>
      </c>
    </row>
    <row r="51" spans="2:8" x14ac:dyDescent="0.4">
      <c r="B51" s="4">
        <v>48</v>
      </c>
      <c r="C51" s="25" t="s">
        <v>4664</v>
      </c>
      <c r="D51" s="10" t="s">
        <v>53</v>
      </c>
      <c r="E51" s="12" t="s">
        <v>4</v>
      </c>
      <c r="F51" s="15">
        <v>1</v>
      </c>
      <c r="G51" s="12" t="s">
        <v>5</v>
      </c>
      <c r="H51" s="18">
        <v>0.73337969759578314</v>
      </c>
    </row>
    <row r="52" spans="2:8" x14ac:dyDescent="0.4">
      <c r="B52" s="4">
        <v>49</v>
      </c>
      <c r="C52" s="25" t="s">
        <v>4665</v>
      </c>
      <c r="D52" s="10" t="s">
        <v>54</v>
      </c>
      <c r="E52" s="12" t="s">
        <v>4</v>
      </c>
      <c r="F52" s="15">
        <v>1</v>
      </c>
      <c r="G52" s="12" t="s">
        <v>5</v>
      </c>
      <c r="H52" s="18">
        <v>1.8390639148966814</v>
      </c>
    </row>
    <row r="53" spans="2:8" x14ac:dyDescent="0.4">
      <c r="B53" s="4">
        <v>50</v>
      </c>
      <c r="C53" s="25" t="s">
        <v>4666</v>
      </c>
      <c r="D53" s="10" t="s">
        <v>55</v>
      </c>
      <c r="E53" s="12" t="s">
        <v>4</v>
      </c>
      <c r="F53" s="15">
        <v>1</v>
      </c>
      <c r="G53" s="12" t="s">
        <v>5</v>
      </c>
      <c r="H53" s="18">
        <v>4.6035059339717881</v>
      </c>
    </row>
    <row r="54" spans="2:8" x14ac:dyDescent="0.4">
      <c r="B54" s="4">
        <v>51</v>
      </c>
      <c r="C54" s="25" t="s">
        <v>4667</v>
      </c>
      <c r="D54" s="10" t="s">
        <v>56</v>
      </c>
      <c r="E54" s="12" t="s">
        <v>4</v>
      </c>
      <c r="F54" s="15">
        <v>1</v>
      </c>
      <c r="G54" s="12" t="s">
        <v>5</v>
      </c>
      <c r="H54" s="18">
        <v>3.0005034076286541</v>
      </c>
    </row>
    <row r="55" spans="2:8" x14ac:dyDescent="0.4">
      <c r="B55" s="4">
        <v>52</v>
      </c>
      <c r="C55" s="25" t="s">
        <v>4668</v>
      </c>
      <c r="D55" s="10" t="s">
        <v>57</v>
      </c>
      <c r="E55" s="12" t="s">
        <v>4</v>
      </c>
      <c r="F55" s="15">
        <v>1</v>
      </c>
      <c r="G55" s="12" t="s">
        <v>5</v>
      </c>
      <c r="H55" s="18">
        <v>2.0145528865850166</v>
      </c>
    </row>
    <row r="56" spans="2:8" x14ac:dyDescent="0.4">
      <c r="B56" s="4">
        <v>53</v>
      </c>
      <c r="C56" s="25" t="s">
        <v>4669</v>
      </c>
      <c r="D56" s="10" t="s">
        <v>58</v>
      </c>
      <c r="E56" s="12" t="s">
        <v>4</v>
      </c>
      <c r="F56" s="15">
        <v>1</v>
      </c>
      <c r="G56" s="12" t="s">
        <v>5</v>
      </c>
      <c r="H56" s="18">
        <v>0.38259179485260925</v>
      </c>
    </row>
    <row r="57" spans="2:8" x14ac:dyDescent="0.4">
      <c r="B57" s="4">
        <v>54</v>
      </c>
      <c r="C57" s="25" t="s">
        <v>4670</v>
      </c>
      <c r="D57" s="10" t="s">
        <v>59</v>
      </c>
      <c r="E57" s="12" t="s">
        <v>4</v>
      </c>
      <c r="F57" s="15">
        <v>1</v>
      </c>
      <c r="G57" s="12" t="s">
        <v>5</v>
      </c>
      <c r="H57" s="18">
        <v>0.31315273809071381</v>
      </c>
    </row>
    <row r="58" spans="2:8" x14ac:dyDescent="0.4">
      <c r="B58" s="4">
        <v>55</v>
      </c>
      <c r="C58" s="25" t="s">
        <v>4671</v>
      </c>
      <c r="D58" s="10" t="s">
        <v>60</v>
      </c>
      <c r="E58" s="12" t="s">
        <v>4</v>
      </c>
      <c r="F58" s="15">
        <v>1</v>
      </c>
      <c r="G58" s="12" t="s">
        <v>5</v>
      </c>
      <c r="H58" s="18">
        <v>0.93665766968518904</v>
      </c>
    </row>
    <row r="59" spans="2:8" x14ac:dyDescent="0.4">
      <c r="B59" s="4">
        <v>56</v>
      </c>
      <c r="C59" s="25" t="s">
        <v>4672</v>
      </c>
      <c r="D59" s="10" t="s">
        <v>61</v>
      </c>
      <c r="E59" s="12" t="s">
        <v>4</v>
      </c>
      <c r="F59" s="15">
        <v>1</v>
      </c>
      <c r="G59" s="12" t="s">
        <v>5</v>
      </c>
      <c r="H59" s="18">
        <v>0.43424897514232996</v>
      </c>
    </row>
    <row r="60" spans="2:8" x14ac:dyDescent="0.4">
      <c r="B60" s="4">
        <v>57</v>
      </c>
      <c r="C60" s="25" t="s">
        <v>4673</v>
      </c>
      <c r="D60" s="10" t="s">
        <v>62</v>
      </c>
      <c r="E60" s="12" t="s">
        <v>4</v>
      </c>
      <c r="F60" s="15">
        <v>1</v>
      </c>
      <c r="G60" s="12" t="s">
        <v>5</v>
      </c>
      <c r="H60" s="18">
        <v>0.2730277470836287</v>
      </c>
    </row>
    <row r="61" spans="2:8" x14ac:dyDescent="0.4">
      <c r="B61" s="4">
        <v>58</v>
      </c>
      <c r="C61" s="25" t="s">
        <v>4674</v>
      </c>
      <c r="D61" s="10" t="s">
        <v>63</v>
      </c>
      <c r="E61" s="12" t="s">
        <v>4</v>
      </c>
      <c r="F61" s="15">
        <v>1</v>
      </c>
      <c r="G61" s="12" t="s">
        <v>5</v>
      </c>
      <c r="H61" s="18">
        <v>0.32617970550448244</v>
      </c>
    </row>
    <row r="62" spans="2:8" x14ac:dyDescent="0.4">
      <c r="B62" s="4">
        <v>59</v>
      </c>
      <c r="C62" s="25" t="s">
        <v>4675</v>
      </c>
      <c r="D62" s="10" t="s">
        <v>64</v>
      </c>
      <c r="E62" s="12" t="s">
        <v>4</v>
      </c>
      <c r="F62" s="15">
        <v>1</v>
      </c>
      <c r="G62" s="12" t="s">
        <v>5</v>
      </c>
      <c r="H62" s="18">
        <v>0.45665334741898017</v>
      </c>
    </row>
    <row r="63" spans="2:8" x14ac:dyDescent="0.4">
      <c r="B63" s="4">
        <v>60</v>
      </c>
      <c r="C63" s="25" t="s">
        <v>4676</v>
      </c>
      <c r="D63" s="10" t="s">
        <v>65</v>
      </c>
      <c r="E63" s="12" t="s">
        <v>4</v>
      </c>
      <c r="F63" s="15">
        <v>1</v>
      </c>
      <c r="G63" s="12" t="s">
        <v>5</v>
      </c>
      <c r="H63" s="18">
        <v>0.30399633770583367</v>
      </c>
    </row>
    <row r="64" spans="2:8" x14ac:dyDescent="0.4">
      <c r="B64" s="4">
        <v>61</v>
      </c>
      <c r="C64" s="25" t="s">
        <v>4677</v>
      </c>
      <c r="D64" s="10" t="s">
        <v>66</v>
      </c>
      <c r="E64" s="12" t="s">
        <v>4</v>
      </c>
      <c r="F64" s="15">
        <v>1</v>
      </c>
      <c r="G64" s="12" t="s">
        <v>5</v>
      </c>
      <c r="H64" s="18">
        <v>0.24018877806154493</v>
      </c>
    </row>
    <row r="65" spans="2:8" x14ac:dyDescent="0.4">
      <c r="B65" s="4">
        <v>62</v>
      </c>
      <c r="C65" s="25" t="s">
        <v>4678</v>
      </c>
      <c r="D65" s="10" t="s">
        <v>67</v>
      </c>
      <c r="E65" s="12" t="s">
        <v>4</v>
      </c>
      <c r="F65" s="15">
        <v>1</v>
      </c>
      <c r="G65" s="12" t="s">
        <v>5</v>
      </c>
      <c r="H65" s="18">
        <v>0.29299551443533078</v>
      </c>
    </row>
    <row r="66" spans="2:8" x14ac:dyDescent="0.4">
      <c r="B66" s="4">
        <v>63</v>
      </c>
      <c r="C66" s="25" t="s">
        <v>4679</v>
      </c>
      <c r="D66" s="10" t="s">
        <v>68</v>
      </c>
      <c r="E66" s="12" t="s">
        <v>4</v>
      </c>
      <c r="F66" s="15">
        <v>1</v>
      </c>
      <c r="G66" s="12" t="s">
        <v>5</v>
      </c>
      <c r="H66" s="18">
        <v>0.66036734951546794</v>
      </c>
    </row>
    <row r="67" spans="2:8" x14ac:dyDescent="0.4">
      <c r="B67" s="4">
        <v>64</v>
      </c>
      <c r="C67" s="25" t="s">
        <v>4680</v>
      </c>
      <c r="D67" s="10" t="s">
        <v>69</v>
      </c>
      <c r="E67" s="12" t="s">
        <v>4</v>
      </c>
      <c r="F67" s="15">
        <v>1</v>
      </c>
      <c r="G67" s="12" t="s">
        <v>5</v>
      </c>
      <c r="H67" s="18">
        <v>0.39785065208108977</v>
      </c>
    </row>
    <row r="68" spans="2:8" x14ac:dyDescent="0.4">
      <c r="B68" s="4">
        <v>65</v>
      </c>
      <c r="C68" s="25" t="s">
        <v>4681</v>
      </c>
      <c r="D68" s="10" t="s">
        <v>70</v>
      </c>
      <c r="E68" s="12" t="s">
        <v>4</v>
      </c>
      <c r="F68" s="15">
        <v>1</v>
      </c>
      <c r="G68" s="12" t="s">
        <v>5</v>
      </c>
      <c r="H68" s="18">
        <v>4.4460556326954634</v>
      </c>
    </row>
    <row r="69" spans="2:8" x14ac:dyDescent="0.4">
      <c r="B69" s="4">
        <v>66</v>
      </c>
      <c r="C69" s="25" t="s">
        <v>4682</v>
      </c>
      <c r="D69" s="10" t="s">
        <v>71</v>
      </c>
      <c r="E69" s="12" t="s">
        <v>4</v>
      </c>
      <c r="F69" s="15">
        <v>1</v>
      </c>
      <c r="G69" s="12" t="s">
        <v>5</v>
      </c>
      <c r="H69" s="18">
        <v>2.5542252181477814</v>
      </c>
    </row>
    <row r="70" spans="2:8" x14ac:dyDescent="0.4">
      <c r="B70" s="4">
        <v>67</v>
      </c>
      <c r="C70" s="25" t="s">
        <v>4683</v>
      </c>
      <c r="D70" s="10" t="s">
        <v>72</v>
      </c>
      <c r="E70" s="12" t="s">
        <v>4</v>
      </c>
      <c r="F70" s="15">
        <v>1</v>
      </c>
      <c r="G70" s="12" t="s">
        <v>5</v>
      </c>
      <c r="H70" s="18">
        <v>4.3635548796766255</v>
      </c>
    </row>
    <row r="71" spans="2:8" x14ac:dyDescent="0.4">
      <c r="B71" s="4">
        <v>68</v>
      </c>
      <c r="C71" s="25" t="s">
        <v>4684</v>
      </c>
      <c r="D71" s="10" t="s">
        <v>73</v>
      </c>
      <c r="E71" s="12" t="s">
        <v>4</v>
      </c>
      <c r="F71" s="15">
        <v>1</v>
      </c>
      <c r="G71" s="12" t="s">
        <v>5</v>
      </c>
      <c r="H71" s="18">
        <v>12.66585404246822</v>
      </c>
    </row>
    <row r="72" spans="2:8" x14ac:dyDescent="0.4">
      <c r="B72" s="4">
        <v>69</v>
      </c>
      <c r="C72" s="25" t="s">
        <v>4685</v>
      </c>
      <c r="D72" s="10" t="s">
        <v>74</v>
      </c>
      <c r="E72" s="12" t="s">
        <v>4</v>
      </c>
      <c r="F72" s="15">
        <v>1</v>
      </c>
      <c r="G72" s="12" t="s">
        <v>5</v>
      </c>
      <c r="H72" s="18">
        <v>1.8955239512185966</v>
      </c>
    </row>
    <row r="73" spans="2:8" x14ac:dyDescent="0.4">
      <c r="B73" s="4">
        <v>70</v>
      </c>
      <c r="C73" s="25" t="s">
        <v>4686</v>
      </c>
      <c r="D73" s="10" t="s">
        <v>75</v>
      </c>
      <c r="E73" s="12" t="s">
        <v>4</v>
      </c>
      <c r="F73" s="15">
        <v>1</v>
      </c>
      <c r="G73" s="12" t="s">
        <v>5</v>
      </c>
      <c r="H73" s="18">
        <v>0.95718892514704335</v>
      </c>
    </row>
    <row r="74" spans="2:8" x14ac:dyDescent="0.4">
      <c r="B74" s="4">
        <v>71</v>
      </c>
      <c r="C74" s="25" t="s">
        <v>4687</v>
      </c>
      <c r="D74" s="10" t="s">
        <v>76</v>
      </c>
      <c r="E74" s="12" t="s">
        <v>4</v>
      </c>
      <c r="F74" s="15">
        <v>1</v>
      </c>
      <c r="G74" s="12" t="s">
        <v>5</v>
      </c>
      <c r="H74" s="18">
        <v>2.3688515801582755</v>
      </c>
    </row>
    <row r="75" spans="2:8" x14ac:dyDescent="0.4">
      <c r="B75" s="4">
        <v>72</v>
      </c>
      <c r="C75" s="25" t="s">
        <v>4688</v>
      </c>
      <c r="D75" s="10" t="s">
        <v>77</v>
      </c>
      <c r="E75" s="12" t="s">
        <v>4</v>
      </c>
      <c r="F75" s="15">
        <v>1</v>
      </c>
      <c r="G75" s="12" t="s">
        <v>5</v>
      </c>
      <c r="H75" s="18">
        <v>3.4523276137239858</v>
      </c>
    </row>
    <row r="76" spans="2:8" x14ac:dyDescent="0.4">
      <c r="B76" s="4">
        <v>73</v>
      </c>
      <c r="C76" s="25" t="s">
        <v>4689</v>
      </c>
      <c r="D76" s="10" t="s">
        <v>78</v>
      </c>
      <c r="E76" s="12" t="s">
        <v>4</v>
      </c>
      <c r="F76" s="15">
        <v>1</v>
      </c>
      <c r="G76" s="12" t="s">
        <v>5</v>
      </c>
      <c r="H76" s="18">
        <v>1.9341825864389084</v>
      </c>
    </row>
    <row r="77" spans="2:8" x14ac:dyDescent="0.4">
      <c r="B77" s="4">
        <v>74</v>
      </c>
      <c r="C77" s="25" t="s">
        <v>4690</v>
      </c>
      <c r="D77" s="10" t="s">
        <v>79</v>
      </c>
      <c r="E77" s="12" t="s">
        <v>4</v>
      </c>
      <c r="F77" s="15">
        <v>1</v>
      </c>
      <c r="G77" s="12" t="s">
        <v>5</v>
      </c>
      <c r="H77" s="18">
        <v>2.1781375559738474</v>
      </c>
    </row>
    <row r="78" spans="2:8" x14ac:dyDescent="0.4">
      <c r="B78" s="4">
        <v>75</v>
      </c>
      <c r="C78" s="25" t="s">
        <v>4691</v>
      </c>
      <c r="D78" s="10" t="s">
        <v>80</v>
      </c>
      <c r="E78" s="12" t="s">
        <v>4</v>
      </c>
      <c r="F78" s="15">
        <v>1</v>
      </c>
      <c r="G78" s="12" t="s">
        <v>5</v>
      </c>
      <c r="H78" s="18">
        <v>0.48429008083955499</v>
      </c>
    </row>
    <row r="79" spans="2:8" x14ac:dyDescent="0.4">
      <c r="B79" s="4">
        <v>76</v>
      </c>
      <c r="C79" s="25" t="s">
        <v>4692</v>
      </c>
      <c r="D79" s="10" t="s">
        <v>81</v>
      </c>
      <c r="E79" s="12" t="s">
        <v>4</v>
      </c>
      <c r="F79" s="15">
        <v>1</v>
      </c>
      <c r="G79" s="12" t="s">
        <v>5</v>
      </c>
      <c r="H79" s="18">
        <v>0.39249868802616339</v>
      </c>
    </row>
    <row r="80" spans="2:8" x14ac:dyDescent="0.4">
      <c r="B80" s="4">
        <v>77</v>
      </c>
      <c r="C80" s="25" t="s">
        <v>4693</v>
      </c>
      <c r="D80" s="10" t="s">
        <v>82</v>
      </c>
      <c r="E80" s="12" t="s">
        <v>4</v>
      </c>
      <c r="F80" s="15">
        <v>1</v>
      </c>
      <c r="G80" s="12" t="s">
        <v>5</v>
      </c>
      <c r="H80" s="18">
        <v>0.57202546711613633</v>
      </c>
    </row>
    <row r="81" spans="2:8" x14ac:dyDescent="0.4">
      <c r="B81" s="4">
        <v>78</v>
      </c>
      <c r="C81" s="25" t="s">
        <v>4694</v>
      </c>
      <c r="D81" s="10" t="s">
        <v>83</v>
      </c>
      <c r="E81" s="12" t="s">
        <v>4</v>
      </c>
      <c r="F81" s="15">
        <v>1</v>
      </c>
      <c r="G81" s="12" t="s">
        <v>5</v>
      </c>
      <c r="H81" s="18">
        <v>3.9589550193888297</v>
      </c>
    </row>
    <row r="82" spans="2:8" x14ac:dyDescent="0.4">
      <c r="B82" s="4">
        <v>79</v>
      </c>
      <c r="C82" s="25" t="s">
        <v>4695</v>
      </c>
      <c r="D82" s="10" t="s">
        <v>84</v>
      </c>
      <c r="E82" s="12" t="s">
        <v>4</v>
      </c>
      <c r="F82" s="15">
        <v>1</v>
      </c>
      <c r="G82" s="12" t="s">
        <v>5</v>
      </c>
      <c r="H82" s="18">
        <v>1.6411589247250096</v>
      </c>
    </row>
    <row r="83" spans="2:8" x14ac:dyDescent="0.4">
      <c r="B83" s="4">
        <v>80</v>
      </c>
      <c r="C83" s="25" t="s">
        <v>4696</v>
      </c>
      <c r="D83" s="10" t="s">
        <v>85</v>
      </c>
      <c r="E83" s="12" t="s">
        <v>4</v>
      </c>
      <c r="F83" s="15">
        <v>1</v>
      </c>
      <c r="G83" s="12" t="s">
        <v>5</v>
      </c>
      <c r="H83" s="18">
        <v>0.71789890391698119</v>
      </c>
    </row>
    <row r="84" spans="2:8" x14ac:dyDescent="0.4">
      <c r="B84" s="4">
        <v>81</v>
      </c>
      <c r="C84" s="25" t="s">
        <v>4697</v>
      </c>
      <c r="D84" s="10" t="s">
        <v>86</v>
      </c>
      <c r="E84" s="12" t="s">
        <v>4</v>
      </c>
      <c r="F84" s="15">
        <v>1</v>
      </c>
      <c r="G84" s="12" t="s">
        <v>5</v>
      </c>
      <c r="H84" s="18">
        <v>0.81443748571821672</v>
      </c>
    </row>
    <row r="85" spans="2:8" x14ac:dyDescent="0.4">
      <c r="B85" s="4">
        <v>82</v>
      </c>
      <c r="C85" s="25" t="s">
        <v>4698</v>
      </c>
      <c r="D85" s="10" t="s">
        <v>87</v>
      </c>
      <c r="E85" s="12" t="s">
        <v>4</v>
      </c>
      <c r="F85" s="15">
        <v>1</v>
      </c>
      <c r="G85" s="12" t="s">
        <v>5</v>
      </c>
      <c r="H85" s="18">
        <v>0.42832206544842877</v>
      </c>
    </row>
    <row r="86" spans="2:8" x14ac:dyDescent="0.4">
      <c r="B86" s="4">
        <v>83</v>
      </c>
      <c r="C86" s="25" t="s">
        <v>4699</v>
      </c>
      <c r="D86" s="10" t="s">
        <v>88</v>
      </c>
      <c r="E86" s="12" t="s">
        <v>4</v>
      </c>
      <c r="F86" s="15">
        <v>1</v>
      </c>
      <c r="G86" s="12" t="s">
        <v>5</v>
      </c>
      <c r="H86" s="18">
        <v>0.43768052902073368</v>
      </c>
    </row>
    <row r="87" spans="2:8" x14ac:dyDescent="0.4">
      <c r="B87" s="4">
        <v>84</v>
      </c>
      <c r="C87" s="25" t="s">
        <v>4700</v>
      </c>
      <c r="D87" s="10" t="s">
        <v>89</v>
      </c>
      <c r="E87" s="12" t="s">
        <v>4</v>
      </c>
      <c r="F87" s="15">
        <v>1</v>
      </c>
      <c r="G87" s="12" t="s">
        <v>5</v>
      </c>
      <c r="H87" s="18">
        <v>0.39858569167376146</v>
      </c>
    </row>
    <row r="88" spans="2:8" x14ac:dyDescent="0.4">
      <c r="B88" s="4">
        <v>85</v>
      </c>
      <c r="C88" s="25" t="s">
        <v>4701</v>
      </c>
      <c r="D88" s="10" t="s">
        <v>90</v>
      </c>
      <c r="E88" s="12" t="s">
        <v>4</v>
      </c>
      <c r="F88" s="15">
        <v>1</v>
      </c>
      <c r="G88" s="12" t="s">
        <v>5</v>
      </c>
      <c r="H88" s="18">
        <v>0.64265183872168308</v>
      </c>
    </row>
    <row r="89" spans="2:8" x14ac:dyDescent="0.4">
      <c r="B89" s="4">
        <v>86</v>
      </c>
      <c r="C89" s="25" t="s">
        <v>4702</v>
      </c>
      <c r="D89" s="10" t="s">
        <v>91</v>
      </c>
      <c r="E89" s="12" t="s">
        <v>4</v>
      </c>
      <c r="F89" s="15">
        <v>1</v>
      </c>
      <c r="G89" s="12" t="s">
        <v>5</v>
      </c>
      <c r="H89" s="18">
        <v>0.54433559067778559</v>
      </c>
    </row>
    <row r="90" spans="2:8" x14ac:dyDescent="0.4">
      <c r="B90" s="4">
        <v>87</v>
      </c>
      <c r="C90" s="25" t="s">
        <v>4703</v>
      </c>
      <c r="D90" s="10" t="s">
        <v>92</v>
      </c>
      <c r="E90" s="12" t="s">
        <v>4</v>
      </c>
      <c r="F90" s="15">
        <v>1</v>
      </c>
      <c r="G90" s="12" t="s">
        <v>5</v>
      </c>
      <c r="H90" s="18">
        <v>0.95780800085564177</v>
      </c>
    </row>
    <row r="91" spans="2:8" x14ac:dyDescent="0.4">
      <c r="B91" s="4">
        <v>88</v>
      </c>
      <c r="C91" s="25" t="s">
        <v>4704</v>
      </c>
      <c r="D91" s="10" t="s">
        <v>93</v>
      </c>
      <c r="E91" s="12" t="s">
        <v>4</v>
      </c>
      <c r="F91" s="15">
        <v>1</v>
      </c>
      <c r="G91" s="12" t="s">
        <v>5</v>
      </c>
      <c r="H91" s="18">
        <v>0.65378401713730505</v>
      </c>
    </row>
    <row r="92" spans="2:8" x14ac:dyDescent="0.4">
      <c r="B92" s="4">
        <v>89</v>
      </c>
      <c r="C92" s="25" t="s">
        <v>4705</v>
      </c>
      <c r="D92" s="10" t="s">
        <v>94</v>
      </c>
      <c r="E92" s="12" t="s">
        <v>4</v>
      </c>
      <c r="F92" s="15">
        <v>1</v>
      </c>
      <c r="G92" s="12" t="s">
        <v>5</v>
      </c>
      <c r="H92" s="18">
        <v>0.81290308947902779</v>
      </c>
    </row>
    <row r="93" spans="2:8" x14ac:dyDescent="0.4">
      <c r="B93" s="4">
        <v>90</v>
      </c>
      <c r="C93" s="25" t="s">
        <v>4706</v>
      </c>
      <c r="D93" s="10" t="s">
        <v>95</v>
      </c>
      <c r="E93" s="12" t="s">
        <v>4</v>
      </c>
      <c r="F93" s="15">
        <v>1</v>
      </c>
      <c r="G93" s="12" t="s">
        <v>5</v>
      </c>
      <c r="H93" s="18">
        <v>0.89519111215819702</v>
      </c>
    </row>
    <row r="94" spans="2:8" x14ac:dyDescent="0.4">
      <c r="B94" s="4">
        <v>91</v>
      </c>
      <c r="C94" s="25" t="s">
        <v>4707</v>
      </c>
      <c r="D94" s="10" t="s">
        <v>96</v>
      </c>
      <c r="E94" s="12" t="s">
        <v>4</v>
      </c>
      <c r="F94" s="15">
        <v>1</v>
      </c>
      <c r="G94" s="12" t="s">
        <v>5</v>
      </c>
      <c r="H94" s="18">
        <v>3.390825674033894</v>
      </c>
    </row>
    <row r="95" spans="2:8" x14ac:dyDescent="0.4">
      <c r="B95" s="4">
        <v>92</v>
      </c>
      <c r="C95" s="25" t="s">
        <v>4708</v>
      </c>
      <c r="D95" s="10" t="s">
        <v>97</v>
      </c>
      <c r="E95" s="12" t="s">
        <v>4</v>
      </c>
      <c r="F95" s="15">
        <v>1</v>
      </c>
      <c r="G95" s="12" t="s">
        <v>5</v>
      </c>
      <c r="H95" s="18">
        <v>1.4381760221130053</v>
      </c>
    </row>
    <row r="96" spans="2:8" x14ac:dyDescent="0.4">
      <c r="B96" s="4">
        <v>93</v>
      </c>
      <c r="C96" s="25" t="s">
        <v>4709</v>
      </c>
      <c r="D96" s="10" t="s">
        <v>98</v>
      </c>
      <c r="E96" s="12" t="s">
        <v>4</v>
      </c>
      <c r="F96" s="15">
        <v>1</v>
      </c>
      <c r="G96" s="12" t="s">
        <v>5</v>
      </c>
      <c r="H96" s="18">
        <v>0.50295954541293253</v>
      </c>
    </row>
    <row r="97" spans="2:8" x14ac:dyDescent="0.4">
      <c r="B97" s="4">
        <v>94</v>
      </c>
      <c r="C97" s="25" t="s">
        <v>4710</v>
      </c>
      <c r="D97" s="10" t="s">
        <v>99</v>
      </c>
      <c r="E97" s="12" t="s">
        <v>4</v>
      </c>
      <c r="F97" s="15">
        <v>1</v>
      </c>
      <c r="G97" s="12" t="s">
        <v>5</v>
      </c>
      <c r="H97" s="18">
        <v>0.44455525102924193</v>
      </c>
    </row>
    <row r="98" spans="2:8" x14ac:dyDescent="0.4">
      <c r="B98" s="4">
        <v>95</v>
      </c>
      <c r="C98" s="25" t="s">
        <v>4711</v>
      </c>
      <c r="D98" s="10" t="s">
        <v>100</v>
      </c>
      <c r="E98" s="12" t="s">
        <v>4</v>
      </c>
      <c r="F98" s="15">
        <v>1</v>
      </c>
      <c r="G98" s="12" t="s">
        <v>5</v>
      </c>
      <c r="H98" s="18">
        <v>0.63930476639985623</v>
      </c>
    </row>
    <row r="99" spans="2:8" x14ac:dyDescent="0.4">
      <c r="B99" s="4">
        <v>96</v>
      </c>
      <c r="C99" s="25" t="s">
        <v>4712</v>
      </c>
      <c r="D99" s="10" t="s">
        <v>101</v>
      </c>
      <c r="E99" s="12" t="s">
        <v>4</v>
      </c>
      <c r="F99" s="15">
        <v>1</v>
      </c>
      <c r="G99" s="12" t="s">
        <v>5</v>
      </c>
      <c r="H99" s="18">
        <v>0.54192988045070689</v>
      </c>
    </row>
    <row r="100" spans="2:8" x14ac:dyDescent="0.4">
      <c r="B100" s="4">
        <v>97</v>
      </c>
      <c r="C100" s="25" t="s">
        <v>4713</v>
      </c>
      <c r="D100" s="10" t="s">
        <v>102</v>
      </c>
      <c r="E100" s="12" t="s">
        <v>4</v>
      </c>
      <c r="F100" s="15">
        <v>1</v>
      </c>
      <c r="G100" s="12" t="s">
        <v>5</v>
      </c>
      <c r="H100" s="18">
        <v>1.3253986535798747</v>
      </c>
    </row>
    <row r="101" spans="2:8" x14ac:dyDescent="0.4">
      <c r="B101" s="4">
        <v>98</v>
      </c>
      <c r="C101" s="25" t="s">
        <v>4714</v>
      </c>
      <c r="D101" s="10" t="s">
        <v>103</v>
      </c>
      <c r="E101" s="12" t="s">
        <v>4</v>
      </c>
      <c r="F101" s="15">
        <v>1</v>
      </c>
      <c r="G101" s="12" t="s">
        <v>5</v>
      </c>
      <c r="H101" s="18">
        <v>0.6184379318699359</v>
      </c>
    </row>
    <row r="102" spans="2:8" x14ac:dyDescent="0.4">
      <c r="B102" s="4">
        <v>99</v>
      </c>
      <c r="C102" s="25" t="s">
        <v>4715</v>
      </c>
      <c r="D102" s="10" t="s">
        <v>104</v>
      </c>
      <c r="E102" s="12" t="s">
        <v>4</v>
      </c>
      <c r="F102" s="15">
        <v>1</v>
      </c>
      <c r="G102" s="12" t="s">
        <v>5</v>
      </c>
      <c r="H102" s="18">
        <v>2.7627809835604009</v>
      </c>
    </row>
    <row r="103" spans="2:8" x14ac:dyDescent="0.4">
      <c r="B103" s="4">
        <v>100</v>
      </c>
      <c r="C103" s="25" t="s">
        <v>4716</v>
      </c>
      <c r="D103" s="10" t="s">
        <v>105</v>
      </c>
      <c r="E103" s="12" t="s">
        <v>4</v>
      </c>
      <c r="F103" s="15">
        <v>1</v>
      </c>
      <c r="G103" s="12" t="s">
        <v>5</v>
      </c>
      <c r="H103" s="18">
        <v>1.8005809202837033</v>
      </c>
    </row>
    <row r="104" spans="2:8" x14ac:dyDescent="0.4">
      <c r="B104" s="4">
        <v>101</v>
      </c>
      <c r="C104" s="25" t="s">
        <v>4717</v>
      </c>
      <c r="D104" s="10" t="s">
        <v>106</v>
      </c>
      <c r="E104" s="12" t="s">
        <v>4</v>
      </c>
      <c r="F104" s="15">
        <v>1</v>
      </c>
      <c r="G104" s="12" t="s">
        <v>5</v>
      </c>
      <c r="H104" s="18">
        <v>1.7272665510855418</v>
      </c>
    </row>
    <row r="105" spans="2:8" x14ac:dyDescent="0.4">
      <c r="B105" s="4">
        <v>102</v>
      </c>
      <c r="C105" s="25" t="s">
        <v>4718</v>
      </c>
      <c r="D105" s="10" t="s">
        <v>107</v>
      </c>
      <c r="E105" s="12" t="s">
        <v>4</v>
      </c>
      <c r="F105" s="15">
        <v>1</v>
      </c>
      <c r="G105" s="12" t="s">
        <v>5</v>
      </c>
      <c r="H105" s="18">
        <v>4.9387335783786387E-2</v>
      </c>
    </row>
    <row r="106" spans="2:8" x14ac:dyDescent="0.4">
      <c r="B106" s="4">
        <v>103</v>
      </c>
      <c r="C106" s="25" t="s">
        <v>4719</v>
      </c>
      <c r="D106" s="10" t="s">
        <v>108</v>
      </c>
      <c r="E106" s="12" t="s">
        <v>4</v>
      </c>
      <c r="F106" s="15">
        <v>1</v>
      </c>
      <c r="G106" s="12" t="s">
        <v>5</v>
      </c>
      <c r="H106" s="18">
        <v>4.9387335783786387E-2</v>
      </c>
    </row>
    <row r="107" spans="2:8" x14ac:dyDescent="0.4">
      <c r="B107" s="4">
        <v>104</v>
      </c>
      <c r="C107" s="25" t="s">
        <v>4720</v>
      </c>
      <c r="D107" s="10" t="s">
        <v>109</v>
      </c>
      <c r="E107" s="12" t="s">
        <v>4</v>
      </c>
      <c r="F107" s="15">
        <v>1</v>
      </c>
      <c r="G107" s="12" t="s">
        <v>110</v>
      </c>
      <c r="H107" s="18">
        <v>0.40418461395006761</v>
      </c>
    </row>
    <row r="108" spans="2:8" x14ac:dyDescent="0.4">
      <c r="B108" s="4">
        <v>105</v>
      </c>
      <c r="C108" s="25" t="s">
        <v>4721</v>
      </c>
      <c r="D108" s="10" t="s">
        <v>111</v>
      </c>
      <c r="E108" s="12" t="s">
        <v>4</v>
      </c>
      <c r="F108" s="15">
        <v>1</v>
      </c>
      <c r="G108" s="12" t="s">
        <v>110</v>
      </c>
      <c r="H108" s="18">
        <v>0.40418461395006761</v>
      </c>
    </row>
    <row r="109" spans="2:8" x14ac:dyDescent="0.4">
      <c r="B109" s="4">
        <v>106</v>
      </c>
      <c r="C109" s="25" t="s">
        <v>4722</v>
      </c>
      <c r="D109" s="10" t="s">
        <v>112</v>
      </c>
      <c r="E109" s="12" t="s">
        <v>4</v>
      </c>
      <c r="F109" s="15">
        <v>1</v>
      </c>
      <c r="G109" s="12" t="s">
        <v>110</v>
      </c>
      <c r="H109" s="18">
        <v>0.14115943949957233</v>
      </c>
    </row>
    <row r="110" spans="2:8" x14ac:dyDescent="0.4">
      <c r="B110" s="4">
        <v>107</v>
      </c>
      <c r="C110" s="25" t="s">
        <v>4723</v>
      </c>
      <c r="D110" s="10" t="s">
        <v>113</v>
      </c>
      <c r="E110" s="12" t="s">
        <v>4</v>
      </c>
      <c r="F110" s="15">
        <v>1</v>
      </c>
      <c r="G110" s="12" t="s">
        <v>110</v>
      </c>
      <c r="H110" s="18">
        <v>0.51801433508678618</v>
      </c>
    </row>
    <row r="111" spans="2:8" x14ac:dyDescent="0.4">
      <c r="B111" s="4">
        <v>108</v>
      </c>
      <c r="C111" s="25" t="s">
        <v>4724</v>
      </c>
      <c r="D111" s="10" t="s">
        <v>114</v>
      </c>
      <c r="E111" s="12" t="s">
        <v>4</v>
      </c>
      <c r="F111" s="15">
        <v>1</v>
      </c>
      <c r="G111" s="12" t="s">
        <v>115</v>
      </c>
      <c r="H111" s="18">
        <v>8.14924708504184E-3</v>
      </c>
    </row>
    <row r="112" spans="2:8" x14ac:dyDescent="0.4">
      <c r="B112" s="4">
        <v>109</v>
      </c>
      <c r="C112" s="25" t="s">
        <v>4725</v>
      </c>
      <c r="D112" s="10" t="s">
        <v>116</v>
      </c>
      <c r="E112" s="12" t="s">
        <v>4</v>
      </c>
      <c r="F112" s="15">
        <v>1</v>
      </c>
      <c r="G112" s="12" t="s">
        <v>115</v>
      </c>
      <c r="H112" s="18">
        <v>8.14924708504184E-3</v>
      </c>
    </row>
    <row r="113" spans="2:8" x14ac:dyDescent="0.4">
      <c r="B113" s="4">
        <v>110</v>
      </c>
      <c r="C113" s="25" t="s">
        <v>4726</v>
      </c>
      <c r="D113" s="10" t="s">
        <v>117</v>
      </c>
      <c r="E113" s="12" t="s">
        <v>4</v>
      </c>
      <c r="F113" s="15">
        <v>1</v>
      </c>
      <c r="G113" s="12" t="s">
        <v>5</v>
      </c>
      <c r="H113" s="18">
        <v>0.2328185665845782</v>
      </c>
    </row>
    <row r="114" spans="2:8" x14ac:dyDescent="0.4">
      <c r="B114" s="4">
        <v>111</v>
      </c>
      <c r="C114" s="25" t="s">
        <v>4727</v>
      </c>
      <c r="D114" s="10" t="s">
        <v>118</v>
      </c>
      <c r="E114" s="12" t="s">
        <v>4</v>
      </c>
      <c r="F114" s="15">
        <v>1</v>
      </c>
      <c r="G114" s="12" t="s">
        <v>5</v>
      </c>
      <c r="H114" s="18">
        <v>6.3823476680324204E-2</v>
      </c>
    </row>
    <row r="115" spans="2:8" x14ac:dyDescent="0.4">
      <c r="B115" s="4">
        <v>112</v>
      </c>
      <c r="C115" s="25" t="s">
        <v>4728</v>
      </c>
      <c r="D115" s="10" t="s">
        <v>119</v>
      </c>
      <c r="E115" s="12" t="s">
        <v>4</v>
      </c>
      <c r="F115" s="15">
        <v>1</v>
      </c>
      <c r="G115" s="12" t="s">
        <v>5</v>
      </c>
      <c r="H115" s="18">
        <v>8.4867596394182343E-2</v>
      </c>
    </row>
    <row r="116" spans="2:8" x14ac:dyDescent="0.4">
      <c r="B116" s="4">
        <v>113</v>
      </c>
      <c r="C116" s="25" t="s">
        <v>4729</v>
      </c>
      <c r="D116" s="10" t="s">
        <v>120</v>
      </c>
      <c r="E116" s="12" t="s">
        <v>4</v>
      </c>
      <c r="F116" s="15">
        <v>1</v>
      </c>
      <c r="G116" s="12" t="s">
        <v>5</v>
      </c>
      <c r="H116" s="18">
        <v>5.0397605603737392E-2</v>
      </c>
    </row>
    <row r="117" spans="2:8" x14ac:dyDescent="0.4">
      <c r="B117" s="4">
        <v>114</v>
      </c>
      <c r="C117" s="25" t="s">
        <v>4730</v>
      </c>
      <c r="D117" s="10" t="s">
        <v>121</v>
      </c>
      <c r="E117" s="12" t="s">
        <v>4</v>
      </c>
      <c r="F117" s="15">
        <v>1</v>
      </c>
      <c r="G117" s="12" t="s">
        <v>5</v>
      </c>
      <c r="H117" s="18">
        <v>2.0350124032100823</v>
      </c>
    </row>
    <row r="118" spans="2:8" x14ac:dyDescent="0.4">
      <c r="B118" s="4">
        <v>115</v>
      </c>
      <c r="C118" s="25" t="s">
        <v>4731</v>
      </c>
      <c r="D118" s="10" t="s">
        <v>122</v>
      </c>
      <c r="E118" s="12" t="s">
        <v>4</v>
      </c>
      <c r="F118" s="15">
        <v>1</v>
      </c>
      <c r="G118" s="12" t="s">
        <v>5</v>
      </c>
      <c r="H118" s="18">
        <v>1.4841017358366748</v>
      </c>
    </row>
    <row r="119" spans="2:8" x14ac:dyDescent="0.4">
      <c r="B119" s="4">
        <v>116</v>
      </c>
      <c r="C119" s="25" t="s">
        <v>4732</v>
      </c>
      <c r="D119" s="10" t="s">
        <v>123</v>
      </c>
      <c r="E119" s="12" t="s">
        <v>4</v>
      </c>
      <c r="F119" s="15">
        <v>1</v>
      </c>
      <c r="G119" s="12" t="s">
        <v>5</v>
      </c>
      <c r="H119" s="18">
        <v>0.91695088583716977</v>
      </c>
    </row>
    <row r="120" spans="2:8" x14ac:dyDescent="0.4">
      <c r="B120" s="4">
        <v>117</v>
      </c>
      <c r="C120" s="25" t="s">
        <v>4733</v>
      </c>
      <c r="D120" s="10" t="s">
        <v>124</v>
      </c>
      <c r="E120" s="12" t="s">
        <v>125</v>
      </c>
      <c r="F120" s="15">
        <v>1</v>
      </c>
      <c r="G120" s="12" t="s">
        <v>5</v>
      </c>
      <c r="H120" s="18">
        <v>0.47255585426260521</v>
      </c>
    </row>
    <row r="121" spans="2:8" x14ac:dyDescent="0.4">
      <c r="B121" s="4">
        <v>118</v>
      </c>
      <c r="C121" s="25" t="s">
        <v>4734</v>
      </c>
      <c r="D121" s="10" t="s">
        <v>126</v>
      </c>
      <c r="E121" s="12" t="s">
        <v>4</v>
      </c>
      <c r="F121" s="15">
        <v>1</v>
      </c>
      <c r="G121" s="12" t="s">
        <v>5</v>
      </c>
      <c r="H121" s="18">
        <v>1.859156577227568</v>
      </c>
    </row>
    <row r="122" spans="2:8" x14ac:dyDescent="0.4">
      <c r="B122" s="4">
        <v>119</v>
      </c>
      <c r="C122" s="25" t="s">
        <v>4735</v>
      </c>
      <c r="D122" s="10" t="s">
        <v>127</v>
      </c>
      <c r="E122" s="12" t="s">
        <v>128</v>
      </c>
      <c r="F122" s="15">
        <v>1</v>
      </c>
      <c r="G122" s="12" t="s">
        <v>5</v>
      </c>
      <c r="H122" s="18">
        <v>0.48463202349159451</v>
      </c>
    </row>
    <row r="123" spans="2:8" x14ac:dyDescent="0.4">
      <c r="B123" s="4">
        <v>120</v>
      </c>
      <c r="C123" s="25" t="s">
        <v>4736</v>
      </c>
      <c r="D123" s="10" t="s">
        <v>129</v>
      </c>
      <c r="E123" s="12" t="s">
        <v>128</v>
      </c>
      <c r="F123" s="15">
        <v>1</v>
      </c>
      <c r="G123" s="12" t="s">
        <v>5</v>
      </c>
      <c r="H123" s="18">
        <v>8.0772025819054405E-2</v>
      </c>
    </row>
    <row r="124" spans="2:8" x14ac:dyDescent="0.4">
      <c r="B124" s="4">
        <v>121</v>
      </c>
      <c r="C124" s="25" t="s">
        <v>4737</v>
      </c>
      <c r="D124" s="10" t="s">
        <v>130</v>
      </c>
      <c r="E124" s="12" t="s">
        <v>4</v>
      </c>
      <c r="F124" s="15">
        <v>1</v>
      </c>
      <c r="G124" s="12" t="s">
        <v>5</v>
      </c>
      <c r="H124" s="18">
        <v>1.8681590336932903</v>
      </c>
    </row>
    <row r="125" spans="2:8" x14ac:dyDescent="0.4">
      <c r="B125" s="4">
        <v>122</v>
      </c>
      <c r="C125" s="25" t="s">
        <v>4738</v>
      </c>
      <c r="D125" s="10" t="s">
        <v>131</v>
      </c>
      <c r="E125" s="12" t="s">
        <v>132</v>
      </c>
      <c r="F125" s="15">
        <v>1</v>
      </c>
      <c r="G125" s="12" t="s">
        <v>5</v>
      </c>
      <c r="H125" s="18">
        <v>1.5230202747173842E-2</v>
      </c>
    </row>
    <row r="126" spans="2:8" x14ac:dyDescent="0.4">
      <c r="B126" s="4">
        <v>123</v>
      </c>
      <c r="C126" s="25" t="s">
        <v>4739</v>
      </c>
      <c r="D126" s="10" t="s">
        <v>133</v>
      </c>
      <c r="E126" s="12" t="s">
        <v>132</v>
      </c>
      <c r="F126" s="15">
        <v>1</v>
      </c>
      <c r="G126" s="12" t="s">
        <v>5</v>
      </c>
      <c r="H126" s="18">
        <v>1.1689594414586637E-2</v>
      </c>
    </row>
    <row r="127" spans="2:8" x14ac:dyDescent="0.4">
      <c r="B127" s="4">
        <v>124</v>
      </c>
      <c r="C127" s="25" t="s">
        <v>4740</v>
      </c>
      <c r="D127" s="10" t="s">
        <v>134</v>
      </c>
      <c r="E127" s="12" t="s">
        <v>132</v>
      </c>
      <c r="F127" s="15">
        <v>1</v>
      </c>
      <c r="G127" s="12" t="s">
        <v>5</v>
      </c>
      <c r="H127" s="18">
        <v>9.7902834267023481E-2</v>
      </c>
    </row>
    <row r="128" spans="2:8" x14ac:dyDescent="0.4">
      <c r="B128" s="4">
        <v>125</v>
      </c>
      <c r="C128" s="25" t="s">
        <v>4741</v>
      </c>
      <c r="D128" s="10" t="s">
        <v>135</v>
      </c>
      <c r="E128" s="12" t="s">
        <v>132</v>
      </c>
      <c r="F128" s="15">
        <v>1</v>
      </c>
      <c r="G128" s="12" t="s">
        <v>5</v>
      </c>
      <c r="H128" s="18">
        <v>5.4620979655238856E-2</v>
      </c>
    </row>
    <row r="129" spans="2:8" x14ac:dyDescent="0.4">
      <c r="B129" s="4">
        <v>126</v>
      </c>
      <c r="C129" s="25" t="s">
        <v>4742</v>
      </c>
      <c r="D129" s="10" t="s">
        <v>136</v>
      </c>
      <c r="E129" s="12" t="s">
        <v>137</v>
      </c>
      <c r="F129" s="15">
        <v>1</v>
      </c>
      <c r="G129" s="12" t="s">
        <v>5</v>
      </c>
      <c r="H129" s="18">
        <v>1.3550298774115221</v>
      </c>
    </row>
    <row r="130" spans="2:8" x14ac:dyDescent="0.4">
      <c r="B130" s="4">
        <v>127</v>
      </c>
      <c r="C130" s="25" t="s">
        <v>4743</v>
      </c>
      <c r="D130" s="10" t="s">
        <v>138</v>
      </c>
      <c r="E130" s="12" t="s">
        <v>4</v>
      </c>
      <c r="F130" s="15">
        <v>1</v>
      </c>
      <c r="G130" s="12" t="s">
        <v>5</v>
      </c>
      <c r="H130" s="18">
        <v>1.4449254623080594</v>
      </c>
    </row>
    <row r="131" spans="2:8" x14ac:dyDescent="0.4">
      <c r="B131" s="4">
        <v>128</v>
      </c>
      <c r="C131" s="25" t="s">
        <v>4744</v>
      </c>
      <c r="D131" s="10" t="s">
        <v>139</v>
      </c>
      <c r="E131" s="12" t="s">
        <v>4</v>
      </c>
      <c r="F131" s="15">
        <v>1</v>
      </c>
      <c r="G131" s="12" t="s">
        <v>5</v>
      </c>
      <c r="H131" s="18">
        <v>1.4136989204955834</v>
      </c>
    </row>
    <row r="132" spans="2:8" x14ac:dyDescent="0.4">
      <c r="B132" s="4">
        <v>129</v>
      </c>
      <c r="C132" s="25" t="s">
        <v>4745</v>
      </c>
      <c r="D132" s="10" t="s">
        <v>140</v>
      </c>
      <c r="E132" s="12" t="s">
        <v>4</v>
      </c>
      <c r="F132" s="15">
        <v>1</v>
      </c>
      <c r="G132" s="12" t="s">
        <v>5</v>
      </c>
      <c r="H132" s="18">
        <v>0.33940901137195306</v>
      </c>
    </row>
    <row r="133" spans="2:8" x14ac:dyDescent="0.4">
      <c r="B133" s="4">
        <v>130</v>
      </c>
      <c r="C133" s="25" t="s">
        <v>4746</v>
      </c>
      <c r="D133" s="10" t="s">
        <v>141</v>
      </c>
      <c r="E133" s="12" t="s">
        <v>4</v>
      </c>
      <c r="F133" s="15">
        <v>1</v>
      </c>
      <c r="G133" s="12" t="s">
        <v>5</v>
      </c>
      <c r="H133" s="18">
        <v>0.45788066968931329</v>
      </c>
    </row>
    <row r="134" spans="2:8" x14ac:dyDescent="0.4">
      <c r="B134" s="4">
        <v>131</v>
      </c>
      <c r="C134" s="25" t="s">
        <v>4747</v>
      </c>
      <c r="D134" s="10" t="s">
        <v>142</v>
      </c>
      <c r="E134" s="12" t="s">
        <v>8</v>
      </c>
      <c r="F134" s="15">
        <v>1</v>
      </c>
      <c r="G134" s="12" t="s">
        <v>110</v>
      </c>
      <c r="H134" s="18">
        <v>0</v>
      </c>
    </row>
    <row r="135" spans="2:8" x14ac:dyDescent="0.4">
      <c r="B135" s="4">
        <v>132</v>
      </c>
      <c r="C135" s="25" t="s">
        <v>4748</v>
      </c>
      <c r="D135" s="10" t="s">
        <v>143</v>
      </c>
      <c r="E135" s="12" t="s">
        <v>8</v>
      </c>
      <c r="F135" s="15">
        <v>1</v>
      </c>
      <c r="G135" s="12" t="s">
        <v>110</v>
      </c>
      <c r="H135" s="18">
        <v>0</v>
      </c>
    </row>
    <row r="136" spans="2:8" x14ac:dyDescent="0.4">
      <c r="B136" s="4">
        <v>133</v>
      </c>
      <c r="C136" s="25" t="s">
        <v>4749</v>
      </c>
      <c r="D136" s="10" t="s">
        <v>144</v>
      </c>
      <c r="E136" s="12" t="s">
        <v>8</v>
      </c>
      <c r="F136" s="15">
        <v>1</v>
      </c>
      <c r="G136" s="12" t="s">
        <v>110</v>
      </c>
      <c r="H136" s="18">
        <v>0</v>
      </c>
    </row>
    <row r="137" spans="2:8" x14ac:dyDescent="0.4">
      <c r="B137" s="4">
        <v>134</v>
      </c>
      <c r="C137" s="25" t="s">
        <v>4750</v>
      </c>
      <c r="D137" s="10" t="s">
        <v>145</v>
      </c>
      <c r="E137" s="12" t="s">
        <v>8</v>
      </c>
      <c r="F137" s="15">
        <v>1</v>
      </c>
      <c r="G137" s="12" t="s">
        <v>110</v>
      </c>
      <c r="H137" s="18">
        <v>0</v>
      </c>
    </row>
    <row r="138" spans="2:8" x14ac:dyDescent="0.4">
      <c r="B138" s="4">
        <v>135</v>
      </c>
      <c r="C138" s="25" t="s">
        <v>4751</v>
      </c>
      <c r="D138" s="10" t="s">
        <v>146</v>
      </c>
      <c r="E138" s="12" t="s">
        <v>8</v>
      </c>
      <c r="F138" s="15">
        <v>1</v>
      </c>
      <c r="G138" s="12" t="s">
        <v>110</v>
      </c>
      <c r="H138" s="18">
        <v>0</v>
      </c>
    </row>
    <row r="139" spans="2:8" x14ac:dyDescent="0.4">
      <c r="B139" s="4">
        <v>136</v>
      </c>
      <c r="C139" s="25" t="s">
        <v>4752</v>
      </c>
      <c r="D139" s="10" t="s">
        <v>147</v>
      </c>
      <c r="E139" s="12" t="s">
        <v>8</v>
      </c>
      <c r="F139" s="15">
        <v>1</v>
      </c>
      <c r="G139" s="12" t="s">
        <v>148</v>
      </c>
      <c r="H139" s="18">
        <v>0</v>
      </c>
    </row>
    <row r="140" spans="2:8" x14ac:dyDescent="0.4">
      <c r="B140" s="4">
        <v>137</v>
      </c>
      <c r="C140" s="25" t="s">
        <v>4753</v>
      </c>
      <c r="D140" s="10" t="s">
        <v>149</v>
      </c>
      <c r="E140" s="12" t="s">
        <v>8</v>
      </c>
      <c r="F140" s="15">
        <v>1</v>
      </c>
      <c r="G140" s="12" t="s">
        <v>5</v>
      </c>
      <c r="H140" s="18">
        <v>0</v>
      </c>
    </row>
    <row r="141" spans="2:8" x14ac:dyDescent="0.4">
      <c r="B141" s="4">
        <v>138</v>
      </c>
      <c r="C141" s="25" t="s">
        <v>4754</v>
      </c>
      <c r="D141" s="10" t="s">
        <v>150</v>
      </c>
      <c r="E141" s="12" t="s">
        <v>8</v>
      </c>
      <c r="F141" s="15">
        <v>1</v>
      </c>
      <c r="G141" s="12" t="s">
        <v>110</v>
      </c>
      <c r="H141" s="18">
        <v>0</v>
      </c>
    </row>
    <row r="142" spans="2:8" x14ac:dyDescent="0.4">
      <c r="B142" s="4">
        <v>139</v>
      </c>
      <c r="C142" s="25" t="s">
        <v>4755</v>
      </c>
      <c r="D142" s="10" t="s">
        <v>151</v>
      </c>
      <c r="E142" s="12" t="s">
        <v>4</v>
      </c>
      <c r="F142" s="15">
        <v>1</v>
      </c>
      <c r="G142" s="12" t="s">
        <v>5</v>
      </c>
      <c r="H142" s="18">
        <v>2.6488154944167288</v>
      </c>
    </row>
    <row r="143" spans="2:8" x14ac:dyDescent="0.4">
      <c r="B143" s="4">
        <v>140</v>
      </c>
      <c r="C143" s="25" t="s">
        <v>4756</v>
      </c>
      <c r="D143" s="10" t="s">
        <v>152</v>
      </c>
      <c r="E143" s="12" t="s">
        <v>4</v>
      </c>
      <c r="F143" s="15">
        <v>1</v>
      </c>
      <c r="G143" s="12" t="s">
        <v>5</v>
      </c>
      <c r="H143" s="18">
        <v>1.7205011530360899</v>
      </c>
    </row>
    <row r="144" spans="2:8" x14ac:dyDescent="0.4">
      <c r="B144" s="4">
        <v>141</v>
      </c>
      <c r="C144" s="25" t="s">
        <v>4757</v>
      </c>
      <c r="D144" s="10" t="s">
        <v>153</v>
      </c>
      <c r="E144" s="12" t="s">
        <v>4</v>
      </c>
      <c r="F144" s="15">
        <v>1</v>
      </c>
      <c r="G144" s="12" t="s">
        <v>5</v>
      </c>
      <c r="H144" s="18">
        <v>1.7205011530360899</v>
      </c>
    </row>
    <row r="145" spans="2:8" x14ac:dyDescent="0.4">
      <c r="B145" s="4">
        <v>142</v>
      </c>
      <c r="C145" s="25" t="s">
        <v>4758</v>
      </c>
      <c r="D145" s="10" t="s">
        <v>154</v>
      </c>
      <c r="E145" s="12" t="s">
        <v>4</v>
      </c>
      <c r="F145" s="15">
        <v>1</v>
      </c>
      <c r="G145" s="12" t="s">
        <v>5</v>
      </c>
      <c r="H145" s="18">
        <v>4.0278467398364546</v>
      </c>
    </row>
    <row r="146" spans="2:8" x14ac:dyDescent="0.4">
      <c r="B146" s="4">
        <v>143</v>
      </c>
      <c r="C146" s="25" t="s">
        <v>4759</v>
      </c>
      <c r="D146" s="10" t="s">
        <v>155</v>
      </c>
      <c r="E146" s="12" t="s">
        <v>4</v>
      </c>
      <c r="F146" s="15">
        <v>1</v>
      </c>
      <c r="G146" s="12" t="s">
        <v>5</v>
      </c>
      <c r="H146" s="18">
        <v>12.863601879904621</v>
      </c>
    </row>
    <row r="147" spans="2:8" x14ac:dyDescent="0.4">
      <c r="B147" s="4">
        <v>144</v>
      </c>
      <c r="C147" s="25" t="s">
        <v>4760</v>
      </c>
      <c r="D147" s="10" t="s">
        <v>156</v>
      </c>
      <c r="E147" s="12" t="s">
        <v>4</v>
      </c>
      <c r="F147" s="15">
        <v>1</v>
      </c>
      <c r="G147" s="12" t="s">
        <v>5</v>
      </c>
      <c r="H147" s="18">
        <v>3.0131599146761383</v>
      </c>
    </row>
    <row r="148" spans="2:8" x14ac:dyDescent="0.4">
      <c r="B148" s="4">
        <v>145</v>
      </c>
      <c r="C148" s="25" t="s">
        <v>4761</v>
      </c>
      <c r="D148" s="10" t="s">
        <v>157</v>
      </c>
      <c r="E148" s="12" t="s">
        <v>4</v>
      </c>
      <c r="F148" s="15">
        <v>1</v>
      </c>
      <c r="G148" s="12" t="s">
        <v>5</v>
      </c>
      <c r="H148" s="18">
        <v>1.7916157331688691</v>
      </c>
    </row>
    <row r="149" spans="2:8" x14ac:dyDescent="0.4">
      <c r="B149" s="4">
        <v>146</v>
      </c>
      <c r="C149" s="25" t="s">
        <v>4762</v>
      </c>
      <c r="D149" s="10" t="s">
        <v>158</v>
      </c>
      <c r="E149" s="12" t="s">
        <v>8</v>
      </c>
      <c r="F149" s="15">
        <v>1</v>
      </c>
      <c r="G149" s="12" t="s">
        <v>5</v>
      </c>
      <c r="H149" s="18">
        <v>0</v>
      </c>
    </row>
    <row r="150" spans="2:8" x14ac:dyDescent="0.4">
      <c r="B150" s="4">
        <v>147</v>
      </c>
      <c r="C150" s="25" t="s">
        <v>4763</v>
      </c>
      <c r="D150" s="10" t="s">
        <v>159</v>
      </c>
      <c r="E150" s="12" t="s">
        <v>4</v>
      </c>
      <c r="F150" s="15">
        <v>1</v>
      </c>
      <c r="G150" s="12" t="s">
        <v>115</v>
      </c>
      <c r="H150" s="18">
        <v>4.549430500384098E-3</v>
      </c>
    </row>
    <row r="151" spans="2:8" x14ac:dyDescent="0.4">
      <c r="B151" s="4">
        <v>148</v>
      </c>
      <c r="C151" s="25" t="s">
        <v>4764</v>
      </c>
      <c r="D151" s="10" t="s">
        <v>160</v>
      </c>
      <c r="E151" s="12" t="s">
        <v>4</v>
      </c>
      <c r="F151" s="15">
        <v>1</v>
      </c>
      <c r="G151" s="12" t="s">
        <v>115</v>
      </c>
      <c r="H151" s="18">
        <v>4.549430500384098E-3</v>
      </c>
    </row>
    <row r="152" spans="2:8" x14ac:dyDescent="0.4">
      <c r="B152" s="4">
        <v>149</v>
      </c>
      <c r="C152" s="25" t="s">
        <v>4765</v>
      </c>
      <c r="D152" s="10" t="s">
        <v>161</v>
      </c>
      <c r="E152" s="12" t="s">
        <v>162</v>
      </c>
      <c r="F152" s="15">
        <v>1</v>
      </c>
      <c r="G152" s="12" t="s">
        <v>5</v>
      </c>
      <c r="H152" s="18">
        <v>2.0529308832500375</v>
      </c>
    </row>
    <row r="153" spans="2:8" x14ac:dyDescent="0.4">
      <c r="B153" s="4">
        <v>150</v>
      </c>
      <c r="C153" s="25" t="s">
        <v>4766</v>
      </c>
      <c r="D153" s="10" t="s">
        <v>163</v>
      </c>
      <c r="E153" s="12" t="s">
        <v>4</v>
      </c>
      <c r="F153" s="15">
        <v>1</v>
      </c>
      <c r="G153" s="12" t="s">
        <v>115</v>
      </c>
      <c r="H153" s="18">
        <v>2.6797702807387679E-3</v>
      </c>
    </row>
    <row r="154" spans="2:8" x14ac:dyDescent="0.4">
      <c r="B154" s="4">
        <v>151</v>
      </c>
      <c r="C154" s="25" t="s">
        <v>4767</v>
      </c>
      <c r="D154" s="10" t="s">
        <v>164</v>
      </c>
      <c r="E154" s="12" t="s">
        <v>4</v>
      </c>
      <c r="F154" s="15">
        <v>1</v>
      </c>
      <c r="G154" s="12" t="s">
        <v>115</v>
      </c>
      <c r="H154" s="18">
        <v>2.6797702807387679E-3</v>
      </c>
    </row>
    <row r="155" spans="2:8" x14ac:dyDescent="0.4">
      <c r="B155" s="4">
        <v>152</v>
      </c>
      <c r="C155" s="25" t="s">
        <v>4768</v>
      </c>
      <c r="D155" s="10" t="s">
        <v>165</v>
      </c>
      <c r="E155" s="12" t="s">
        <v>4</v>
      </c>
      <c r="F155" s="15">
        <v>1</v>
      </c>
      <c r="G155" s="12" t="s">
        <v>166</v>
      </c>
      <c r="H155" s="18">
        <v>10.777648678404015</v>
      </c>
    </row>
    <row r="156" spans="2:8" x14ac:dyDescent="0.4">
      <c r="B156" s="4">
        <v>153</v>
      </c>
      <c r="C156" s="25" t="s">
        <v>4769</v>
      </c>
      <c r="D156" s="10" t="s">
        <v>167</v>
      </c>
      <c r="E156" s="12" t="s">
        <v>8</v>
      </c>
      <c r="F156" s="15">
        <v>1</v>
      </c>
      <c r="G156" s="12" t="s">
        <v>110</v>
      </c>
      <c r="H156" s="18">
        <v>0</v>
      </c>
    </row>
    <row r="157" spans="2:8" x14ac:dyDescent="0.4">
      <c r="B157" s="4">
        <v>154</v>
      </c>
      <c r="C157" s="25" t="s">
        <v>4770</v>
      </c>
      <c r="D157" s="10" t="s">
        <v>168</v>
      </c>
      <c r="E157" s="12" t="s">
        <v>8</v>
      </c>
      <c r="F157" s="15">
        <v>1</v>
      </c>
      <c r="G157" s="12" t="s">
        <v>166</v>
      </c>
      <c r="H157" s="18">
        <v>0</v>
      </c>
    </row>
    <row r="158" spans="2:8" x14ac:dyDescent="0.4">
      <c r="B158" s="4">
        <v>155</v>
      </c>
      <c r="C158" s="25" t="s">
        <v>4771</v>
      </c>
      <c r="D158" s="10" t="s">
        <v>169</v>
      </c>
      <c r="E158" s="12" t="s">
        <v>4</v>
      </c>
      <c r="F158" s="15">
        <v>1</v>
      </c>
      <c r="G158" s="12" t="s">
        <v>166</v>
      </c>
      <c r="H158" s="18">
        <v>12.350924835669209</v>
      </c>
    </row>
    <row r="159" spans="2:8" x14ac:dyDescent="0.4">
      <c r="B159" s="4">
        <v>156</v>
      </c>
      <c r="C159" s="25" t="s">
        <v>4772</v>
      </c>
      <c r="D159" s="10" t="s">
        <v>170</v>
      </c>
      <c r="E159" s="12" t="s">
        <v>4</v>
      </c>
      <c r="F159" s="15">
        <v>1</v>
      </c>
      <c r="G159" s="12" t="s">
        <v>166</v>
      </c>
      <c r="H159" s="18">
        <v>12.350924863608961</v>
      </c>
    </row>
    <row r="160" spans="2:8" x14ac:dyDescent="0.4">
      <c r="B160" s="4">
        <v>157</v>
      </c>
      <c r="C160" s="25" t="s">
        <v>4773</v>
      </c>
      <c r="D160" s="10" t="s">
        <v>171</v>
      </c>
      <c r="E160" s="12" t="s">
        <v>4</v>
      </c>
      <c r="F160" s="15">
        <v>1</v>
      </c>
      <c r="G160" s="12" t="s">
        <v>166</v>
      </c>
      <c r="H160" s="18">
        <v>12.350924863608961</v>
      </c>
    </row>
    <row r="161" spans="2:8" x14ac:dyDescent="0.4">
      <c r="B161" s="4">
        <v>158</v>
      </c>
      <c r="C161" s="25" t="s">
        <v>4774</v>
      </c>
      <c r="D161" s="10" t="s">
        <v>172</v>
      </c>
      <c r="E161" s="12" t="s">
        <v>4</v>
      </c>
      <c r="F161" s="15">
        <v>1</v>
      </c>
      <c r="G161" s="12" t="s">
        <v>166</v>
      </c>
      <c r="H161" s="18">
        <v>13.670255736410809</v>
      </c>
    </row>
    <row r="162" spans="2:8" x14ac:dyDescent="0.4">
      <c r="B162" s="4">
        <v>159</v>
      </c>
      <c r="C162" s="25" t="s">
        <v>4775</v>
      </c>
      <c r="D162" s="10" t="s">
        <v>173</v>
      </c>
      <c r="E162" s="12" t="s">
        <v>4</v>
      </c>
      <c r="F162" s="15">
        <v>1</v>
      </c>
      <c r="G162" s="12" t="s">
        <v>166</v>
      </c>
      <c r="H162" s="18">
        <v>13.670255736310764</v>
      </c>
    </row>
    <row r="163" spans="2:8" x14ac:dyDescent="0.4">
      <c r="B163" s="4">
        <v>160</v>
      </c>
      <c r="C163" s="25" t="s">
        <v>4776</v>
      </c>
      <c r="D163" s="10" t="s">
        <v>174</v>
      </c>
      <c r="E163" s="12" t="s">
        <v>4</v>
      </c>
      <c r="F163" s="15">
        <v>1</v>
      </c>
      <c r="G163" s="12" t="s">
        <v>166</v>
      </c>
      <c r="H163" s="18">
        <v>13.670255736310764</v>
      </c>
    </row>
    <row r="164" spans="2:8" x14ac:dyDescent="0.4">
      <c r="B164" s="4">
        <v>161</v>
      </c>
      <c r="C164" s="25" t="s">
        <v>4777</v>
      </c>
      <c r="D164" s="10" t="s">
        <v>175</v>
      </c>
      <c r="E164" s="12" t="s">
        <v>4</v>
      </c>
      <c r="F164" s="15">
        <v>1</v>
      </c>
      <c r="G164" s="12" t="s">
        <v>166</v>
      </c>
      <c r="H164" s="18">
        <v>3.4272149510476129</v>
      </c>
    </row>
    <row r="165" spans="2:8" x14ac:dyDescent="0.4">
      <c r="B165" s="4">
        <v>162</v>
      </c>
      <c r="C165" s="25" t="s">
        <v>4778</v>
      </c>
      <c r="D165" s="10" t="s">
        <v>176</v>
      </c>
      <c r="E165" s="12" t="s">
        <v>4</v>
      </c>
      <c r="F165" s="15">
        <v>1</v>
      </c>
      <c r="G165" s="12" t="s">
        <v>166</v>
      </c>
      <c r="H165" s="18">
        <v>3.4272149650174524</v>
      </c>
    </row>
    <row r="166" spans="2:8" x14ac:dyDescent="0.4">
      <c r="B166" s="4">
        <v>163</v>
      </c>
      <c r="C166" s="25" t="s">
        <v>4779</v>
      </c>
      <c r="D166" s="10" t="s">
        <v>177</v>
      </c>
      <c r="E166" s="12" t="s">
        <v>4</v>
      </c>
      <c r="F166" s="15">
        <v>1</v>
      </c>
      <c r="G166" s="12" t="s">
        <v>166</v>
      </c>
      <c r="H166" s="18">
        <v>3.4272149650174524</v>
      </c>
    </row>
    <row r="167" spans="2:8" x14ac:dyDescent="0.4">
      <c r="B167" s="4">
        <v>164</v>
      </c>
      <c r="C167" s="25" t="s">
        <v>4780</v>
      </c>
      <c r="D167" s="10" t="s">
        <v>178</v>
      </c>
      <c r="E167" s="12" t="s">
        <v>4</v>
      </c>
      <c r="F167" s="15">
        <v>1</v>
      </c>
      <c r="G167" s="12" t="s">
        <v>166</v>
      </c>
      <c r="H167" s="18">
        <v>3.5604674403823422</v>
      </c>
    </row>
    <row r="168" spans="2:8" x14ac:dyDescent="0.4">
      <c r="B168" s="4">
        <v>165</v>
      </c>
      <c r="C168" s="25" t="s">
        <v>4781</v>
      </c>
      <c r="D168" s="10" t="s">
        <v>179</v>
      </c>
      <c r="E168" s="12" t="s">
        <v>4</v>
      </c>
      <c r="F168" s="15">
        <v>1</v>
      </c>
      <c r="G168" s="12" t="s">
        <v>166</v>
      </c>
      <c r="H168" s="18">
        <v>3.5604674403829586</v>
      </c>
    </row>
    <row r="169" spans="2:8" x14ac:dyDescent="0.4">
      <c r="B169" s="4">
        <v>166</v>
      </c>
      <c r="C169" s="25" t="s">
        <v>4782</v>
      </c>
      <c r="D169" s="10" t="s">
        <v>180</v>
      </c>
      <c r="E169" s="12" t="s">
        <v>4</v>
      </c>
      <c r="F169" s="15">
        <v>1</v>
      </c>
      <c r="G169" s="12" t="s">
        <v>166</v>
      </c>
      <c r="H169" s="18">
        <v>3.5604674403829586</v>
      </c>
    </row>
    <row r="170" spans="2:8" x14ac:dyDescent="0.4">
      <c r="B170" s="4">
        <v>167</v>
      </c>
      <c r="C170" s="25" t="s">
        <v>4783</v>
      </c>
      <c r="D170" s="10" t="s">
        <v>181</v>
      </c>
      <c r="E170" s="12" t="s">
        <v>4</v>
      </c>
      <c r="F170" s="15">
        <v>1</v>
      </c>
      <c r="G170" s="12" t="s">
        <v>115</v>
      </c>
      <c r="H170" s="18">
        <v>6.2649582192112014E-3</v>
      </c>
    </row>
    <row r="171" spans="2:8" x14ac:dyDescent="0.4">
      <c r="B171" s="4">
        <v>168</v>
      </c>
      <c r="C171" s="25" t="s">
        <v>4784</v>
      </c>
      <c r="D171" s="10" t="s">
        <v>182</v>
      </c>
      <c r="E171" s="12" t="s">
        <v>4</v>
      </c>
      <c r="F171" s="15">
        <v>1</v>
      </c>
      <c r="G171" s="12" t="s">
        <v>115</v>
      </c>
      <c r="H171" s="18">
        <v>6.2649582192112014E-3</v>
      </c>
    </row>
    <row r="172" spans="2:8" x14ac:dyDescent="0.4">
      <c r="B172" s="4">
        <v>169</v>
      </c>
      <c r="C172" s="25" t="s">
        <v>4785</v>
      </c>
      <c r="D172" s="10" t="s">
        <v>183</v>
      </c>
      <c r="E172" s="12" t="s">
        <v>4</v>
      </c>
      <c r="F172" s="15">
        <v>1</v>
      </c>
      <c r="G172" s="12" t="s">
        <v>5</v>
      </c>
      <c r="H172" s="18">
        <v>9.1809629727211003E-2</v>
      </c>
    </row>
    <row r="173" spans="2:8" x14ac:dyDescent="0.4">
      <c r="B173" s="4">
        <v>170</v>
      </c>
      <c r="C173" s="25" t="s">
        <v>4786</v>
      </c>
      <c r="D173" s="10" t="s">
        <v>184</v>
      </c>
      <c r="E173" s="12" t="s">
        <v>8</v>
      </c>
      <c r="F173" s="15">
        <v>1</v>
      </c>
      <c r="G173" s="12" t="s">
        <v>5</v>
      </c>
      <c r="H173" s="18">
        <v>0</v>
      </c>
    </row>
    <row r="174" spans="2:8" x14ac:dyDescent="0.4">
      <c r="B174" s="4">
        <v>171</v>
      </c>
      <c r="C174" s="25" t="s">
        <v>4787</v>
      </c>
      <c r="D174" s="10" t="s">
        <v>185</v>
      </c>
      <c r="E174" s="12" t="s">
        <v>8</v>
      </c>
      <c r="F174" s="15">
        <v>1</v>
      </c>
      <c r="G174" s="12" t="s">
        <v>186</v>
      </c>
      <c r="H174" s="18">
        <v>0</v>
      </c>
    </row>
    <row r="175" spans="2:8" x14ac:dyDescent="0.4">
      <c r="B175" s="4">
        <v>172</v>
      </c>
      <c r="C175" s="25" t="s">
        <v>4788</v>
      </c>
      <c r="D175" s="10" t="s">
        <v>187</v>
      </c>
      <c r="E175" s="12" t="s">
        <v>4</v>
      </c>
      <c r="F175" s="15">
        <v>1</v>
      </c>
      <c r="G175" s="12" t="s">
        <v>188</v>
      </c>
      <c r="H175" s="18">
        <v>6.2481509803369844E-3</v>
      </c>
    </row>
    <row r="176" spans="2:8" x14ac:dyDescent="0.4">
      <c r="B176" s="4">
        <v>173</v>
      </c>
      <c r="C176" s="25" t="s">
        <v>4789</v>
      </c>
      <c r="D176" s="10" t="s">
        <v>189</v>
      </c>
      <c r="E176" s="12" t="s">
        <v>4</v>
      </c>
      <c r="F176" s="15">
        <v>1</v>
      </c>
      <c r="G176" s="12" t="s">
        <v>188</v>
      </c>
      <c r="H176" s="18">
        <v>4.7348953119659403E-3</v>
      </c>
    </row>
    <row r="177" spans="2:8" x14ac:dyDescent="0.4">
      <c r="B177" s="4">
        <v>174</v>
      </c>
      <c r="C177" s="25" t="s">
        <v>4790</v>
      </c>
      <c r="D177" s="10" t="s">
        <v>190</v>
      </c>
      <c r="E177" s="12" t="s">
        <v>4</v>
      </c>
      <c r="F177" s="15">
        <v>1</v>
      </c>
      <c r="G177" s="12" t="s">
        <v>115</v>
      </c>
      <c r="H177" s="18">
        <v>8.2447866403994145E-3</v>
      </c>
    </row>
    <row r="178" spans="2:8" x14ac:dyDescent="0.4">
      <c r="B178" s="4">
        <v>175</v>
      </c>
      <c r="C178" s="25" t="s">
        <v>4791</v>
      </c>
      <c r="D178" s="10" t="s">
        <v>191</v>
      </c>
      <c r="E178" s="12" t="s">
        <v>4</v>
      </c>
      <c r="F178" s="15">
        <v>1</v>
      </c>
      <c r="G178" s="12" t="s">
        <v>115</v>
      </c>
      <c r="H178" s="18">
        <v>4.5001686669688462E-3</v>
      </c>
    </row>
    <row r="179" spans="2:8" x14ac:dyDescent="0.4">
      <c r="B179" s="4">
        <v>176</v>
      </c>
      <c r="C179" s="25" t="s">
        <v>4792</v>
      </c>
      <c r="D179" s="10" t="s">
        <v>192</v>
      </c>
      <c r="E179" s="12" t="s">
        <v>4</v>
      </c>
      <c r="F179" s="15">
        <v>1</v>
      </c>
      <c r="G179" s="12" t="s">
        <v>115</v>
      </c>
      <c r="H179" s="18">
        <v>4.6107901073449984E-3</v>
      </c>
    </row>
    <row r="180" spans="2:8" x14ac:dyDescent="0.4">
      <c r="B180" s="4">
        <v>177</v>
      </c>
      <c r="C180" s="25" t="s">
        <v>4793</v>
      </c>
      <c r="D180" s="10" t="s">
        <v>193</v>
      </c>
      <c r="E180" s="12" t="s">
        <v>4</v>
      </c>
      <c r="F180" s="15">
        <v>1</v>
      </c>
      <c r="G180" s="12" t="s">
        <v>5</v>
      </c>
      <c r="H180" s="18">
        <v>3.2481945095832501</v>
      </c>
    </row>
    <row r="181" spans="2:8" x14ac:dyDescent="0.4">
      <c r="B181" s="4">
        <v>178</v>
      </c>
      <c r="C181" s="25" t="s">
        <v>4794</v>
      </c>
      <c r="D181" s="10" t="s">
        <v>194</v>
      </c>
      <c r="E181" s="12" t="s">
        <v>4</v>
      </c>
      <c r="F181" s="15">
        <v>1</v>
      </c>
      <c r="G181" s="12" t="s">
        <v>5</v>
      </c>
      <c r="H181" s="18">
        <v>2.5925633196754649</v>
      </c>
    </row>
    <row r="182" spans="2:8" x14ac:dyDescent="0.4">
      <c r="B182" s="4">
        <v>179</v>
      </c>
      <c r="C182" s="25" t="s">
        <v>4795</v>
      </c>
      <c r="D182" s="10" t="s">
        <v>195</v>
      </c>
      <c r="E182" s="12" t="s">
        <v>4</v>
      </c>
      <c r="F182" s="15">
        <v>1</v>
      </c>
      <c r="G182" s="12" t="s">
        <v>5</v>
      </c>
      <c r="H182" s="18">
        <v>3.8224470247898359</v>
      </c>
    </row>
    <row r="183" spans="2:8" x14ac:dyDescent="0.4">
      <c r="B183" s="4">
        <v>180</v>
      </c>
      <c r="C183" s="25" t="s">
        <v>4796</v>
      </c>
      <c r="D183" s="10" t="s">
        <v>196</v>
      </c>
      <c r="E183" s="12" t="s">
        <v>4</v>
      </c>
      <c r="F183" s="15">
        <v>1</v>
      </c>
      <c r="G183" s="12" t="s">
        <v>5</v>
      </c>
      <c r="H183" s="18">
        <v>3.0729571100618629</v>
      </c>
    </row>
    <row r="184" spans="2:8" x14ac:dyDescent="0.4">
      <c r="B184" s="4">
        <v>181</v>
      </c>
      <c r="C184" s="25" t="s">
        <v>4797</v>
      </c>
      <c r="D184" s="10" t="s">
        <v>197</v>
      </c>
      <c r="E184" s="12" t="s">
        <v>4</v>
      </c>
      <c r="F184" s="15">
        <v>1</v>
      </c>
      <c r="G184" s="12" t="s">
        <v>5</v>
      </c>
      <c r="H184" s="18">
        <v>3.5896684625965376</v>
      </c>
    </row>
    <row r="185" spans="2:8" x14ac:dyDescent="0.4">
      <c r="B185" s="4">
        <v>182</v>
      </c>
      <c r="C185" s="25" t="s">
        <v>4798</v>
      </c>
      <c r="D185" s="10" t="s">
        <v>198</v>
      </c>
      <c r="E185" s="12" t="s">
        <v>4</v>
      </c>
      <c r="F185" s="15">
        <v>1</v>
      </c>
      <c r="G185" s="12" t="s">
        <v>5</v>
      </c>
      <c r="H185" s="18">
        <v>3.3261926559737764</v>
      </c>
    </row>
    <row r="186" spans="2:8" x14ac:dyDescent="0.4">
      <c r="B186" s="4">
        <v>183</v>
      </c>
      <c r="C186" s="25" t="s">
        <v>4799</v>
      </c>
      <c r="D186" s="10" t="s">
        <v>199</v>
      </c>
      <c r="E186" s="12" t="s">
        <v>4</v>
      </c>
      <c r="F186" s="15">
        <v>1</v>
      </c>
      <c r="G186" s="12" t="s">
        <v>5</v>
      </c>
      <c r="H186" s="18">
        <v>1.5430694027291347</v>
      </c>
    </row>
    <row r="187" spans="2:8" x14ac:dyDescent="0.4">
      <c r="B187" s="4">
        <v>184</v>
      </c>
      <c r="C187" s="25" t="s">
        <v>4800</v>
      </c>
      <c r="D187" s="10" t="s">
        <v>200</v>
      </c>
      <c r="E187" s="12" t="s">
        <v>4</v>
      </c>
      <c r="F187" s="15">
        <v>1</v>
      </c>
      <c r="G187" s="12" t="s">
        <v>5</v>
      </c>
      <c r="H187" s="18">
        <v>3.1371887725835226</v>
      </c>
    </row>
    <row r="188" spans="2:8" x14ac:dyDescent="0.4">
      <c r="B188" s="4">
        <v>185</v>
      </c>
      <c r="C188" s="25" t="s">
        <v>4801</v>
      </c>
      <c r="D188" s="10" t="s">
        <v>201</v>
      </c>
      <c r="E188" s="12" t="s">
        <v>4</v>
      </c>
      <c r="F188" s="15">
        <v>1</v>
      </c>
      <c r="G188" s="12" t="s">
        <v>5</v>
      </c>
      <c r="H188" s="18">
        <v>2.9308621615545465</v>
      </c>
    </row>
    <row r="189" spans="2:8" x14ac:dyDescent="0.4">
      <c r="B189" s="4">
        <v>186</v>
      </c>
      <c r="C189" s="25" t="s">
        <v>4802</v>
      </c>
      <c r="D189" s="10" t="s">
        <v>202</v>
      </c>
      <c r="E189" s="12" t="s">
        <v>4</v>
      </c>
      <c r="F189" s="15">
        <v>1</v>
      </c>
      <c r="G189" s="12" t="s">
        <v>5</v>
      </c>
      <c r="H189" s="18">
        <v>3.0946431133045853</v>
      </c>
    </row>
    <row r="190" spans="2:8" x14ac:dyDescent="0.4">
      <c r="B190" s="4">
        <v>187</v>
      </c>
      <c r="C190" s="25" t="s">
        <v>4803</v>
      </c>
      <c r="D190" s="10" t="s">
        <v>203</v>
      </c>
      <c r="E190" s="12" t="s">
        <v>4</v>
      </c>
      <c r="F190" s="15">
        <v>1</v>
      </c>
      <c r="G190" s="12" t="s">
        <v>5</v>
      </c>
      <c r="H190" s="18">
        <v>3.403701730210559</v>
      </c>
    </row>
    <row r="191" spans="2:8" x14ac:dyDescent="0.4">
      <c r="B191" s="4">
        <v>188</v>
      </c>
      <c r="C191" s="25" t="s">
        <v>4804</v>
      </c>
      <c r="D191" s="10" t="s">
        <v>204</v>
      </c>
      <c r="E191" s="12" t="s">
        <v>4</v>
      </c>
      <c r="F191" s="15">
        <v>1</v>
      </c>
      <c r="G191" s="12" t="s">
        <v>5</v>
      </c>
      <c r="H191" s="18">
        <v>2.8146404946149679</v>
      </c>
    </row>
    <row r="192" spans="2:8" x14ac:dyDescent="0.4">
      <c r="B192" s="4">
        <v>189</v>
      </c>
      <c r="C192" s="25" t="s">
        <v>4805</v>
      </c>
      <c r="D192" s="10" t="s">
        <v>205</v>
      </c>
      <c r="E192" s="12" t="s">
        <v>4</v>
      </c>
      <c r="F192" s="15">
        <v>1</v>
      </c>
      <c r="G192" s="12" t="s">
        <v>5</v>
      </c>
      <c r="H192" s="18">
        <v>2.7201822907335531</v>
      </c>
    </row>
    <row r="193" spans="2:8" x14ac:dyDescent="0.4">
      <c r="B193" s="4">
        <v>190</v>
      </c>
      <c r="C193" s="25" t="s">
        <v>4806</v>
      </c>
      <c r="D193" s="10" t="s">
        <v>206</v>
      </c>
      <c r="E193" s="12" t="s">
        <v>4</v>
      </c>
      <c r="F193" s="15">
        <v>1</v>
      </c>
      <c r="G193" s="12" t="s">
        <v>5</v>
      </c>
      <c r="H193" s="18">
        <v>2.8265287883869403</v>
      </c>
    </row>
    <row r="194" spans="2:8" x14ac:dyDescent="0.4">
      <c r="B194" s="4">
        <v>191</v>
      </c>
      <c r="C194" s="25" t="s">
        <v>4807</v>
      </c>
      <c r="D194" s="10" t="s">
        <v>207</v>
      </c>
      <c r="E194" s="12" t="s">
        <v>4</v>
      </c>
      <c r="F194" s="15">
        <v>1</v>
      </c>
      <c r="G194" s="12" t="s">
        <v>5</v>
      </c>
      <c r="H194" s="18">
        <v>1.3831796407423005</v>
      </c>
    </row>
    <row r="195" spans="2:8" x14ac:dyDescent="0.4">
      <c r="B195" s="4">
        <v>192</v>
      </c>
      <c r="C195" s="25" t="s">
        <v>4808</v>
      </c>
      <c r="D195" s="10" t="s">
        <v>208</v>
      </c>
      <c r="E195" s="12" t="s">
        <v>4</v>
      </c>
      <c r="F195" s="15">
        <v>1</v>
      </c>
      <c r="G195" s="12" t="s">
        <v>5</v>
      </c>
      <c r="H195" s="18">
        <v>1.5861613825516518</v>
      </c>
    </row>
    <row r="196" spans="2:8" x14ac:dyDescent="0.4">
      <c r="B196" s="4">
        <v>193</v>
      </c>
      <c r="C196" s="25" t="s">
        <v>4809</v>
      </c>
      <c r="D196" s="10" t="s">
        <v>209</v>
      </c>
      <c r="E196" s="12" t="s">
        <v>4</v>
      </c>
      <c r="F196" s="15">
        <v>1</v>
      </c>
      <c r="G196" s="12" t="s">
        <v>5</v>
      </c>
      <c r="H196" s="18">
        <v>2.4626638121590481</v>
      </c>
    </row>
    <row r="197" spans="2:8" x14ac:dyDescent="0.4">
      <c r="B197" s="4">
        <v>194</v>
      </c>
      <c r="C197" s="25" t="s">
        <v>4810</v>
      </c>
      <c r="D197" s="10" t="s">
        <v>210</v>
      </c>
      <c r="E197" s="12" t="s">
        <v>4</v>
      </c>
      <c r="F197" s="15">
        <v>1</v>
      </c>
      <c r="G197" s="12" t="s">
        <v>5</v>
      </c>
      <c r="H197" s="18">
        <v>1.3882748079023586</v>
      </c>
    </row>
    <row r="198" spans="2:8" x14ac:dyDescent="0.4">
      <c r="B198" s="4">
        <v>195</v>
      </c>
      <c r="C198" s="25" t="s">
        <v>4811</v>
      </c>
      <c r="D198" s="10" t="s">
        <v>211</v>
      </c>
      <c r="E198" s="12" t="s">
        <v>4</v>
      </c>
      <c r="F198" s="15">
        <v>1</v>
      </c>
      <c r="G198" s="12" t="s">
        <v>5</v>
      </c>
      <c r="H198" s="18">
        <v>1.4260216789167646</v>
      </c>
    </row>
    <row r="199" spans="2:8" x14ac:dyDescent="0.4">
      <c r="B199" s="4">
        <v>196</v>
      </c>
      <c r="C199" s="25" t="s">
        <v>4812</v>
      </c>
      <c r="D199" s="10" t="s">
        <v>212</v>
      </c>
      <c r="E199" s="12" t="s">
        <v>4</v>
      </c>
      <c r="F199" s="15">
        <v>1</v>
      </c>
      <c r="G199" s="12" t="s">
        <v>5</v>
      </c>
      <c r="H199" s="18">
        <v>1.4261819099726956</v>
      </c>
    </row>
    <row r="200" spans="2:8" x14ac:dyDescent="0.4">
      <c r="B200" s="4">
        <v>197</v>
      </c>
      <c r="C200" s="25" t="s">
        <v>4813</v>
      </c>
      <c r="D200" s="10" t="s">
        <v>213</v>
      </c>
      <c r="E200" s="12" t="s">
        <v>4</v>
      </c>
      <c r="F200" s="15">
        <v>1</v>
      </c>
      <c r="G200" s="12" t="s">
        <v>5</v>
      </c>
      <c r="H200" s="18">
        <v>1.4148180309745133</v>
      </c>
    </row>
    <row r="201" spans="2:8" x14ac:dyDescent="0.4">
      <c r="B201" s="4">
        <v>198</v>
      </c>
      <c r="C201" s="25" t="s">
        <v>4814</v>
      </c>
      <c r="D201" s="10" t="s">
        <v>214</v>
      </c>
      <c r="E201" s="12" t="s">
        <v>4</v>
      </c>
      <c r="F201" s="15">
        <v>1</v>
      </c>
      <c r="G201" s="12" t="s">
        <v>5</v>
      </c>
      <c r="H201" s="18">
        <v>2.7597177600748077</v>
      </c>
    </row>
    <row r="202" spans="2:8" x14ac:dyDescent="0.4">
      <c r="B202" s="4">
        <v>199</v>
      </c>
      <c r="C202" s="25" t="s">
        <v>4815</v>
      </c>
      <c r="D202" s="10" t="s">
        <v>215</v>
      </c>
      <c r="E202" s="12" t="s">
        <v>4</v>
      </c>
      <c r="F202" s="15">
        <v>1</v>
      </c>
      <c r="G202" s="12" t="s">
        <v>5</v>
      </c>
      <c r="H202" s="18">
        <v>1.4143013553564132</v>
      </c>
    </row>
    <row r="203" spans="2:8" x14ac:dyDescent="0.4">
      <c r="B203" s="4">
        <v>200</v>
      </c>
      <c r="C203" s="25" t="s">
        <v>4816</v>
      </c>
      <c r="D203" s="10" t="s">
        <v>216</v>
      </c>
      <c r="E203" s="12" t="s">
        <v>4</v>
      </c>
      <c r="F203" s="15">
        <v>1</v>
      </c>
      <c r="G203" s="12" t="s">
        <v>5</v>
      </c>
      <c r="H203" s="18">
        <v>6.548549288565912</v>
      </c>
    </row>
    <row r="204" spans="2:8" x14ac:dyDescent="0.4">
      <c r="B204" s="4">
        <v>201</v>
      </c>
      <c r="C204" s="25" t="s">
        <v>4817</v>
      </c>
      <c r="D204" s="10" t="s">
        <v>217</v>
      </c>
      <c r="E204" s="12" t="s">
        <v>4</v>
      </c>
      <c r="F204" s="15">
        <v>1</v>
      </c>
      <c r="G204" s="12" t="s">
        <v>5</v>
      </c>
      <c r="H204" s="18">
        <v>1.6377905165260149</v>
      </c>
    </row>
    <row r="205" spans="2:8" x14ac:dyDescent="0.4">
      <c r="B205" s="4">
        <v>202</v>
      </c>
      <c r="C205" s="25" t="s">
        <v>4818</v>
      </c>
      <c r="D205" s="10" t="s">
        <v>218</v>
      </c>
      <c r="E205" s="12" t="s">
        <v>4</v>
      </c>
      <c r="F205" s="15">
        <v>1</v>
      </c>
      <c r="G205" s="12" t="s">
        <v>5</v>
      </c>
      <c r="H205" s="18">
        <v>1.711626026215477</v>
      </c>
    </row>
    <row r="206" spans="2:8" x14ac:dyDescent="0.4">
      <c r="B206" s="4">
        <v>203</v>
      </c>
      <c r="C206" s="25" t="s">
        <v>4819</v>
      </c>
      <c r="D206" s="10" t="s">
        <v>219</v>
      </c>
      <c r="E206" s="12" t="s">
        <v>4</v>
      </c>
      <c r="F206" s="15">
        <v>1</v>
      </c>
      <c r="G206" s="12" t="s">
        <v>5</v>
      </c>
      <c r="H206" s="18">
        <v>1.6657595714676452</v>
      </c>
    </row>
    <row r="207" spans="2:8" x14ac:dyDescent="0.4">
      <c r="B207" s="4">
        <v>204</v>
      </c>
      <c r="C207" s="25" t="s">
        <v>4820</v>
      </c>
      <c r="D207" s="10" t="s">
        <v>220</v>
      </c>
      <c r="E207" s="12" t="s">
        <v>4</v>
      </c>
      <c r="F207" s="15">
        <v>1</v>
      </c>
      <c r="G207" s="12" t="s">
        <v>5</v>
      </c>
      <c r="H207" s="18">
        <v>1.6600991934095299</v>
      </c>
    </row>
    <row r="208" spans="2:8" x14ac:dyDescent="0.4">
      <c r="B208" s="4">
        <v>205</v>
      </c>
      <c r="C208" s="25" t="s">
        <v>4821</v>
      </c>
      <c r="D208" s="10" t="s">
        <v>221</v>
      </c>
      <c r="E208" s="12" t="s">
        <v>4</v>
      </c>
      <c r="F208" s="15">
        <v>1</v>
      </c>
      <c r="G208" s="12" t="s">
        <v>5</v>
      </c>
      <c r="H208" s="18">
        <v>1.4374997609795692</v>
      </c>
    </row>
    <row r="209" spans="2:8" x14ac:dyDescent="0.4">
      <c r="B209" s="4">
        <v>206</v>
      </c>
      <c r="C209" s="25" t="s">
        <v>4822</v>
      </c>
      <c r="D209" s="10" t="s">
        <v>222</v>
      </c>
      <c r="E209" s="12" t="s">
        <v>4</v>
      </c>
      <c r="F209" s="15">
        <v>1</v>
      </c>
      <c r="G209" s="12" t="s">
        <v>5</v>
      </c>
      <c r="H209" s="18">
        <v>1.806155335237007</v>
      </c>
    </row>
    <row r="210" spans="2:8" x14ac:dyDescent="0.4">
      <c r="B210" s="4">
        <v>207</v>
      </c>
      <c r="C210" s="25" t="s">
        <v>4823</v>
      </c>
      <c r="D210" s="10" t="s">
        <v>223</v>
      </c>
      <c r="E210" s="12" t="s">
        <v>4</v>
      </c>
      <c r="F210" s="15">
        <v>1</v>
      </c>
      <c r="G210" s="12" t="s">
        <v>5</v>
      </c>
      <c r="H210" s="18">
        <v>1.7306658015772243</v>
      </c>
    </row>
    <row r="211" spans="2:8" x14ac:dyDescent="0.4">
      <c r="B211" s="4">
        <v>208</v>
      </c>
      <c r="C211" s="25" t="s">
        <v>4824</v>
      </c>
      <c r="D211" s="10" t="s">
        <v>224</v>
      </c>
      <c r="E211" s="12" t="s">
        <v>4</v>
      </c>
      <c r="F211" s="15">
        <v>1</v>
      </c>
      <c r="G211" s="12" t="s">
        <v>5</v>
      </c>
      <c r="H211" s="18">
        <v>7.3162873481722235</v>
      </c>
    </row>
    <row r="212" spans="2:8" x14ac:dyDescent="0.4">
      <c r="B212" s="4">
        <v>209</v>
      </c>
      <c r="C212" s="25" t="s">
        <v>4825</v>
      </c>
      <c r="D212" s="10" t="s">
        <v>225</v>
      </c>
      <c r="E212" s="12" t="s">
        <v>4</v>
      </c>
      <c r="F212" s="15">
        <v>1</v>
      </c>
      <c r="G212" s="12" t="s">
        <v>5</v>
      </c>
      <c r="H212" s="18">
        <v>1.676348296183676</v>
      </c>
    </row>
    <row r="213" spans="2:8" x14ac:dyDescent="0.4">
      <c r="B213" s="4">
        <v>210</v>
      </c>
      <c r="C213" s="25" t="s">
        <v>4826</v>
      </c>
      <c r="D213" s="10" t="s">
        <v>226</v>
      </c>
      <c r="E213" s="12" t="s">
        <v>4</v>
      </c>
      <c r="F213" s="15">
        <v>1</v>
      </c>
      <c r="G213" s="12" t="s">
        <v>5</v>
      </c>
      <c r="H213" s="18">
        <v>1.9241759035832533</v>
      </c>
    </row>
    <row r="214" spans="2:8" x14ac:dyDescent="0.4">
      <c r="B214" s="4">
        <v>211</v>
      </c>
      <c r="C214" s="25" t="s">
        <v>4827</v>
      </c>
      <c r="D214" s="10" t="s">
        <v>227</v>
      </c>
      <c r="E214" s="12" t="s">
        <v>4</v>
      </c>
      <c r="F214" s="15">
        <v>1</v>
      </c>
      <c r="G214" s="12" t="s">
        <v>5</v>
      </c>
      <c r="H214" s="18">
        <v>1.9655101827533972</v>
      </c>
    </row>
    <row r="215" spans="2:8" x14ac:dyDescent="0.4">
      <c r="B215" s="4">
        <v>212</v>
      </c>
      <c r="C215" s="25" t="s">
        <v>4828</v>
      </c>
      <c r="D215" s="10" t="s">
        <v>228</v>
      </c>
      <c r="E215" s="12" t="s">
        <v>4</v>
      </c>
      <c r="F215" s="15">
        <v>1</v>
      </c>
      <c r="G215" s="12" t="s">
        <v>5</v>
      </c>
      <c r="H215" s="18">
        <v>1.9151893778542401</v>
      </c>
    </row>
    <row r="216" spans="2:8" x14ac:dyDescent="0.4">
      <c r="B216" s="4">
        <v>213</v>
      </c>
      <c r="C216" s="25" t="s">
        <v>4829</v>
      </c>
      <c r="D216" s="10" t="s">
        <v>229</v>
      </c>
      <c r="E216" s="12" t="s">
        <v>4</v>
      </c>
      <c r="F216" s="15">
        <v>1</v>
      </c>
      <c r="G216" s="12" t="s">
        <v>5</v>
      </c>
      <c r="H216" s="18">
        <v>3.6364029942364926</v>
      </c>
    </row>
    <row r="217" spans="2:8" x14ac:dyDescent="0.4">
      <c r="B217" s="4">
        <v>214</v>
      </c>
      <c r="C217" s="25" t="s">
        <v>4830</v>
      </c>
      <c r="D217" s="10" t="s">
        <v>230</v>
      </c>
      <c r="E217" s="12" t="s">
        <v>4</v>
      </c>
      <c r="F217" s="15">
        <v>1</v>
      </c>
      <c r="G217" s="12" t="s">
        <v>5</v>
      </c>
      <c r="H217" s="18">
        <v>3.8184445860373892</v>
      </c>
    </row>
    <row r="218" spans="2:8" x14ac:dyDescent="0.4">
      <c r="B218" s="4">
        <v>215</v>
      </c>
      <c r="C218" s="25" t="s">
        <v>4831</v>
      </c>
      <c r="D218" s="10" t="s">
        <v>231</v>
      </c>
      <c r="E218" s="12" t="s">
        <v>4</v>
      </c>
      <c r="F218" s="15">
        <v>1</v>
      </c>
      <c r="G218" s="12" t="s">
        <v>5</v>
      </c>
      <c r="H218" s="18">
        <v>1.8417738252817062</v>
      </c>
    </row>
    <row r="219" spans="2:8" x14ac:dyDescent="0.4">
      <c r="B219" s="4">
        <v>216</v>
      </c>
      <c r="C219" s="25" t="s">
        <v>4832</v>
      </c>
      <c r="D219" s="10" t="s">
        <v>232</v>
      </c>
      <c r="E219" s="12" t="s">
        <v>4</v>
      </c>
      <c r="F219" s="15">
        <v>1</v>
      </c>
      <c r="G219" s="12" t="s">
        <v>5</v>
      </c>
      <c r="H219" s="18">
        <v>1.4665974612653563</v>
      </c>
    </row>
    <row r="220" spans="2:8" x14ac:dyDescent="0.4">
      <c r="B220" s="4">
        <v>217</v>
      </c>
      <c r="C220" s="25" t="s">
        <v>4833</v>
      </c>
      <c r="D220" s="10" t="s">
        <v>233</v>
      </c>
      <c r="E220" s="12" t="s">
        <v>4</v>
      </c>
      <c r="F220" s="15">
        <v>1</v>
      </c>
      <c r="G220" s="12" t="s">
        <v>5</v>
      </c>
      <c r="H220" s="18">
        <v>2.2243105282906459</v>
      </c>
    </row>
    <row r="221" spans="2:8" x14ac:dyDescent="0.4">
      <c r="B221" s="4">
        <v>218</v>
      </c>
      <c r="C221" s="25" t="s">
        <v>4834</v>
      </c>
      <c r="D221" s="10" t="s">
        <v>234</v>
      </c>
      <c r="E221" s="12" t="s">
        <v>4</v>
      </c>
      <c r="F221" s="15">
        <v>1</v>
      </c>
      <c r="G221" s="12" t="s">
        <v>5</v>
      </c>
      <c r="H221" s="18">
        <v>1.6944335201199672</v>
      </c>
    </row>
    <row r="222" spans="2:8" x14ac:dyDescent="0.4">
      <c r="B222" s="4">
        <v>219</v>
      </c>
      <c r="C222" s="25" t="s">
        <v>4835</v>
      </c>
      <c r="D222" s="10" t="s">
        <v>235</v>
      </c>
      <c r="E222" s="12" t="s">
        <v>4</v>
      </c>
      <c r="F222" s="15">
        <v>1</v>
      </c>
      <c r="G222" s="12" t="s">
        <v>5</v>
      </c>
      <c r="H222" s="18">
        <v>3.9447863346241427</v>
      </c>
    </row>
    <row r="223" spans="2:8" x14ac:dyDescent="0.4">
      <c r="B223" s="4">
        <v>220</v>
      </c>
      <c r="C223" s="25" t="s">
        <v>4836</v>
      </c>
      <c r="D223" s="10" t="s">
        <v>236</v>
      </c>
      <c r="E223" s="12" t="s">
        <v>4</v>
      </c>
      <c r="F223" s="15">
        <v>1</v>
      </c>
      <c r="G223" s="12" t="s">
        <v>5</v>
      </c>
      <c r="H223" s="18">
        <v>1.6838172099560984</v>
      </c>
    </row>
    <row r="224" spans="2:8" x14ac:dyDescent="0.4">
      <c r="B224" s="4">
        <v>221</v>
      </c>
      <c r="C224" s="25" t="s">
        <v>4837</v>
      </c>
      <c r="D224" s="10" t="s">
        <v>237</v>
      </c>
      <c r="E224" s="12" t="s">
        <v>4</v>
      </c>
      <c r="F224" s="15">
        <v>1</v>
      </c>
      <c r="G224" s="12" t="s">
        <v>5</v>
      </c>
      <c r="H224" s="18">
        <v>1.6643790987415181</v>
      </c>
    </row>
    <row r="225" spans="2:8" x14ac:dyDescent="0.4">
      <c r="B225" s="4">
        <v>222</v>
      </c>
      <c r="C225" s="25" t="s">
        <v>4838</v>
      </c>
      <c r="D225" s="10" t="s">
        <v>238</v>
      </c>
      <c r="E225" s="12" t="s">
        <v>4</v>
      </c>
      <c r="F225" s="15">
        <v>1</v>
      </c>
      <c r="G225" s="12" t="s">
        <v>5</v>
      </c>
      <c r="H225" s="18">
        <v>1.547001729376791</v>
      </c>
    </row>
    <row r="226" spans="2:8" x14ac:dyDescent="0.4">
      <c r="B226" s="4">
        <v>223</v>
      </c>
      <c r="C226" s="25" t="s">
        <v>4839</v>
      </c>
      <c r="D226" s="10" t="s">
        <v>239</v>
      </c>
      <c r="E226" s="12" t="s">
        <v>4</v>
      </c>
      <c r="F226" s="15">
        <v>1</v>
      </c>
      <c r="G226" s="12" t="s">
        <v>5</v>
      </c>
      <c r="H226" s="18">
        <v>1.806640406782311</v>
      </c>
    </row>
    <row r="227" spans="2:8" x14ac:dyDescent="0.4">
      <c r="B227" s="4">
        <v>224</v>
      </c>
      <c r="C227" s="25" t="s">
        <v>4840</v>
      </c>
      <c r="D227" s="10" t="s">
        <v>240</v>
      </c>
      <c r="E227" s="12" t="s">
        <v>4</v>
      </c>
      <c r="F227" s="15">
        <v>1</v>
      </c>
      <c r="G227" s="12" t="s">
        <v>5</v>
      </c>
      <c r="H227" s="18">
        <v>5.3286669560348647</v>
      </c>
    </row>
    <row r="228" spans="2:8" x14ac:dyDescent="0.4">
      <c r="B228" s="4">
        <v>225</v>
      </c>
      <c r="C228" s="25" t="s">
        <v>4841</v>
      </c>
      <c r="D228" s="10" t="s">
        <v>241</v>
      </c>
      <c r="E228" s="12" t="s">
        <v>4</v>
      </c>
      <c r="F228" s="15">
        <v>1</v>
      </c>
      <c r="G228" s="12" t="s">
        <v>5</v>
      </c>
      <c r="H228" s="18">
        <v>2.8596923456033636</v>
      </c>
    </row>
    <row r="229" spans="2:8" x14ac:dyDescent="0.4">
      <c r="B229" s="4">
        <v>226</v>
      </c>
      <c r="C229" s="25" t="s">
        <v>4842</v>
      </c>
      <c r="D229" s="10" t="s">
        <v>242</v>
      </c>
      <c r="E229" s="12" t="s">
        <v>4</v>
      </c>
      <c r="F229" s="15">
        <v>1</v>
      </c>
      <c r="G229" s="12" t="s">
        <v>5</v>
      </c>
      <c r="H229" s="18">
        <v>1.5317020353186046</v>
      </c>
    </row>
    <row r="230" spans="2:8" x14ac:dyDescent="0.4">
      <c r="B230" s="4">
        <v>227</v>
      </c>
      <c r="C230" s="25" t="s">
        <v>4843</v>
      </c>
      <c r="D230" s="10" t="s">
        <v>243</v>
      </c>
      <c r="E230" s="12" t="s">
        <v>4</v>
      </c>
      <c r="F230" s="15">
        <v>1</v>
      </c>
      <c r="G230" s="12" t="s">
        <v>5</v>
      </c>
      <c r="H230" s="18">
        <v>1.4867756765284001</v>
      </c>
    </row>
    <row r="231" spans="2:8" x14ac:dyDescent="0.4">
      <c r="B231" s="4">
        <v>228</v>
      </c>
      <c r="C231" s="25" t="s">
        <v>4844</v>
      </c>
      <c r="D231" s="10" t="s">
        <v>244</v>
      </c>
      <c r="E231" s="12" t="s">
        <v>4</v>
      </c>
      <c r="F231" s="15">
        <v>1</v>
      </c>
      <c r="G231" s="12" t="s">
        <v>5</v>
      </c>
      <c r="H231" s="18">
        <v>1.3947715806145293</v>
      </c>
    </row>
    <row r="232" spans="2:8" x14ac:dyDescent="0.4">
      <c r="B232" s="4">
        <v>229</v>
      </c>
      <c r="C232" s="25" t="s">
        <v>4845</v>
      </c>
      <c r="D232" s="10" t="s">
        <v>245</v>
      </c>
      <c r="E232" s="12" t="s">
        <v>4</v>
      </c>
      <c r="F232" s="15">
        <v>1</v>
      </c>
      <c r="G232" s="12" t="s">
        <v>5</v>
      </c>
      <c r="H232" s="18">
        <v>5.2758061004951129</v>
      </c>
    </row>
    <row r="233" spans="2:8" x14ac:dyDescent="0.4">
      <c r="B233" s="4">
        <v>230</v>
      </c>
      <c r="C233" s="25" t="s">
        <v>4846</v>
      </c>
      <c r="D233" s="10" t="s">
        <v>246</v>
      </c>
      <c r="E233" s="12" t="s">
        <v>4</v>
      </c>
      <c r="F233" s="15">
        <v>1</v>
      </c>
      <c r="G233" s="12" t="s">
        <v>5</v>
      </c>
      <c r="H233" s="18">
        <v>1.4918683347373669</v>
      </c>
    </row>
    <row r="234" spans="2:8" x14ac:dyDescent="0.4">
      <c r="B234" s="4">
        <v>231</v>
      </c>
      <c r="C234" s="25" t="s">
        <v>4847</v>
      </c>
      <c r="D234" s="10" t="s">
        <v>247</v>
      </c>
      <c r="E234" s="12" t="s">
        <v>4</v>
      </c>
      <c r="F234" s="15">
        <v>1</v>
      </c>
      <c r="G234" s="12" t="s">
        <v>5</v>
      </c>
      <c r="H234" s="18">
        <v>1.4892822948135667</v>
      </c>
    </row>
    <row r="235" spans="2:8" x14ac:dyDescent="0.4">
      <c r="B235" s="4">
        <v>232</v>
      </c>
      <c r="C235" s="25" t="s">
        <v>4848</v>
      </c>
      <c r="D235" s="10" t="s">
        <v>248</v>
      </c>
      <c r="E235" s="12" t="s">
        <v>4</v>
      </c>
      <c r="F235" s="15">
        <v>1</v>
      </c>
      <c r="G235" s="12" t="s">
        <v>5</v>
      </c>
      <c r="H235" s="18">
        <v>1.6097858487529961</v>
      </c>
    </row>
    <row r="236" spans="2:8" x14ac:dyDescent="0.4">
      <c r="B236" s="4">
        <v>233</v>
      </c>
      <c r="C236" s="25" t="s">
        <v>4849</v>
      </c>
      <c r="D236" s="10" t="s">
        <v>249</v>
      </c>
      <c r="E236" s="12" t="s">
        <v>4</v>
      </c>
      <c r="F236" s="15">
        <v>1</v>
      </c>
      <c r="G236" s="12" t="s">
        <v>5</v>
      </c>
      <c r="H236" s="18">
        <v>1.6161559206332203</v>
      </c>
    </row>
    <row r="237" spans="2:8" x14ac:dyDescent="0.4">
      <c r="B237" s="4">
        <v>234</v>
      </c>
      <c r="C237" s="25" t="s">
        <v>4850</v>
      </c>
      <c r="D237" s="10" t="s">
        <v>250</v>
      </c>
      <c r="E237" s="12" t="s">
        <v>4</v>
      </c>
      <c r="F237" s="15">
        <v>1</v>
      </c>
      <c r="G237" s="12" t="s">
        <v>5</v>
      </c>
      <c r="H237" s="18">
        <v>1.5980698867656629</v>
      </c>
    </row>
    <row r="238" spans="2:8" x14ac:dyDescent="0.4">
      <c r="B238" s="4">
        <v>235</v>
      </c>
      <c r="C238" s="25" t="s">
        <v>4851</v>
      </c>
      <c r="D238" s="10" t="s">
        <v>251</v>
      </c>
      <c r="E238" s="12" t="s">
        <v>4</v>
      </c>
      <c r="F238" s="15">
        <v>1</v>
      </c>
      <c r="G238" s="12" t="s">
        <v>5</v>
      </c>
      <c r="H238" s="18">
        <v>2.0548137482637596</v>
      </c>
    </row>
    <row r="239" spans="2:8" x14ac:dyDescent="0.4">
      <c r="B239" s="4">
        <v>236</v>
      </c>
      <c r="C239" s="25" t="s">
        <v>4852</v>
      </c>
      <c r="D239" s="10" t="s">
        <v>252</v>
      </c>
      <c r="E239" s="12" t="s">
        <v>4</v>
      </c>
      <c r="F239" s="15">
        <v>1</v>
      </c>
      <c r="G239" s="12" t="s">
        <v>5</v>
      </c>
      <c r="H239" s="18">
        <v>1.6558038047742292</v>
      </c>
    </row>
    <row r="240" spans="2:8" x14ac:dyDescent="0.4">
      <c r="B240" s="4">
        <v>237</v>
      </c>
      <c r="C240" s="25" t="s">
        <v>4853</v>
      </c>
      <c r="D240" s="10" t="s">
        <v>253</v>
      </c>
      <c r="E240" s="12" t="s">
        <v>4</v>
      </c>
      <c r="F240" s="15">
        <v>1</v>
      </c>
      <c r="G240" s="12" t="s">
        <v>5</v>
      </c>
      <c r="H240" s="18">
        <v>1.9782320760159915</v>
      </c>
    </row>
    <row r="241" spans="2:8" x14ac:dyDescent="0.4">
      <c r="B241" s="4">
        <v>238</v>
      </c>
      <c r="C241" s="25" t="s">
        <v>4854</v>
      </c>
      <c r="D241" s="10" t="s">
        <v>254</v>
      </c>
      <c r="E241" s="12" t="s">
        <v>4</v>
      </c>
      <c r="F241" s="15">
        <v>1</v>
      </c>
      <c r="G241" s="12" t="s">
        <v>5</v>
      </c>
      <c r="H241" s="18">
        <v>2.0809730468746275</v>
      </c>
    </row>
    <row r="242" spans="2:8" x14ac:dyDescent="0.4">
      <c r="B242" s="4">
        <v>239</v>
      </c>
      <c r="C242" s="25" t="s">
        <v>4855</v>
      </c>
      <c r="D242" s="10" t="s">
        <v>255</v>
      </c>
      <c r="E242" s="12" t="s">
        <v>4</v>
      </c>
      <c r="F242" s="15">
        <v>1</v>
      </c>
      <c r="G242" s="12" t="s">
        <v>5</v>
      </c>
      <c r="H242" s="18">
        <v>1.5418568350579762</v>
      </c>
    </row>
    <row r="243" spans="2:8" x14ac:dyDescent="0.4">
      <c r="B243" s="4">
        <v>240</v>
      </c>
      <c r="C243" s="25" t="s">
        <v>4856</v>
      </c>
      <c r="D243" s="10" t="s">
        <v>256</v>
      </c>
      <c r="E243" s="12" t="s">
        <v>4</v>
      </c>
      <c r="F243" s="15">
        <v>1</v>
      </c>
      <c r="G243" s="12" t="s">
        <v>5</v>
      </c>
      <c r="H243" s="18">
        <v>1.6779891737406323</v>
      </c>
    </row>
    <row r="244" spans="2:8" x14ac:dyDescent="0.4">
      <c r="B244" s="4">
        <v>241</v>
      </c>
      <c r="C244" s="25" t="s">
        <v>4857</v>
      </c>
      <c r="D244" s="10" t="s">
        <v>257</v>
      </c>
      <c r="E244" s="12" t="s">
        <v>4</v>
      </c>
      <c r="F244" s="15">
        <v>1</v>
      </c>
      <c r="G244" s="12" t="s">
        <v>5</v>
      </c>
      <c r="H244" s="18">
        <v>1.3690576186683723</v>
      </c>
    </row>
    <row r="245" spans="2:8" x14ac:dyDescent="0.4">
      <c r="B245" s="4">
        <v>242</v>
      </c>
      <c r="C245" s="25" t="s">
        <v>4858</v>
      </c>
      <c r="D245" s="10" t="s">
        <v>258</v>
      </c>
      <c r="E245" s="12" t="s">
        <v>4</v>
      </c>
      <c r="F245" s="15">
        <v>1</v>
      </c>
      <c r="G245" s="12" t="s">
        <v>5</v>
      </c>
      <c r="H245" s="18">
        <v>1.3882488558759449</v>
      </c>
    </row>
    <row r="246" spans="2:8" x14ac:dyDescent="0.4">
      <c r="B246" s="4">
        <v>243</v>
      </c>
      <c r="C246" s="25" t="s">
        <v>4859</v>
      </c>
      <c r="D246" s="10" t="s">
        <v>259</v>
      </c>
      <c r="E246" s="12" t="s">
        <v>4</v>
      </c>
      <c r="F246" s="15">
        <v>1</v>
      </c>
      <c r="G246" s="12" t="s">
        <v>5</v>
      </c>
      <c r="H246" s="18">
        <v>1.6074051761889481</v>
      </c>
    </row>
    <row r="247" spans="2:8" x14ac:dyDescent="0.4">
      <c r="B247" s="4">
        <v>244</v>
      </c>
      <c r="C247" s="25" t="s">
        <v>4860</v>
      </c>
      <c r="D247" s="10" t="s">
        <v>260</v>
      </c>
      <c r="E247" s="12" t="s">
        <v>4</v>
      </c>
      <c r="F247" s="15">
        <v>1</v>
      </c>
      <c r="G247" s="12" t="s">
        <v>5</v>
      </c>
      <c r="H247" s="18">
        <v>1.7384779761169007</v>
      </c>
    </row>
    <row r="248" spans="2:8" x14ac:dyDescent="0.4">
      <c r="B248" s="4">
        <v>245</v>
      </c>
      <c r="C248" s="25" t="s">
        <v>4861</v>
      </c>
      <c r="D248" s="10" t="s">
        <v>261</v>
      </c>
      <c r="E248" s="12" t="s">
        <v>4</v>
      </c>
      <c r="F248" s="15">
        <v>1</v>
      </c>
      <c r="G248" s="12" t="s">
        <v>5</v>
      </c>
      <c r="H248" s="18">
        <v>1.7400045936088926</v>
      </c>
    </row>
    <row r="249" spans="2:8" x14ac:dyDescent="0.4">
      <c r="B249" s="4">
        <v>246</v>
      </c>
      <c r="C249" s="25" t="s">
        <v>4862</v>
      </c>
      <c r="D249" s="10" t="s">
        <v>262</v>
      </c>
      <c r="E249" s="12" t="s">
        <v>4</v>
      </c>
      <c r="F249" s="15">
        <v>1</v>
      </c>
      <c r="G249" s="12" t="s">
        <v>5</v>
      </c>
      <c r="H249" s="18">
        <v>2.4649020653547598</v>
      </c>
    </row>
    <row r="250" spans="2:8" x14ac:dyDescent="0.4">
      <c r="B250" s="4">
        <v>247</v>
      </c>
      <c r="C250" s="25" t="s">
        <v>4863</v>
      </c>
      <c r="D250" s="10" t="s">
        <v>263</v>
      </c>
      <c r="E250" s="12" t="s">
        <v>4</v>
      </c>
      <c r="F250" s="15">
        <v>1</v>
      </c>
      <c r="G250" s="12" t="s">
        <v>5</v>
      </c>
      <c r="H250" s="18">
        <v>6.4382554477551244</v>
      </c>
    </row>
    <row r="251" spans="2:8" x14ac:dyDescent="0.4">
      <c r="B251" s="4">
        <v>248</v>
      </c>
      <c r="C251" s="25" t="s">
        <v>4864</v>
      </c>
      <c r="D251" s="10" t="s">
        <v>264</v>
      </c>
      <c r="E251" s="12" t="s">
        <v>4</v>
      </c>
      <c r="F251" s="15">
        <v>1</v>
      </c>
      <c r="G251" s="12" t="s">
        <v>5</v>
      </c>
      <c r="H251" s="18">
        <v>3.5891318933572949</v>
      </c>
    </row>
    <row r="252" spans="2:8" x14ac:dyDescent="0.4">
      <c r="B252" s="4">
        <v>249</v>
      </c>
      <c r="C252" s="25" t="s">
        <v>4865</v>
      </c>
      <c r="D252" s="10" t="s">
        <v>265</v>
      </c>
      <c r="E252" s="12" t="s">
        <v>4</v>
      </c>
      <c r="F252" s="15">
        <v>1</v>
      </c>
      <c r="G252" s="12" t="s">
        <v>5</v>
      </c>
      <c r="H252" s="18">
        <v>1.9539370134201275</v>
      </c>
    </row>
    <row r="253" spans="2:8" x14ac:dyDescent="0.4">
      <c r="B253" s="4">
        <v>250</v>
      </c>
      <c r="C253" s="25" t="s">
        <v>4866</v>
      </c>
      <c r="D253" s="10" t="s">
        <v>266</v>
      </c>
      <c r="E253" s="12" t="s">
        <v>4</v>
      </c>
      <c r="F253" s="15">
        <v>1</v>
      </c>
      <c r="G253" s="12" t="s">
        <v>5</v>
      </c>
      <c r="H253" s="18">
        <v>1.6735704396191435</v>
      </c>
    </row>
    <row r="254" spans="2:8" x14ac:dyDescent="0.4">
      <c r="B254" s="4">
        <v>251</v>
      </c>
      <c r="C254" s="25" t="s">
        <v>4867</v>
      </c>
      <c r="D254" s="10" t="s">
        <v>267</v>
      </c>
      <c r="E254" s="12" t="s">
        <v>4</v>
      </c>
      <c r="F254" s="15">
        <v>1</v>
      </c>
      <c r="G254" s="12" t="s">
        <v>5</v>
      </c>
      <c r="H254" s="18">
        <v>1.3730609644768148</v>
      </c>
    </row>
    <row r="255" spans="2:8" x14ac:dyDescent="0.4">
      <c r="B255" s="4">
        <v>252</v>
      </c>
      <c r="C255" s="25" t="s">
        <v>4868</v>
      </c>
      <c r="D255" s="10" t="s">
        <v>268</v>
      </c>
      <c r="E255" s="12" t="s">
        <v>4</v>
      </c>
      <c r="F255" s="15">
        <v>1</v>
      </c>
      <c r="G255" s="12" t="s">
        <v>5</v>
      </c>
      <c r="H255" s="18">
        <v>2.0418080087550701</v>
      </c>
    </row>
    <row r="256" spans="2:8" x14ac:dyDescent="0.4">
      <c r="B256" s="4">
        <v>253</v>
      </c>
      <c r="C256" s="25" t="s">
        <v>4869</v>
      </c>
      <c r="D256" s="10" t="s">
        <v>269</v>
      </c>
      <c r="E256" s="12" t="s">
        <v>4</v>
      </c>
      <c r="F256" s="15">
        <v>1</v>
      </c>
      <c r="G256" s="12" t="s">
        <v>5</v>
      </c>
      <c r="H256" s="18">
        <v>1.2397948680695254</v>
      </c>
    </row>
    <row r="257" spans="2:8" x14ac:dyDescent="0.4">
      <c r="B257" s="4">
        <v>254</v>
      </c>
      <c r="C257" s="25" t="s">
        <v>4870</v>
      </c>
      <c r="D257" s="10" t="s">
        <v>270</v>
      </c>
      <c r="E257" s="12" t="s">
        <v>4</v>
      </c>
      <c r="F257" s="15">
        <v>1</v>
      </c>
      <c r="G257" s="12" t="s">
        <v>5</v>
      </c>
      <c r="H257" s="18">
        <v>1.3245227445323919</v>
      </c>
    </row>
    <row r="258" spans="2:8" x14ac:dyDescent="0.4">
      <c r="B258" s="4">
        <v>255</v>
      </c>
      <c r="C258" s="25" t="s">
        <v>4871</v>
      </c>
      <c r="D258" s="10" t="s">
        <v>271</v>
      </c>
      <c r="E258" s="12" t="s">
        <v>4</v>
      </c>
      <c r="F258" s="15">
        <v>1</v>
      </c>
      <c r="G258" s="12" t="s">
        <v>5</v>
      </c>
      <c r="H258" s="18">
        <v>0.89777235074755213</v>
      </c>
    </row>
    <row r="259" spans="2:8" x14ac:dyDescent="0.4">
      <c r="B259" s="4">
        <v>256</v>
      </c>
      <c r="C259" s="25" t="s">
        <v>4872</v>
      </c>
      <c r="D259" s="10" t="s">
        <v>272</v>
      </c>
      <c r="E259" s="12" t="s">
        <v>4</v>
      </c>
      <c r="F259" s="15">
        <v>1</v>
      </c>
      <c r="G259" s="12" t="s">
        <v>5</v>
      </c>
      <c r="H259" s="18">
        <v>1.3772438671465308</v>
      </c>
    </row>
    <row r="260" spans="2:8" x14ac:dyDescent="0.4">
      <c r="B260" s="4">
        <v>257</v>
      </c>
      <c r="C260" s="25" t="s">
        <v>4873</v>
      </c>
      <c r="D260" s="10" t="s">
        <v>273</v>
      </c>
      <c r="E260" s="12" t="s">
        <v>4</v>
      </c>
      <c r="F260" s="15">
        <v>1</v>
      </c>
      <c r="G260" s="12" t="s">
        <v>5</v>
      </c>
      <c r="H260" s="18">
        <v>1.3294470068987858</v>
      </c>
    </row>
    <row r="261" spans="2:8" x14ac:dyDescent="0.4">
      <c r="B261" s="4">
        <v>258</v>
      </c>
      <c r="C261" s="25" t="s">
        <v>4874</v>
      </c>
      <c r="D261" s="10" t="s">
        <v>274</v>
      </c>
      <c r="E261" s="12" t="s">
        <v>4</v>
      </c>
      <c r="F261" s="15">
        <v>1</v>
      </c>
      <c r="G261" s="12" t="s">
        <v>5</v>
      </c>
      <c r="H261" s="18">
        <v>1.4475684110246976</v>
      </c>
    </row>
    <row r="262" spans="2:8" x14ac:dyDescent="0.4">
      <c r="B262" s="4">
        <v>259</v>
      </c>
      <c r="C262" s="25" t="s">
        <v>4875</v>
      </c>
      <c r="D262" s="10" t="s">
        <v>275</v>
      </c>
      <c r="E262" s="12" t="s">
        <v>4</v>
      </c>
      <c r="F262" s="15">
        <v>1</v>
      </c>
      <c r="G262" s="12" t="s">
        <v>5</v>
      </c>
      <c r="H262" s="18">
        <v>1.5969042648770582</v>
      </c>
    </row>
    <row r="263" spans="2:8" x14ac:dyDescent="0.4">
      <c r="B263" s="4">
        <v>260</v>
      </c>
      <c r="C263" s="25" t="s">
        <v>4876</v>
      </c>
      <c r="D263" s="10" t="s">
        <v>276</v>
      </c>
      <c r="E263" s="12" t="s">
        <v>4</v>
      </c>
      <c r="F263" s="15">
        <v>1</v>
      </c>
      <c r="G263" s="12" t="s">
        <v>5</v>
      </c>
      <c r="H263" s="18">
        <v>2.6872320754420356</v>
      </c>
    </row>
    <row r="264" spans="2:8" x14ac:dyDescent="0.4">
      <c r="B264" s="4">
        <v>261</v>
      </c>
      <c r="C264" s="25" t="s">
        <v>4877</v>
      </c>
      <c r="D264" s="10" t="s">
        <v>277</v>
      </c>
      <c r="E264" s="12" t="s">
        <v>4</v>
      </c>
      <c r="F264" s="15">
        <v>1</v>
      </c>
      <c r="G264" s="12" t="s">
        <v>5</v>
      </c>
      <c r="H264" s="18">
        <v>1.6526818773672285</v>
      </c>
    </row>
    <row r="265" spans="2:8" x14ac:dyDescent="0.4">
      <c r="B265" s="4">
        <v>262</v>
      </c>
      <c r="C265" s="25" t="s">
        <v>4878</v>
      </c>
      <c r="D265" s="10" t="s">
        <v>278</v>
      </c>
      <c r="E265" s="12" t="s">
        <v>4</v>
      </c>
      <c r="F265" s="15">
        <v>1</v>
      </c>
      <c r="G265" s="12" t="s">
        <v>5</v>
      </c>
      <c r="H265" s="18">
        <v>1.5867400134241201</v>
      </c>
    </row>
    <row r="266" spans="2:8" x14ac:dyDescent="0.4">
      <c r="B266" s="4">
        <v>263</v>
      </c>
      <c r="C266" s="25" t="s">
        <v>4879</v>
      </c>
      <c r="D266" s="10" t="s">
        <v>279</v>
      </c>
      <c r="E266" s="12" t="s">
        <v>4</v>
      </c>
      <c r="F266" s="15">
        <v>1</v>
      </c>
      <c r="G266" s="12" t="s">
        <v>5</v>
      </c>
      <c r="H266" s="18">
        <v>1.4814303547047587</v>
      </c>
    </row>
    <row r="267" spans="2:8" x14ac:dyDescent="0.4">
      <c r="B267" s="4">
        <v>264</v>
      </c>
      <c r="C267" s="25" t="s">
        <v>4880</v>
      </c>
      <c r="D267" s="10" t="s">
        <v>280</v>
      </c>
      <c r="E267" s="12" t="s">
        <v>4</v>
      </c>
      <c r="F267" s="15">
        <v>1</v>
      </c>
      <c r="G267" s="12" t="s">
        <v>5</v>
      </c>
      <c r="H267" s="18">
        <v>1.0622797985571226</v>
      </c>
    </row>
    <row r="268" spans="2:8" x14ac:dyDescent="0.4">
      <c r="B268" s="4">
        <v>265</v>
      </c>
      <c r="C268" s="25" t="s">
        <v>4881</v>
      </c>
      <c r="D268" s="10" t="s">
        <v>281</v>
      </c>
      <c r="E268" s="12" t="s">
        <v>4</v>
      </c>
      <c r="F268" s="15">
        <v>1</v>
      </c>
      <c r="G268" s="12" t="s">
        <v>5</v>
      </c>
      <c r="H268" s="18">
        <v>1.0497265181511781</v>
      </c>
    </row>
    <row r="269" spans="2:8" x14ac:dyDescent="0.4">
      <c r="B269" s="4">
        <v>266</v>
      </c>
      <c r="C269" s="25" t="s">
        <v>4882</v>
      </c>
      <c r="D269" s="10" t="s">
        <v>282</v>
      </c>
      <c r="E269" s="12" t="s">
        <v>4</v>
      </c>
      <c r="F269" s="15">
        <v>1</v>
      </c>
      <c r="G269" s="12" t="s">
        <v>5</v>
      </c>
      <c r="H269" s="18">
        <v>1.1820064652614044</v>
      </c>
    </row>
    <row r="270" spans="2:8" x14ac:dyDescent="0.4">
      <c r="B270" s="4">
        <v>267</v>
      </c>
      <c r="C270" s="25" t="s">
        <v>4883</v>
      </c>
      <c r="D270" s="10" t="s">
        <v>283</v>
      </c>
      <c r="E270" s="12" t="s">
        <v>4</v>
      </c>
      <c r="F270" s="15">
        <v>1</v>
      </c>
      <c r="G270" s="12" t="s">
        <v>5</v>
      </c>
      <c r="H270" s="18">
        <v>0.89780917597576371</v>
      </c>
    </row>
    <row r="271" spans="2:8" x14ac:dyDescent="0.4">
      <c r="B271" s="4">
        <v>268</v>
      </c>
      <c r="C271" s="25" t="s">
        <v>4884</v>
      </c>
      <c r="D271" s="10" t="s">
        <v>284</v>
      </c>
      <c r="E271" s="12" t="s">
        <v>4</v>
      </c>
      <c r="F271" s="15">
        <v>1</v>
      </c>
      <c r="G271" s="12" t="s">
        <v>5</v>
      </c>
      <c r="H271" s="18">
        <v>0.83215467982578062</v>
      </c>
    </row>
    <row r="272" spans="2:8" x14ac:dyDescent="0.4">
      <c r="B272" s="4">
        <v>269</v>
      </c>
      <c r="C272" s="25" t="s">
        <v>4885</v>
      </c>
      <c r="D272" s="10" t="s">
        <v>285</v>
      </c>
      <c r="E272" s="12" t="s">
        <v>4</v>
      </c>
      <c r="F272" s="15">
        <v>1</v>
      </c>
      <c r="G272" s="12" t="s">
        <v>5</v>
      </c>
      <c r="H272" s="18">
        <v>1.3590996702545985</v>
      </c>
    </row>
    <row r="273" spans="2:8" x14ac:dyDescent="0.4">
      <c r="B273" s="4">
        <v>270</v>
      </c>
      <c r="C273" s="25" t="s">
        <v>4886</v>
      </c>
      <c r="D273" s="10" t="s">
        <v>286</v>
      </c>
      <c r="E273" s="12" t="s">
        <v>4</v>
      </c>
      <c r="F273" s="15">
        <v>1</v>
      </c>
      <c r="G273" s="12" t="s">
        <v>5</v>
      </c>
      <c r="H273" s="18">
        <v>1.3607407816371582</v>
      </c>
    </row>
    <row r="274" spans="2:8" x14ac:dyDescent="0.4">
      <c r="B274" s="4">
        <v>271</v>
      </c>
      <c r="C274" s="25" t="s">
        <v>4887</v>
      </c>
      <c r="D274" s="10" t="s">
        <v>287</v>
      </c>
      <c r="E274" s="12" t="s">
        <v>4</v>
      </c>
      <c r="F274" s="15">
        <v>1</v>
      </c>
      <c r="G274" s="12" t="s">
        <v>5</v>
      </c>
      <c r="H274" s="18">
        <v>1.319325423982151</v>
      </c>
    </row>
    <row r="275" spans="2:8" x14ac:dyDescent="0.4">
      <c r="B275" s="4">
        <v>272</v>
      </c>
      <c r="C275" s="25" t="s">
        <v>4888</v>
      </c>
      <c r="D275" s="10" t="s">
        <v>288</v>
      </c>
      <c r="E275" s="12" t="s">
        <v>4</v>
      </c>
      <c r="F275" s="15">
        <v>1</v>
      </c>
      <c r="G275" s="12" t="s">
        <v>5</v>
      </c>
      <c r="H275" s="18">
        <v>2.1154426033787486</v>
      </c>
    </row>
    <row r="276" spans="2:8" x14ac:dyDescent="0.4">
      <c r="B276" s="4">
        <v>273</v>
      </c>
      <c r="C276" s="25" t="s">
        <v>4889</v>
      </c>
      <c r="D276" s="10" t="s">
        <v>289</v>
      </c>
      <c r="E276" s="12" t="s">
        <v>4</v>
      </c>
      <c r="F276" s="15">
        <v>1</v>
      </c>
      <c r="G276" s="12" t="s">
        <v>5</v>
      </c>
      <c r="H276" s="18">
        <v>5.3576129353362525</v>
      </c>
    </row>
    <row r="277" spans="2:8" x14ac:dyDescent="0.4">
      <c r="B277" s="4">
        <v>274</v>
      </c>
      <c r="C277" s="25" t="s">
        <v>4890</v>
      </c>
      <c r="D277" s="10" t="s">
        <v>290</v>
      </c>
      <c r="E277" s="12" t="s">
        <v>4</v>
      </c>
      <c r="F277" s="15">
        <v>1</v>
      </c>
      <c r="G277" s="12" t="s">
        <v>5</v>
      </c>
      <c r="H277" s="18">
        <v>1.4036147168202862</v>
      </c>
    </row>
    <row r="278" spans="2:8" x14ac:dyDescent="0.4">
      <c r="B278" s="4">
        <v>275</v>
      </c>
      <c r="C278" s="25" t="s">
        <v>4891</v>
      </c>
      <c r="D278" s="10" t="s">
        <v>291</v>
      </c>
      <c r="E278" s="12" t="s">
        <v>4</v>
      </c>
      <c r="F278" s="15">
        <v>1</v>
      </c>
      <c r="G278" s="12" t="s">
        <v>5</v>
      </c>
      <c r="H278" s="18">
        <v>1.7074361883456231</v>
      </c>
    </row>
    <row r="279" spans="2:8" x14ac:dyDescent="0.4">
      <c r="B279" s="4">
        <v>276</v>
      </c>
      <c r="C279" s="25" t="s">
        <v>4892</v>
      </c>
      <c r="D279" s="10" t="s">
        <v>292</v>
      </c>
      <c r="E279" s="12" t="s">
        <v>4</v>
      </c>
      <c r="F279" s="15">
        <v>1</v>
      </c>
      <c r="G279" s="12" t="s">
        <v>5</v>
      </c>
      <c r="H279" s="18">
        <v>1.5593039777671189</v>
      </c>
    </row>
    <row r="280" spans="2:8" x14ac:dyDescent="0.4">
      <c r="B280" s="4">
        <v>277</v>
      </c>
      <c r="C280" s="25" t="s">
        <v>4893</v>
      </c>
      <c r="D280" s="10" t="s">
        <v>293</v>
      </c>
      <c r="E280" s="12" t="s">
        <v>4</v>
      </c>
      <c r="F280" s="15">
        <v>1</v>
      </c>
      <c r="G280" s="12" t="s">
        <v>5</v>
      </c>
      <c r="H280" s="18">
        <v>1.5458322883462599</v>
      </c>
    </row>
    <row r="281" spans="2:8" x14ac:dyDescent="0.4">
      <c r="B281" s="4">
        <v>278</v>
      </c>
      <c r="C281" s="25" t="s">
        <v>4894</v>
      </c>
      <c r="D281" s="10" t="s">
        <v>294</v>
      </c>
      <c r="E281" s="12" t="s">
        <v>4</v>
      </c>
      <c r="F281" s="15">
        <v>1</v>
      </c>
      <c r="G281" s="12" t="s">
        <v>5</v>
      </c>
      <c r="H281" s="18">
        <v>1.6798521543476461</v>
      </c>
    </row>
    <row r="282" spans="2:8" x14ac:dyDescent="0.4">
      <c r="B282" s="4">
        <v>279</v>
      </c>
      <c r="C282" s="25" t="s">
        <v>4895</v>
      </c>
      <c r="D282" s="10" t="s">
        <v>295</v>
      </c>
      <c r="E282" s="12" t="s">
        <v>4</v>
      </c>
      <c r="F282" s="15">
        <v>1</v>
      </c>
      <c r="G282" s="12" t="s">
        <v>5</v>
      </c>
      <c r="H282" s="18">
        <v>1.5172348619459588</v>
      </c>
    </row>
    <row r="283" spans="2:8" x14ac:dyDescent="0.4">
      <c r="B283" s="4">
        <v>280</v>
      </c>
      <c r="C283" s="25" t="s">
        <v>4896</v>
      </c>
      <c r="D283" s="10" t="s">
        <v>296</v>
      </c>
      <c r="E283" s="12" t="s">
        <v>4</v>
      </c>
      <c r="F283" s="15">
        <v>1</v>
      </c>
      <c r="G283" s="12" t="s">
        <v>5</v>
      </c>
      <c r="H283" s="18">
        <v>1.3877425046719247</v>
      </c>
    </row>
    <row r="284" spans="2:8" x14ac:dyDescent="0.4">
      <c r="B284" s="4">
        <v>281</v>
      </c>
      <c r="C284" s="25" t="s">
        <v>4897</v>
      </c>
      <c r="D284" s="10" t="s">
        <v>297</v>
      </c>
      <c r="E284" s="12" t="s">
        <v>4</v>
      </c>
      <c r="F284" s="15">
        <v>1</v>
      </c>
      <c r="G284" s="12" t="s">
        <v>5</v>
      </c>
      <c r="H284" s="18">
        <v>1.5357965800238362</v>
      </c>
    </row>
    <row r="285" spans="2:8" x14ac:dyDescent="0.4">
      <c r="B285" s="4">
        <v>282</v>
      </c>
      <c r="C285" s="25" t="s">
        <v>4898</v>
      </c>
      <c r="D285" s="10" t="s">
        <v>298</v>
      </c>
      <c r="E285" s="12" t="s">
        <v>4</v>
      </c>
      <c r="F285" s="15">
        <v>1</v>
      </c>
      <c r="G285" s="12" t="s">
        <v>5</v>
      </c>
      <c r="H285" s="18">
        <v>2.2462749528200043</v>
      </c>
    </row>
    <row r="286" spans="2:8" x14ac:dyDescent="0.4">
      <c r="B286" s="4">
        <v>283</v>
      </c>
      <c r="C286" s="25" t="s">
        <v>4899</v>
      </c>
      <c r="D286" s="10" t="s">
        <v>299</v>
      </c>
      <c r="E286" s="12" t="s">
        <v>4</v>
      </c>
      <c r="F286" s="15">
        <v>1</v>
      </c>
      <c r="G286" s="12" t="s">
        <v>5</v>
      </c>
      <c r="H286" s="18">
        <v>1.5925140889660947</v>
      </c>
    </row>
    <row r="287" spans="2:8" x14ac:dyDescent="0.4">
      <c r="B287" s="4">
        <v>284</v>
      </c>
      <c r="C287" s="25" t="s">
        <v>4900</v>
      </c>
      <c r="D287" s="10" t="s">
        <v>300</v>
      </c>
      <c r="E287" s="12" t="s">
        <v>4</v>
      </c>
      <c r="F287" s="15">
        <v>1</v>
      </c>
      <c r="G287" s="12" t="s">
        <v>5</v>
      </c>
      <c r="H287" s="18">
        <v>3.1985363542009813</v>
      </c>
    </row>
    <row r="288" spans="2:8" x14ac:dyDescent="0.4">
      <c r="B288" s="4">
        <v>285</v>
      </c>
      <c r="C288" s="25" t="s">
        <v>4901</v>
      </c>
      <c r="D288" s="10" t="s">
        <v>301</v>
      </c>
      <c r="E288" s="12" t="s">
        <v>4</v>
      </c>
      <c r="F288" s="15">
        <v>1</v>
      </c>
      <c r="G288" s="12" t="s">
        <v>5</v>
      </c>
      <c r="H288" s="18">
        <v>1.5462743830091839</v>
      </c>
    </row>
    <row r="289" spans="2:8" x14ac:dyDescent="0.4">
      <c r="B289" s="4">
        <v>286</v>
      </c>
      <c r="C289" s="25" t="s">
        <v>4902</v>
      </c>
      <c r="D289" s="10" t="s">
        <v>302</v>
      </c>
      <c r="E289" s="12" t="s">
        <v>4</v>
      </c>
      <c r="F289" s="15">
        <v>1</v>
      </c>
      <c r="G289" s="12" t="s">
        <v>5</v>
      </c>
      <c r="H289" s="18">
        <v>2.9724741105388186</v>
      </c>
    </row>
    <row r="290" spans="2:8" x14ac:dyDescent="0.4">
      <c r="B290" s="4">
        <v>287</v>
      </c>
      <c r="C290" s="25" t="s">
        <v>4903</v>
      </c>
      <c r="D290" s="10" t="s">
        <v>303</v>
      </c>
      <c r="E290" s="12" t="s">
        <v>4</v>
      </c>
      <c r="F290" s="15">
        <v>1</v>
      </c>
      <c r="G290" s="12" t="s">
        <v>5</v>
      </c>
      <c r="H290" s="18">
        <v>1.7195223113072167</v>
      </c>
    </row>
    <row r="291" spans="2:8" x14ac:dyDescent="0.4">
      <c r="B291" s="4">
        <v>288</v>
      </c>
      <c r="C291" s="25" t="s">
        <v>4904</v>
      </c>
      <c r="D291" s="10" t="s">
        <v>304</v>
      </c>
      <c r="E291" s="12" t="s">
        <v>4</v>
      </c>
      <c r="F291" s="15">
        <v>1</v>
      </c>
      <c r="G291" s="12" t="s">
        <v>5</v>
      </c>
      <c r="H291" s="18">
        <v>1.7195223113072167</v>
      </c>
    </row>
    <row r="292" spans="2:8" x14ac:dyDescent="0.4">
      <c r="B292" s="4">
        <v>289</v>
      </c>
      <c r="C292" s="25" t="s">
        <v>4905</v>
      </c>
      <c r="D292" s="10" t="s">
        <v>305</v>
      </c>
      <c r="E292" s="12" t="s">
        <v>4</v>
      </c>
      <c r="F292" s="15">
        <v>1</v>
      </c>
      <c r="G292" s="12" t="s">
        <v>5</v>
      </c>
      <c r="H292" s="18">
        <v>1.4375721733608795</v>
      </c>
    </row>
    <row r="293" spans="2:8" x14ac:dyDescent="0.4">
      <c r="B293" s="4">
        <v>290</v>
      </c>
      <c r="C293" s="25" t="s">
        <v>4906</v>
      </c>
      <c r="D293" s="10" t="s">
        <v>306</v>
      </c>
      <c r="E293" s="12" t="s">
        <v>4</v>
      </c>
      <c r="F293" s="15">
        <v>1</v>
      </c>
      <c r="G293" s="12" t="s">
        <v>5</v>
      </c>
      <c r="H293" s="18">
        <v>1.4375721733608795</v>
      </c>
    </row>
    <row r="294" spans="2:8" x14ac:dyDescent="0.4">
      <c r="B294" s="4">
        <v>291</v>
      </c>
      <c r="C294" s="25" t="s">
        <v>4907</v>
      </c>
      <c r="D294" s="10" t="s">
        <v>307</v>
      </c>
      <c r="E294" s="12" t="s">
        <v>4</v>
      </c>
      <c r="F294" s="15">
        <v>1</v>
      </c>
      <c r="G294" s="12" t="s">
        <v>5</v>
      </c>
      <c r="H294" s="18">
        <v>0.75481827256283196</v>
      </c>
    </row>
    <row r="295" spans="2:8" x14ac:dyDescent="0.4">
      <c r="B295" s="4">
        <v>292</v>
      </c>
      <c r="C295" s="25" t="s">
        <v>4908</v>
      </c>
      <c r="D295" s="10" t="s">
        <v>308</v>
      </c>
      <c r="E295" s="12" t="s">
        <v>4</v>
      </c>
      <c r="F295" s="15">
        <v>1</v>
      </c>
      <c r="G295" s="12" t="s">
        <v>5</v>
      </c>
      <c r="H295" s="18">
        <v>0.75481827256283196</v>
      </c>
    </row>
    <row r="296" spans="2:8" x14ac:dyDescent="0.4">
      <c r="B296" s="4">
        <v>293</v>
      </c>
      <c r="C296" s="25" t="s">
        <v>4909</v>
      </c>
      <c r="D296" s="10" t="s">
        <v>309</v>
      </c>
      <c r="E296" s="12" t="s">
        <v>4</v>
      </c>
      <c r="F296" s="15">
        <v>1</v>
      </c>
      <c r="G296" s="12" t="s">
        <v>5</v>
      </c>
      <c r="H296" s="18">
        <v>1.655623007144277</v>
      </c>
    </row>
    <row r="297" spans="2:8" x14ac:dyDescent="0.4">
      <c r="B297" s="4">
        <v>294</v>
      </c>
      <c r="C297" s="25" t="s">
        <v>4910</v>
      </c>
      <c r="D297" s="10" t="s">
        <v>310</v>
      </c>
      <c r="E297" s="12" t="s">
        <v>4</v>
      </c>
      <c r="F297" s="15">
        <v>1</v>
      </c>
      <c r="G297" s="12" t="s">
        <v>5</v>
      </c>
      <c r="H297" s="18">
        <v>1.655623007144277</v>
      </c>
    </row>
    <row r="298" spans="2:8" x14ac:dyDescent="0.4">
      <c r="B298" s="4">
        <v>295</v>
      </c>
      <c r="C298" s="25" t="s">
        <v>4911</v>
      </c>
      <c r="D298" s="10" t="s">
        <v>311</v>
      </c>
      <c r="E298" s="12" t="s">
        <v>4</v>
      </c>
      <c r="F298" s="15">
        <v>1</v>
      </c>
      <c r="G298" s="12" t="s">
        <v>5</v>
      </c>
      <c r="H298" s="18">
        <v>1.6339554326326513</v>
      </c>
    </row>
    <row r="299" spans="2:8" x14ac:dyDescent="0.4">
      <c r="B299" s="4">
        <v>296</v>
      </c>
      <c r="C299" s="25" t="s">
        <v>4912</v>
      </c>
      <c r="D299" s="10" t="s">
        <v>312</v>
      </c>
      <c r="E299" s="12" t="s">
        <v>4</v>
      </c>
      <c r="F299" s="15">
        <v>1</v>
      </c>
      <c r="G299" s="12" t="s">
        <v>5</v>
      </c>
      <c r="H299" s="18">
        <v>1.6339554326326513</v>
      </c>
    </row>
    <row r="300" spans="2:8" x14ac:dyDescent="0.4">
      <c r="B300" s="4">
        <v>297</v>
      </c>
      <c r="C300" s="25" t="s">
        <v>4913</v>
      </c>
      <c r="D300" s="10" t="s">
        <v>313</v>
      </c>
      <c r="E300" s="12" t="s">
        <v>4</v>
      </c>
      <c r="F300" s="15">
        <v>1</v>
      </c>
      <c r="G300" s="12" t="s">
        <v>5</v>
      </c>
      <c r="H300" s="18">
        <v>1.6177780451399801</v>
      </c>
    </row>
    <row r="301" spans="2:8" x14ac:dyDescent="0.4">
      <c r="B301" s="4">
        <v>298</v>
      </c>
      <c r="C301" s="25" t="s">
        <v>4914</v>
      </c>
      <c r="D301" s="10" t="s">
        <v>314</v>
      </c>
      <c r="E301" s="12" t="s">
        <v>4</v>
      </c>
      <c r="F301" s="15">
        <v>1</v>
      </c>
      <c r="G301" s="12" t="s">
        <v>5</v>
      </c>
      <c r="H301" s="18">
        <v>1.6177780451399801</v>
      </c>
    </row>
    <row r="302" spans="2:8" x14ac:dyDescent="0.4">
      <c r="B302" s="4">
        <v>299</v>
      </c>
      <c r="C302" s="25" t="s">
        <v>4915</v>
      </c>
      <c r="D302" s="10" t="s">
        <v>315</v>
      </c>
      <c r="E302" s="12" t="s">
        <v>4</v>
      </c>
      <c r="F302" s="15">
        <v>1</v>
      </c>
      <c r="G302" s="12" t="s">
        <v>5</v>
      </c>
      <c r="H302" s="18">
        <v>377.45946274510339</v>
      </c>
    </row>
    <row r="303" spans="2:8" x14ac:dyDescent="0.4">
      <c r="B303" s="4">
        <v>300</v>
      </c>
      <c r="C303" s="25" t="s">
        <v>4916</v>
      </c>
      <c r="D303" s="10" t="s">
        <v>316</v>
      </c>
      <c r="E303" s="12" t="s">
        <v>4</v>
      </c>
      <c r="F303" s="15">
        <v>1</v>
      </c>
      <c r="G303" s="12" t="s">
        <v>5</v>
      </c>
      <c r="H303" s="18">
        <v>377.45946274510339</v>
      </c>
    </row>
    <row r="304" spans="2:8" x14ac:dyDescent="0.4">
      <c r="B304" s="4">
        <v>301</v>
      </c>
      <c r="C304" s="25" t="s">
        <v>4917</v>
      </c>
      <c r="D304" s="10" t="s">
        <v>317</v>
      </c>
      <c r="E304" s="12" t="s">
        <v>4</v>
      </c>
      <c r="F304" s="15">
        <v>1</v>
      </c>
      <c r="G304" s="12" t="s">
        <v>5</v>
      </c>
      <c r="H304" s="18">
        <v>3.4565725691622098</v>
      </c>
    </row>
    <row r="305" spans="2:8" x14ac:dyDescent="0.4">
      <c r="B305" s="4">
        <v>302</v>
      </c>
      <c r="C305" s="25" t="s">
        <v>4918</v>
      </c>
      <c r="D305" s="10" t="s">
        <v>318</v>
      </c>
      <c r="E305" s="12" t="s">
        <v>4</v>
      </c>
      <c r="F305" s="15">
        <v>1</v>
      </c>
      <c r="G305" s="12" t="s">
        <v>5</v>
      </c>
      <c r="H305" s="18">
        <v>3.4565725691622098</v>
      </c>
    </row>
    <row r="306" spans="2:8" x14ac:dyDescent="0.4">
      <c r="B306" s="4">
        <v>303</v>
      </c>
      <c r="C306" s="25" t="s">
        <v>4919</v>
      </c>
      <c r="D306" s="10" t="s">
        <v>319</v>
      </c>
      <c r="E306" s="12" t="s">
        <v>4</v>
      </c>
      <c r="F306" s="15">
        <v>1</v>
      </c>
      <c r="G306" s="12" t="s">
        <v>5</v>
      </c>
      <c r="H306" s="18">
        <v>0.20073693130499101</v>
      </c>
    </row>
    <row r="307" spans="2:8" x14ac:dyDescent="0.4">
      <c r="B307" s="4">
        <v>304</v>
      </c>
      <c r="C307" s="25" t="s">
        <v>4920</v>
      </c>
      <c r="D307" s="10" t="s">
        <v>320</v>
      </c>
      <c r="E307" s="12" t="s">
        <v>162</v>
      </c>
      <c r="F307" s="15">
        <v>1</v>
      </c>
      <c r="G307" s="12" t="s">
        <v>5</v>
      </c>
      <c r="H307" s="18">
        <v>0.20787844426912702</v>
      </c>
    </row>
    <row r="308" spans="2:8" x14ac:dyDescent="0.4">
      <c r="B308" s="4">
        <v>305</v>
      </c>
      <c r="C308" s="25" t="s">
        <v>4921</v>
      </c>
      <c r="D308" s="10" t="s">
        <v>321</v>
      </c>
      <c r="E308" s="12" t="s">
        <v>162</v>
      </c>
      <c r="F308" s="15">
        <v>1</v>
      </c>
      <c r="G308" s="12" t="s">
        <v>5</v>
      </c>
      <c r="H308" s="19">
        <v>0.12816467578105595</v>
      </c>
    </row>
    <row r="309" spans="2:8" x14ac:dyDescent="0.4">
      <c r="B309" s="4">
        <v>306</v>
      </c>
      <c r="C309" s="25" t="s">
        <v>4922</v>
      </c>
      <c r="D309" s="10" t="s">
        <v>322</v>
      </c>
      <c r="E309" s="12" t="s">
        <v>323</v>
      </c>
      <c r="F309" s="15">
        <v>1</v>
      </c>
      <c r="G309" s="12" t="s">
        <v>5</v>
      </c>
      <c r="H309" s="19">
        <v>0.11682482044798069</v>
      </c>
    </row>
    <row r="310" spans="2:8" x14ac:dyDescent="0.4">
      <c r="B310" s="4">
        <v>307</v>
      </c>
      <c r="C310" s="25" t="s">
        <v>4923</v>
      </c>
      <c r="D310" s="10" t="s">
        <v>324</v>
      </c>
      <c r="E310" s="12" t="s">
        <v>325</v>
      </c>
      <c r="F310" s="15">
        <v>1</v>
      </c>
      <c r="G310" s="12" t="s">
        <v>5</v>
      </c>
      <c r="H310" s="19">
        <v>0.12357219232926087</v>
      </c>
    </row>
    <row r="311" spans="2:8" x14ac:dyDescent="0.4">
      <c r="B311" s="4">
        <v>308</v>
      </c>
      <c r="C311" s="25" t="s">
        <v>4924</v>
      </c>
      <c r="D311" s="10" t="s">
        <v>326</v>
      </c>
      <c r="E311" s="12" t="s">
        <v>327</v>
      </c>
      <c r="F311" s="15">
        <v>1</v>
      </c>
      <c r="G311" s="12" t="s">
        <v>5</v>
      </c>
      <c r="H311" s="19">
        <v>0.12756922690774536</v>
      </c>
    </row>
    <row r="312" spans="2:8" x14ac:dyDescent="0.4">
      <c r="B312" s="4">
        <v>309</v>
      </c>
      <c r="C312" s="25" t="s">
        <v>4925</v>
      </c>
      <c r="D312" s="10" t="s">
        <v>328</v>
      </c>
      <c r="E312" s="12" t="s">
        <v>329</v>
      </c>
      <c r="F312" s="15">
        <v>1</v>
      </c>
      <c r="G312" s="12" t="s">
        <v>5</v>
      </c>
      <c r="H312" s="19">
        <v>0.12744512727443316</v>
      </c>
    </row>
    <row r="313" spans="2:8" x14ac:dyDescent="0.4">
      <c r="B313" s="4">
        <v>310</v>
      </c>
      <c r="C313" s="25" t="s">
        <v>4926</v>
      </c>
      <c r="D313" s="10" t="s">
        <v>330</v>
      </c>
      <c r="E313" s="12" t="s">
        <v>331</v>
      </c>
      <c r="F313" s="15">
        <v>1</v>
      </c>
      <c r="G313" s="12" t="s">
        <v>5</v>
      </c>
      <c r="H313" s="19">
        <v>0.11531194924020507</v>
      </c>
    </row>
    <row r="314" spans="2:8" x14ac:dyDescent="0.4">
      <c r="B314" s="4">
        <v>311</v>
      </c>
      <c r="C314" s="25" t="s">
        <v>4927</v>
      </c>
      <c r="D314" s="10" t="s">
        <v>332</v>
      </c>
      <c r="E314" s="12" t="s">
        <v>137</v>
      </c>
      <c r="F314" s="15">
        <v>1</v>
      </c>
      <c r="G314" s="12" t="s">
        <v>5</v>
      </c>
      <c r="H314" s="19">
        <v>0.12595425719442582</v>
      </c>
    </row>
    <row r="315" spans="2:8" x14ac:dyDescent="0.4">
      <c r="B315" s="4">
        <v>312</v>
      </c>
      <c r="C315" s="25" t="s">
        <v>4928</v>
      </c>
      <c r="D315" s="10" t="s">
        <v>333</v>
      </c>
      <c r="E315" s="12" t="s">
        <v>334</v>
      </c>
      <c r="F315" s="15">
        <v>1</v>
      </c>
      <c r="G315" s="12" t="s">
        <v>5</v>
      </c>
      <c r="H315" s="19">
        <v>0.11490684940587295</v>
      </c>
    </row>
    <row r="316" spans="2:8" x14ac:dyDescent="0.4">
      <c r="B316" s="4">
        <v>313</v>
      </c>
      <c r="C316" s="25" t="s">
        <v>4929</v>
      </c>
      <c r="D316" s="10" t="s">
        <v>335</v>
      </c>
      <c r="E316" s="12" t="s">
        <v>336</v>
      </c>
      <c r="F316" s="15">
        <v>1</v>
      </c>
      <c r="G316" s="12" t="s">
        <v>5</v>
      </c>
      <c r="H316" s="19">
        <v>0.1203643909809915</v>
      </c>
    </row>
    <row r="317" spans="2:8" x14ac:dyDescent="0.4">
      <c r="B317" s="4">
        <v>314</v>
      </c>
      <c r="C317" s="25" t="s">
        <v>4930</v>
      </c>
      <c r="D317" s="10" t="s">
        <v>337</v>
      </c>
      <c r="E317" s="12" t="s">
        <v>128</v>
      </c>
      <c r="F317" s="15">
        <v>1</v>
      </c>
      <c r="G317" s="12" t="s">
        <v>5</v>
      </c>
      <c r="H317" s="19">
        <v>0.12248861168500544</v>
      </c>
    </row>
    <row r="318" spans="2:8" x14ac:dyDescent="0.4">
      <c r="B318" s="4">
        <v>315</v>
      </c>
      <c r="C318" s="25" t="s">
        <v>4931</v>
      </c>
      <c r="D318" s="10" t="s">
        <v>338</v>
      </c>
      <c r="E318" s="12" t="s">
        <v>132</v>
      </c>
      <c r="F318" s="15">
        <v>1</v>
      </c>
      <c r="G318" s="12" t="s">
        <v>5</v>
      </c>
      <c r="H318" s="19">
        <v>0.12260206393913395</v>
      </c>
    </row>
    <row r="319" spans="2:8" x14ac:dyDescent="0.4">
      <c r="B319" s="4">
        <v>316</v>
      </c>
      <c r="C319" s="25" t="s">
        <v>4932</v>
      </c>
      <c r="D319" s="10" t="s">
        <v>339</v>
      </c>
      <c r="E319" s="12" t="s">
        <v>4</v>
      </c>
      <c r="F319" s="15">
        <v>1</v>
      </c>
      <c r="G319" s="12" t="s">
        <v>188</v>
      </c>
      <c r="H319" s="18">
        <v>9.6864003397433646E-2</v>
      </c>
    </row>
    <row r="320" spans="2:8" x14ac:dyDescent="0.4">
      <c r="B320" s="4">
        <v>317</v>
      </c>
      <c r="C320" s="25" t="s">
        <v>4933</v>
      </c>
      <c r="D320" s="10" t="s">
        <v>340</v>
      </c>
      <c r="E320" s="12" t="s">
        <v>4</v>
      </c>
      <c r="F320" s="15">
        <v>1</v>
      </c>
      <c r="G320" s="12" t="s">
        <v>188</v>
      </c>
      <c r="H320" s="18">
        <v>9.9430668808429129E-2</v>
      </c>
    </row>
    <row r="321" spans="2:8" x14ac:dyDescent="0.4">
      <c r="B321" s="4">
        <v>318</v>
      </c>
      <c r="C321" s="25" t="s">
        <v>4934</v>
      </c>
      <c r="D321" s="10" t="s">
        <v>341</v>
      </c>
      <c r="E321" s="12" t="s">
        <v>4</v>
      </c>
      <c r="F321" s="15">
        <v>1</v>
      </c>
      <c r="G321" s="12" t="s">
        <v>5</v>
      </c>
      <c r="H321" s="18">
        <v>0.20073693130499101</v>
      </c>
    </row>
    <row r="322" spans="2:8" x14ac:dyDescent="0.4">
      <c r="B322" s="4">
        <v>319</v>
      </c>
      <c r="C322" s="25" t="s">
        <v>4935</v>
      </c>
      <c r="D322" s="10" t="s">
        <v>342</v>
      </c>
      <c r="E322" s="12" t="s">
        <v>4</v>
      </c>
      <c r="F322" s="15">
        <v>1</v>
      </c>
      <c r="G322" s="12" t="s">
        <v>5</v>
      </c>
      <c r="H322" s="18">
        <v>0.12265711221603329</v>
      </c>
    </row>
    <row r="323" spans="2:8" x14ac:dyDescent="0.4">
      <c r="B323" s="4">
        <v>320</v>
      </c>
      <c r="C323" s="25" t="s">
        <v>4936</v>
      </c>
      <c r="D323" s="10" t="s">
        <v>343</v>
      </c>
      <c r="E323" s="12" t="s">
        <v>4</v>
      </c>
      <c r="F323" s="15">
        <v>1</v>
      </c>
      <c r="G323" s="12" t="s">
        <v>5</v>
      </c>
      <c r="H323" s="18">
        <v>0.2015368448308045</v>
      </c>
    </row>
    <row r="324" spans="2:8" x14ac:dyDescent="0.4">
      <c r="B324" s="4">
        <v>321</v>
      </c>
      <c r="C324" s="25" t="s">
        <v>4937</v>
      </c>
      <c r="D324" s="10" t="s">
        <v>344</v>
      </c>
      <c r="E324" s="12" t="s">
        <v>162</v>
      </c>
      <c r="F324" s="15">
        <v>1</v>
      </c>
      <c r="G324" s="12" t="s">
        <v>5</v>
      </c>
      <c r="H324" s="19">
        <v>0.12816468090332969</v>
      </c>
    </row>
    <row r="325" spans="2:8" x14ac:dyDescent="0.4">
      <c r="B325" s="4">
        <v>322</v>
      </c>
      <c r="C325" s="25" t="s">
        <v>4938</v>
      </c>
      <c r="D325" s="10" t="s">
        <v>345</v>
      </c>
      <c r="E325" s="12" t="s">
        <v>323</v>
      </c>
      <c r="F325" s="15">
        <v>1</v>
      </c>
      <c r="G325" s="12" t="s">
        <v>5</v>
      </c>
      <c r="H325" s="19">
        <v>0.1168248292880134</v>
      </c>
    </row>
    <row r="326" spans="2:8" x14ac:dyDescent="0.4">
      <c r="B326" s="4">
        <v>323</v>
      </c>
      <c r="C326" s="25" t="s">
        <v>4939</v>
      </c>
      <c r="D326" s="10" t="s">
        <v>346</v>
      </c>
      <c r="E326" s="12" t="s">
        <v>347</v>
      </c>
      <c r="F326" s="15">
        <v>1</v>
      </c>
      <c r="G326" s="12" t="s">
        <v>5</v>
      </c>
      <c r="H326" s="19">
        <v>0.11780977514818738</v>
      </c>
    </row>
    <row r="327" spans="2:8" x14ac:dyDescent="0.4">
      <c r="B327" s="4">
        <v>324</v>
      </c>
      <c r="C327" s="25" t="s">
        <v>4940</v>
      </c>
      <c r="D327" s="10" t="s">
        <v>348</v>
      </c>
      <c r="E327" s="12" t="s">
        <v>349</v>
      </c>
      <c r="F327" s="15">
        <v>1</v>
      </c>
      <c r="G327" s="12" t="s">
        <v>5</v>
      </c>
      <c r="H327" s="19">
        <v>0.13101486055985481</v>
      </c>
    </row>
    <row r="328" spans="2:8" x14ac:dyDescent="0.4">
      <c r="B328" s="4">
        <v>325</v>
      </c>
      <c r="C328" s="25" t="s">
        <v>4941</v>
      </c>
      <c r="D328" s="10" t="s">
        <v>350</v>
      </c>
      <c r="E328" s="12" t="s">
        <v>327</v>
      </c>
      <c r="F328" s="15">
        <v>1</v>
      </c>
      <c r="G328" s="12" t="s">
        <v>5</v>
      </c>
      <c r="H328" s="19">
        <v>0.12756924274022913</v>
      </c>
    </row>
    <row r="329" spans="2:8" x14ac:dyDescent="0.4">
      <c r="B329" s="4">
        <v>326</v>
      </c>
      <c r="C329" s="25" t="s">
        <v>4942</v>
      </c>
      <c r="D329" s="10" t="s">
        <v>351</v>
      </c>
      <c r="E329" s="12" t="s">
        <v>331</v>
      </c>
      <c r="F329" s="15">
        <v>1</v>
      </c>
      <c r="G329" s="12" t="s">
        <v>5</v>
      </c>
      <c r="H329" s="19">
        <v>0.11531193620545491</v>
      </c>
    </row>
    <row r="330" spans="2:8" x14ac:dyDescent="0.4">
      <c r="B330" s="4">
        <v>327</v>
      </c>
      <c r="C330" s="25" t="s">
        <v>4943</v>
      </c>
      <c r="D330" s="10" t="s">
        <v>352</v>
      </c>
      <c r="E330" s="12" t="s">
        <v>353</v>
      </c>
      <c r="F330" s="15">
        <v>1</v>
      </c>
      <c r="G330" s="12" t="s">
        <v>5</v>
      </c>
      <c r="H330" s="19">
        <v>0.12617209816572428</v>
      </c>
    </row>
    <row r="331" spans="2:8" x14ac:dyDescent="0.4">
      <c r="B331" s="4">
        <v>328</v>
      </c>
      <c r="C331" s="25" t="s">
        <v>4944</v>
      </c>
      <c r="D331" s="10" t="s">
        <v>354</v>
      </c>
      <c r="E331" s="12" t="s">
        <v>137</v>
      </c>
      <c r="F331" s="15">
        <v>1</v>
      </c>
      <c r="G331" s="12" t="s">
        <v>5</v>
      </c>
      <c r="H331" s="19">
        <v>0.12595426604199028</v>
      </c>
    </row>
    <row r="332" spans="2:8" x14ac:dyDescent="0.4">
      <c r="B332" s="4">
        <v>329</v>
      </c>
      <c r="C332" s="25" t="s">
        <v>4945</v>
      </c>
      <c r="D332" s="10" t="s">
        <v>355</v>
      </c>
      <c r="E332" s="12" t="s">
        <v>334</v>
      </c>
      <c r="F332" s="15">
        <v>1</v>
      </c>
      <c r="G332" s="12" t="s">
        <v>5</v>
      </c>
      <c r="H332" s="19">
        <v>0.11490684847831625</v>
      </c>
    </row>
    <row r="333" spans="2:8" x14ac:dyDescent="0.4">
      <c r="B333" s="4">
        <v>330</v>
      </c>
      <c r="C333" s="25" t="s">
        <v>4946</v>
      </c>
      <c r="D333" s="10" t="s">
        <v>356</v>
      </c>
      <c r="E333" s="12" t="s">
        <v>357</v>
      </c>
      <c r="F333" s="15">
        <v>1</v>
      </c>
      <c r="G333" s="12" t="s">
        <v>5</v>
      </c>
      <c r="H333" s="19">
        <v>0.13333393654367554</v>
      </c>
    </row>
    <row r="334" spans="2:8" x14ac:dyDescent="0.4">
      <c r="B334" s="4">
        <v>331</v>
      </c>
      <c r="C334" s="25" t="s">
        <v>4947</v>
      </c>
      <c r="D334" s="10" t="s">
        <v>358</v>
      </c>
      <c r="E334" s="12" t="s">
        <v>128</v>
      </c>
      <c r="F334" s="15">
        <v>1</v>
      </c>
      <c r="G334" s="12" t="s">
        <v>5</v>
      </c>
      <c r="H334" s="19">
        <v>0.12248861868498825</v>
      </c>
    </row>
    <row r="335" spans="2:8" x14ac:dyDescent="0.4">
      <c r="B335" s="4">
        <v>332</v>
      </c>
      <c r="C335" s="25" t="s">
        <v>4948</v>
      </c>
      <c r="D335" s="10" t="s">
        <v>359</v>
      </c>
      <c r="E335" s="12" t="s">
        <v>4</v>
      </c>
      <c r="F335" s="15">
        <v>1</v>
      </c>
      <c r="G335" s="12" t="s">
        <v>188</v>
      </c>
      <c r="H335" s="18">
        <v>9.7425350743828784E-2</v>
      </c>
    </row>
    <row r="336" spans="2:8" x14ac:dyDescent="0.4">
      <c r="B336" s="4">
        <v>333</v>
      </c>
      <c r="C336" s="25" t="s">
        <v>4949</v>
      </c>
      <c r="D336" s="10" t="s">
        <v>360</v>
      </c>
      <c r="E336" s="12" t="s">
        <v>4</v>
      </c>
      <c r="F336" s="15">
        <v>1</v>
      </c>
      <c r="G336" s="12" t="s">
        <v>188</v>
      </c>
      <c r="H336" s="18">
        <v>0.10292535443931676</v>
      </c>
    </row>
    <row r="337" spans="2:8" x14ac:dyDescent="0.4">
      <c r="B337" s="4">
        <v>334</v>
      </c>
      <c r="C337" s="25" t="s">
        <v>4950</v>
      </c>
      <c r="D337" s="10" t="s">
        <v>361</v>
      </c>
      <c r="E337" s="12" t="s">
        <v>162</v>
      </c>
      <c r="F337" s="15">
        <v>1</v>
      </c>
      <c r="G337" s="12" t="s">
        <v>5</v>
      </c>
      <c r="H337" s="18">
        <v>0.29466563094178738</v>
      </c>
    </row>
    <row r="338" spans="2:8" x14ac:dyDescent="0.4">
      <c r="B338" s="4">
        <v>335</v>
      </c>
      <c r="C338" s="25" t="s">
        <v>4951</v>
      </c>
      <c r="D338" s="10" t="s">
        <v>362</v>
      </c>
      <c r="E338" s="12" t="s">
        <v>162</v>
      </c>
      <c r="F338" s="15">
        <v>1</v>
      </c>
      <c r="G338" s="12" t="s">
        <v>5</v>
      </c>
      <c r="H338" s="19">
        <v>0.12816469673581388</v>
      </c>
    </row>
    <row r="339" spans="2:8" x14ac:dyDescent="0.4">
      <c r="B339" s="4">
        <v>336</v>
      </c>
      <c r="C339" s="25" t="s">
        <v>4952</v>
      </c>
      <c r="D339" s="10" t="s">
        <v>363</v>
      </c>
      <c r="E339" s="12" t="s">
        <v>364</v>
      </c>
      <c r="F339" s="15">
        <v>1</v>
      </c>
      <c r="G339" s="12" t="s">
        <v>5</v>
      </c>
      <c r="H339" s="19">
        <v>0.11644996874117745</v>
      </c>
    </row>
    <row r="340" spans="2:8" x14ac:dyDescent="0.4">
      <c r="B340" s="4">
        <v>337</v>
      </c>
      <c r="C340" s="25" t="s">
        <v>4953</v>
      </c>
      <c r="D340" s="10" t="s">
        <v>365</v>
      </c>
      <c r="E340" s="12" t="s">
        <v>323</v>
      </c>
      <c r="F340" s="15">
        <v>1</v>
      </c>
      <c r="G340" s="12" t="s">
        <v>5</v>
      </c>
      <c r="H340" s="19">
        <v>0.11682482323441666</v>
      </c>
    </row>
    <row r="341" spans="2:8" x14ac:dyDescent="0.4">
      <c r="B341" s="4">
        <v>338</v>
      </c>
      <c r="C341" s="25" t="s">
        <v>4954</v>
      </c>
      <c r="D341" s="10" t="s">
        <v>366</v>
      </c>
      <c r="E341" s="12" t="s">
        <v>325</v>
      </c>
      <c r="F341" s="15">
        <v>1</v>
      </c>
      <c r="G341" s="12" t="s">
        <v>5</v>
      </c>
      <c r="H341" s="19">
        <v>0.12357220630663124</v>
      </c>
    </row>
    <row r="342" spans="2:8" x14ac:dyDescent="0.4">
      <c r="B342" s="4">
        <v>339</v>
      </c>
      <c r="C342" s="25" t="s">
        <v>4955</v>
      </c>
      <c r="D342" s="10" t="s">
        <v>367</v>
      </c>
      <c r="E342" s="12" t="s">
        <v>368</v>
      </c>
      <c r="F342" s="15">
        <v>1</v>
      </c>
      <c r="G342" s="12" t="s">
        <v>5</v>
      </c>
      <c r="H342" s="19">
        <v>0.114005926125557</v>
      </c>
    </row>
    <row r="343" spans="2:8" x14ac:dyDescent="0.4">
      <c r="B343" s="4">
        <v>340</v>
      </c>
      <c r="C343" s="25" t="s">
        <v>4956</v>
      </c>
      <c r="D343" s="10" t="s">
        <v>369</v>
      </c>
      <c r="E343" s="12" t="s">
        <v>370</v>
      </c>
      <c r="F343" s="15">
        <v>1</v>
      </c>
      <c r="G343" s="12" t="s">
        <v>5</v>
      </c>
      <c r="H343" s="19">
        <v>0.12980477785889719</v>
      </c>
    </row>
    <row r="344" spans="2:8" x14ac:dyDescent="0.4">
      <c r="B344" s="4">
        <v>341</v>
      </c>
      <c r="C344" s="25" t="s">
        <v>4957</v>
      </c>
      <c r="D344" s="10" t="s">
        <v>371</v>
      </c>
      <c r="E344" s="12" t="s">
        <v>372</v>
      </c>
      <c r="F344" s="15">
        <v>1</v>
      </c>
      <c r="G344" s="12" t="s">
        <v>5</v>
      </c>
      <c r="H344" s="19">
        <v>0.11514925600484749</v>
      </c>
    </row>
    <row r="345" spans="2:8" x14ac:dyDescent="0.4">
      <c r="B345" s="4">
        <v>342</v>
      </c>
      <c r="C345" s="25" t="s">
        <v>4958</v>
      </c>
      <c r="D345" s="10" t="s">
        <v>373</v>
      </c>
      <c r="E345" s="12" t="s">
        <v>374</v>
      </c>
      <c r="F345" s="15">
        <v>1</v>
      </c>
      <c r="G345" s="12" t="s">
        <v>5</v>
      </c>
      <c r="H345" s="19">
        <v>0.12287351019402523</v>
      </c>
    </row>
    <row r="346" spans="2:8" x14ac:dyDescent="0.4">
      <c r="B346" s="4">
        <v>343</v>
      </c>
      <c r="C346" s="25" t="s">
        <v>4959</v>
      </c>
      <c r="D346" s="10" t="s">
        <v>375</v>
      </c>
      <c r="E346" s="12" t="s">
        <v>349</v>
      </c>
      <c r="F346" s="15">
        <v>1</v>
      </c>
      <c r="G346" s="12" t="s">
        <v>5</v>
      </c>
      <c r="H346" s="19">
        <v>0.13101486055985481</v>
      </c>
    </row>
    <row r="347" spans="2:8" x14ac:dyDescent="0.4">
      <c r="B347" s="4">
        <v>344</v>
      </c>
      <c r="C347" s="25" t="s">
        <v>4960</v>
      </c>
      <c r="D347" s="10" t="s">
        <v>376</v>
      </c>
      <c r="E347" s="12" t="s">
        <v>327</v>
      </c>
      <c r="F347" s="15">
        <v>1</v>
      </c>
      <c r="G347" s="12" t="s">
        <v>5</v>
      </c>
      <c r="H347" s="19">
        <v>0.12756924786250329</v>
      </c>
    </row>
    <row r="348" spans="2:8" x14ac:dyDescent="0.4">
      <c r="B348" s="4">
        <v>345</v>
      </c>
      <c r="C348" s="25" t="s">
        <v>4961</v>
      </c>
      <c r="D348" s="10" t="s">
        <v>377</v>
      </c>
      <c r="E348" s="12" t="s">
        <v>378</v>
      </c>
      <c r="F348" s="15">
        <v>1</v>
      </c>
      <c r="G348" s="12" t="s">
        <v>5</v>
      </c>
      <c r="H348" s="19">
        <v>0.12172781156580254</v>
      </c>
    </row>
    <row r="349" spans="2:8" x14ac:dyDescent="0.4">
      <c r="B349" s="4">
        <v>346</v>
      </c>
      <c r="C349" s="25" t="s">
        <v>4962</v>
      </c>
      <c r="D349" s="10" t="s">
        <v>379</v>
      </c>
      <c r="E349" s="12" t="s">
        <v>380</v>
      </c>
      <c r="F349" s="15">
        <v>1</v>
      </c>
      <c r="G349" s="12" t="s">
        <v>5</v>
      </c>
      <c r="H349" s="19">
        <v>0.12238143514009379</v>
      </c>
    </row>
    <row r="350" spans="2:8" x14ac:dyDescent="0.4">
      <c r="B350" s="4">
        <v>347</v>
      </c>
      <c r="C350" s="25" t="s">
        <v>4963</v>
      </c>
      <c r="D350" s="10" t="s">
        <v>381</v>
      </c>
      <c r="E350" s="12" t="s">
        <v>382</v>
      </c>
      <c r="F350" s="15">
        <v>1</v>
      </c>
      <c r="G350" s="12" t="s">
        <v>5</v>
      </c>
      <c r="H350" s="19">
        <v>0.11405997565812465</v>
      </c>
    </row>
    <row r="351" spans="2:8" x14ac:dyDescent="0.4">
      <c r="B351" s="4">
        <v>348</v>
      </c>
      <c r="C351" s="25" t="s">
        <v>4964</v>
      </c>
      <c r="D351" s="10" t="s">
        <v>383</v>
      </c>
      <c r="E351" s="12" t="s">
        <v>384</v>
      </c>
      <c r="F351" s="15">
        <v>1</v>
      </c>
      <c r="G351" s="12" t="s">
        <v>5</v>
      </c>
      <c r="H351" s="19">
        <v>0.11402322833194335</v>
      </c>
    </row>
    <row r="352" spans="2:8" x14ac:dyDescent="0.4">
      <c r="B352" s="4">
        <v>349</v>
      </c>
      <c r="C352" s="25" t="s">
        <v>4965</v>
      </c>
      <c r="D352" s="10" t="s">
        <v>385</v>
      </c>
      <c r="E352" s="12" t="s">
        <v>386</v>
      </c>
      <c r="F352" s="15">
        <v>1</v>
      </c>
      <c r="G352" s="12" t="s">
        <v>5</v>
      </c>
      <c r="H352" s="19">
        <v>0.12266162111381641</v>
      </c>
    </row>
    <row r="353" spans="2:8" x14ac:dyDescent="0.4">
      <c r="B353" s="4">
        <v>350</v>
      </c>
      <c r="C353" s="25" t="s">
        <v>4966</v>
      </c>
      <c r="D353" s="10" t="s">
        <v>387</v>
      </c>
      <c r="E353" s="12" t="s">
        <v>388</v>
      </c>
      <c r="F353" s="15">
        <v>1</v>
      </c>
      <c r="G353" s="12" t="s">
        <v>5</v>
      </c>
      <c r="H353" s="19">
        <v>0.11416416588815946</v>
      </c>
    </row>
    <row r="354" spans="2:8" x14ac:dyDescent="0.4">
      <c r="B354" s="4">
        <v>351</v>
      </c>
      <c r="C354" s="25" t="s">
        <v>4967</v>
      </c>
      <c r="D354" s="10" t="s">
        <v>389</v>
      </c>
      <c r="E354" s="12" t="s">
        <v>137</v>
      </c>
      <c r="F354" s="15">
        <v>1</v>
      </c>
      <c r="G354" s="12" t="s">
        <v>5</v>
      </c>
      <c r="H354" s="19">
        <v>0.12595426604199028</v>
      </c>
    </row>
    <row r="355" spans="2:8" x14ac:dyDescent="0.4">
      <c r="B355" s="4">
        <v>352</v>
      </c>
      <c r="C355" s="25" t="s">
        <v>4968</v>
      </c>
      <c r="D355" s="10" t="s">
        <v>390</v>
      </c>
      <c r="E355" s="12" t="s">
        <v>334</v>
      </c>
      <c r="F355" s="15">
        <v>1</v>
      </c>
      <c r="G355" s="12" t="s">
        <v>5</v>
      </c>
      <c r="H355" s="19">
        <v>0.11490684847455038</v>
      </c>
    </row>
    <row r="356" spans="2:8" x14ac:dyDescent="0.4">
      <c r="B356" s="4">
        <v>353</v>
      </c>
      <c r="C356" s="25" t="s">
        <v>4969</v>
      </c>
      <c r="D356" s="10" t="s">
        <v>391</v>
      </c>
      <c r="E356" s="12" t="s">
        <v>392</v>
      </c>
      <c r="F356" s="15">
        <v>1</v>
      </c>
      <c r="G356" s="12" t="s">
        <v>5</v>
      </c>
      <c r="H356" s="19">
        <v>0.12361901702931193</v>
      </c>
    </row>
    <row r="357" spans="2:8" x14ac:dyDescent="0.4">
      <c r="B357" s="4">
        <v>354</v>
      </c>
      <c r="C357" s="25" t="s">
        <v>4970</v>
      </c>
      <c r="D357" s="10" t="s">
        <v>393</v>
      </c>
      <c r="E357" s="12" t="s">
        <v>394</v>
      </c>
      <c r="F357" s="15">
        <v>1</v>
      </c>
      <c r="G357" s="12" t="s">
        <v>5</v>
      </c>
      <c r="H357" s="19">
        <v>0.11418875307711515</v>
      </c>
    </row>
    <row r="358" spans="2:8" x14ac:dyDescent="0.4">
      <c r="B358" s="4">
        <v>355</v>
      </c>
      <c r="C358" s="25" t="s">
        <v>4971</v>
      </c>
      <c r="D358" s="10" t="s">
        <v>395</v>
      </c>
      <c r="E358" s="12" t="s">
        <v>336</v>
      </c>
      <c r="F358" s="15">
        <v>1</v>
      </c>
      <c r="G358" s="12" t="s">
        <v>5</v>
      </c>
      <c r="H358" s="19">
        <v>0.12036438212589529</v>
      </c>
    </row>
    <row r="359" spans="2:8" x14ac:dyDescent="0.4">
      <c r="B359" s="4">
        <v>356</v>
      </c>
      <c r="C359" s="25" t="s">
        <v>4972</v>
      </c>
      <c r="D359" s="10" t="s">
        <v>396</v>
      </c>
      <c r="E359" s="12" t="s">
        <v>128</v>
      </c>
      <c r="F359" s="15">
        <v>1</v>
      </c>
      <c r="G359" s="12" t="s">
        <v>5</v>
      </c>
      <c r="H359" s="19">
        <v>0.1224886186774565</v>
      </c>
    </row>
    <row r="360" spans="2:8" x14ac:dyDescent="0.4">
      <c r="B360" s="4">
        <v>357</v>
      </c>
      <c r="C360" s="25" t="s">
        <v>4973</v>
      </c>
      <c r="D360" s="10" t="s">
        <v>397</v>
      </c>
      <c r="E360" s="12" t="s">
        <v>132</v>
      </c>
      <c r="F360" s="15">
        <v>1</v>
      </c>
      <c r="G360" s="12" t="s">
        <v>5</v>
      </c>
      <c r="H360" s="19">
        <v>0.12260205694668289</v>
      </c>
    </row>
    <row r="361" spans="2:8" x14ac:dyDescent="0.4">
      <c r="B361" s="4">
        <v>358</v>
      </c>
      <c r="C361" s="25" t="s">
        <v>4974</v>
      </c>
      <c r="D361" s="10" t="s">
        <v>398</v>
      </c>
      <c r="E361" s="12" t="s">
        <v>4</v>
      </c>
      <c r="F361" s="15">
        <v>1</v>
      </c>
      <c r="G361" s="12" t="s">
        <v>5</v>
      </c>
      <c r="H361" s="18">
        <v>9.5840735920487738E-2</v>
      </c>
    </row>
    <row r="362" spans="2:8" x14ac:dyDescent="0.4">
      <c r="B362" s="4">
        <v>359</v>
      </c>
      <c r="C362" s="25" t="s">
        <v>4975</v>
      </c>
      <c r="D362" s="10" t="s">
        <v>399</v>
      </c>
      <c r="E362" s="12" t="s">
        <v>4</v>
      </c>
      <c r="F362" s="15">
        <v>1</v>
      </c>
      <c r="G362" s="12" t="s">
        <v>186</v>
      </c>
      <c r="H362" s="18">
        <v>0.25812369139232311</v>
      </c>
    </row>
    <row r="363" spans="2:8" x14ac:dyDescent="0.4">
      <c r="B363" s="4">
        <v>360</v>
      </c>
      <c r="C363" s="25" t="s">
        <v>4976</v>
      </c>
      <c r="D363" s="10" t="s">
        <v>400</v>
      </c>
      <c r="E363" s="12" t="s">
        <v>4</v>
      </c>
      <c r="F363" s="15">
        <v>1</v>
      </c>
      <c r="G363" s="12" t="s">
        <v>186</v>
      </c>
      <c r="H363" s="18">
        <v>0.19810566223026171</v>
      </c>
    </row>
    <row r="364" spans="2:8" x14ac:dyDescent="0.4">
      <c r="B364" s="4">
        <v>361</v>
      </c>
      <c r="C364" s="25" t="s">
        <v>4977</v>
      </c>
      <c r="D364" s="10" t="s">
        <v>401</v>
      </c>
      <c r="E364" s="12" t="s">
        <v>4</v>
      </c>
      <c r="F364" s="15">
        <v>1</v>
      </c>
      <c r="G364" s="12" t="s">
        <v>186</v>
      </c>
      <c r="H364" s="18">
        <v>0.25837163470708285</v>
      </c>
    </row>
    <row r="365" spans="2:8" x14ac:dyDescent="0.4">
      <c r="B365" s="4">
        <v>362</v>
      </c>
      <c r="C365" s="25" t="s">
        <v>4978</v>
      </c>
      <c r="D365" s="10" t="s">
        <v>402</v>
      </c>
      <c r="E365" s="12" t="s">
        <v>403</v>
      </c>
      <c r="F365" s="15">
        <v>1</v>
      </c>
      <c r="G365" s="12" t="s">
        <v>186</v>
      </c>
      <c r="H365" s="19">
        <v>0.19810566223026171</v>
      </c>
    </row>
    <row r="366" spans="2:8" x14ac:dyDescent="0.4">
      <c r="B366" s="4">
        <v>363</v>
      </c>
      <c r="C366" s="25" t="s">
        <v>4979</v>
      </c>
      <c r="D366" s="10" t="s">
        <v>404</v>
      </c>
      <c r="E366" s="12" t="s">
        <v>405</v>
      </c>
      <c r="F366" s="15">
        <v>1</v>
      </c>
      <c r="G366" s="12" t="s">
        <v>186</v>
      </c>
      <c r="H366" s="19">
        <v>0.19810566223026171</v>
      </c>
    </row>
    <row r="367" spans="2:8" x14ac:dyDescent="0.4">
      <c r="B367" s="4">
        <v>364</v>
      </c>
      <c r="C367" s="25" t="s">
        <v>4980</v>
      </c>
      <c r="D367" s="10" t="s">
        <v>406</v>
      </c>
      <c r="E367" s="12" t="s">
        <v>388</v>
      </c>
      <c r="F367" s="15">
        <v>1</v>
      </c>
      <c r="G367" s="12" t="s">
        <v>186</v>
      </c>
      <c r="H367" s="19">
        <v>0.19810566223026171</v>
      </c>
    </row>
    <row r="368" spans="2:8" x14ac:dyDescent="0.4">
      <c r="B368" s="4">
        <v>365</v>
      </c>
      <c r="C368" s="25" t="s">
        <v>4981</v>
      </c>
      <c r="D368" s="10" t="s">
        <v>407</v>
      </c>
      <c r="E368" s="12" t="s">
        <v>334</v>
      </c>
      <c r="F368" s="15">
        <v>1</v>
      </c>
      <c r="G368" s="12" t="s">
        <v>186</v>
      </c>
      <c r="H368" s="19">
        <v>0.19810566223026171</v>
      </c>
    </row>
    <row r="369" spans="2:8" x14ac:dyDescent="0.4">
      <c r="B369" s="4">
        <v>366</v>
      </c>
      <c r="C369" s="25" t="s">
        <v>4982</v>
      </c>
      <c r="D369" s="10" t="s">
        <v>408</v>
      </c>
      <c r="E369" s="12" t="s">
        <v>364</v>
      </c>
      <c r="F369" s="15">
        <v>1</v>
      </c>
      <c r="G369" s="12" t="s">
        <v>186</v>
      </c>
      <c r="H369" s="19">
        <v>0.19810566223026171</v>
      </c>
    </row>
    <row r="370" spans="2:8" x14ac:dyDescent="0.4">
      <c r="B370" s="4">
        <v>367</v>
      </c>
      <c r="C370" s="25" t="s">
        <v>4983</v>
      </c>
      <c r="D370" s="10" t="s">
        <v>409</v>
      </c>
      <c r="E370" s="12" t="s">
        <v>410</v>
      </c>
      <c r="F370" s="15">
        <v>1</v>
      </c>
      <c r="G370" s="12" t="s">
        <v>186</v>
      </c>
      <c r="H370" s="19">
        <v>0.19810566223026171</v>
      </c>
    </row>
    <row r="371" spans="2:8" x14ac:dyDescent="0.4">
      <c r="B371" s="4">
        <v>368</v>
      </c>
      <c r="C371" s="25" t="s">
        <v>4984</v>
      </c>
      <c r="D371" s="10" t="s">
        <v>411</v>
      </c>
      <c r="E371" s="12" t="s">
        <v>412</v>
      </c>
      <c r="F371" s="15">
        <v>1</v>
      </c>
      <c r="G371" s="12" t="s">
        <v>186</v>
      </c>
      <c r="H371" s="19">
        <v>0.19810566223026171</v>
      </c>
    </row>
    <row r="372" spans="2:8" x14ac:dyDescent="0.4">
      <c r="B372" s="4">
        <v>369</v>
      </c>
      <c r="C372" s="25" t="s">
        <v>4985</v>
      </c>
      <c r="D372" s="10" t="s">
        <v>413</v>
      </c>
      <c r="E372" s="12" t="s">
        <v>414</v>
      </c>
      <c r="F372" s="15">
        <v>1</v>
      </c>
      <c r="G372" s="12" t="s">
        <v>186</v>
      </c>
      <c r="H372" s="19">
        <v>0.19810566223026171</v>
      </c>
    </row>
    <row r="373" spans="2:8" x14ac:dyDescent="0.4">
      <c r="B373" s="4">
        <v>370</v>
      </c>
      <c r="C373" s="25" t="s">
        <v>4986</v>
      </c>
      <c r="D373" s="10" t="s">
        <v>415</v>
      </c>
      <c r="E373" s="12" t="s">
        <v>416</v>
      </c>
      <c r="F373" s="15">
        <v>1</v>
      </c>
      <c r="G373" s="12" t="s">
        <v>186</v>
      </c>
      <c r="H373" s="19">
        <v>0.19810566223026171</v>
      </c>
    </row>
    <row r="374" spans="2:8" x14ac:dyDescent="0.4">
      <c r="B374" s="4">
        <v>371</v>
      </c>
      <c r="C374" s="25" t="s">
        <v>4987</v>
      </c>
      <c r="D374" s="10" t="s">
        <v>417</v>
      </c>
      <c r="E374" s="12" t="s">
        <v>418</v>
      </c>
      <c r="F374" s="15">
        <v>1</v>
      </c>
      <c r="G374" s="12" t="s">
        <v>186</v>
      </c>
      <c r="H374" s="19">
        <v>0.19810566223026171</v>
      </c>
    </row>
    <row r="375" spans="2:8" x14ac:dyDescent="0.4">
      <c r="B375" s="4">
        <v>372</v>
      </c>
      <c r="C375" s="25" t="s">
        <v>4988</v>
      </c>
      <c r="D375" s="10" t="s">
        <v>419</v>
      </c>
      <c r="E375" s="12" t="s">
        <v>420</v>
      </c>
      <c r="F375" s="15">
        <v>1</v>
      </c>
      <c r="G375" s="12" t="s">
        <v>186</v>
      </c>
      <c r="H375" s="19">
        <v>0.19810566223026171</v>
      </c>
    </row>
    <row r="376" spans="2:8" x14ac:dyDescent="0.4">
      <c r="B376" s="4">
        <v>373</v>
      </c>
      <c r="C376" s="25" t="s">
        <v>4989</v>
      </c>
      <c r="D376" s="10" t="s">
        <v>421</v>
      </c>
      <c r="E376" s="12" t="s">
        <v>327</v>
      </c>
      <c r="F376" s="15">
        <v>1</v>
      </c>
      <c r="G376" s="12" t="s">
        <v>186</v>
      </c>
      <c r="H376" s="19">
        <v>0.19810566223026171</v>
      </c>
    </row>
    <row r="377" spans="2:8" x14ac:dyDescent="0.4">
      <c r="B377" s="4">
        <v>374</v>
      </c>
      <c r="C377" s="25" t="s">
        <v>4990</v>
      </c>
      <c r="D377" s="10" t="s">
        <v>422</v>
      </c>
      <c r="E377" s="12" t="s">
        <v>423</v>
      </c>
      <c r="F377" s="15">
        <v>1</v>
      </c>
      <c r="G377" s="12" t="s">
        <v>186</v>
      </c>
      <c r="H377" s="19">
        <v>0.19810566223026171</v>
      </c>
    </row>
    <row r="378" spans="2:8" x14ac:dyDescent="0.4">
      <c r="B378" s="4">
        <v>375</v>
      </c>
      <c r="C378" s="25" t="s">
        <v>4991</v>
      </c>
      <c r="D378" s="10" t="s">
        <v>424</v>
      </c>
      <c r="E378" s="12" t="s">
        <v>162</v>
      </c>
      <c r="F378" s="15">
        <v>1</v>
      </c>
      <c r="G378" s="12" t="s">
        <v>186</v>
      </c>
      <c r="H378" s="19">
        <v>0.19810566223026171</v>
      </c>
    </row>
    <row r="379" spans="2:8" x14ac:dyDescent="0.4">
      <c r="B379" s="4">
        <v>376</v>
      </c>
      <c r="C379" s="25" t="s">
        <v>4992</v>
      </c>
      <c r="D379" s="10" t="s">
        <v>425</v>
      </c>
      <c r="E379" s="12" t="s">
        <v>426</v>
      </c>
      <c r="F379" s="15">
        <v>1</v>
      </c>
      <c r="G379" s="12" t="s">
        <v>186</v>
      </c>
      <c r="H379" s="19">
        <v>0.19810566223026171</v>
      </c>
    </row>
    <row r="380" spans="2:8" x14ac:dyDescent="0.4">
      <c r="B380" s="4">
        <v>377</v>
      </c>
      <c r="C380" s="25" t="s">
        <v>4993</v>
      </c>
      <c r="D380" s="10" t="s">
        <v>427</v>
      </c>
      <c r="E380" s="12" t="s">
        <v>428</v>
      </c>
      <c r="F380" s="15">
        <v>1</v>
      </c>
      <c r="G380" s="12" t="s">
        <v>186</v>
      </c>
      <c r="H380" s="19">
        <v>0.19810566223026171</v>
      </c>
    </row>
    <row r="381" spans="2:8" x14ac:dyDescent="0.4">
      <c r="B381" s="4">
        <v>378</v>
      </c>
      <c r="C381" s="25" t="s">
        <v>4994</v>
      </c>
      <c r="D381" s="10" t="s">
        <v>429</v>
      </c>
      <c r="E381" s="12" t="s">
        <v>430</v>
      </c>
      <c r="F381" s="15">
        <v>1</v>
      </c>
      <c r="G381" s="12" t="s">
        <v>186</v>
      </c>
      <c r="H381" s="19">
        <v>0.19810566223026171</v>
      </c>
    </row>
    <row r="382" spans="2:8" x14ac:dyDescent="0.4">
      <c r="B382" s="4">
        <v>379</v>
      </c>
      <c r="C382" s="25" t="s">
        <v>4995</v>
      </c>
      <c r="D382" s="10" t="s">
        <v>431</v>
      </c>
      <c r="E382" s="12" t="s">
        <v>432</v>
      </c>
      <c r="F382" s="15">
        <v>1</v>
      </c>
      <c r="G382" s="12" t="s">
        <v>186</v>
      </c>
      <c r="H382" s="19">
        <v>0.19810566223026171</v>
      </c>
    </row>
    <row r="383" spans="2:8" x14ac:dyDescent="0.4">
      <c r="B383" s="4">
        <v>380</v>
      </c>
      <c r="C383" s="25" t="s">
        <v>4996</v>
      </c>
      <c r="D383" s="10" t="s">
        <v>433</v>
      </c>
      <c r="E383" s="12" t="s">
        <v>434</v>
      </c>
      <c r="F383" s="15">
        <v>1</v>
      </c>
      <c r="G383" s="12" t="s">
        <v>186</v>
      </c>
      <c r="H383" s="19">
        <v>0.19810566223026171</v>
      </c>
    </row>
    <row r="384" spans="2:8" x14ac:dyDescent="0.4">
      <c r="B384" s="4">
        <v>381</v>
      </c>
      <c r="C384" s="25" t="s">
        <v>4997</v>
      </c>
      <c r="D384" s="10" t="s">
        <v>435</v>
      </c>
      <c r="E384" s="12" t="s">
        <v>436</v>
      </c>
      <c r="F384" s="15">
        <v>1</v>
      </c>
      <c r="G384" s="12" t="s">
        <v>186</v>
      </c>
      <c r="H384" s="19">
        <v>0.19810566223026171</v>
      </c>
    </row>
    <row r="385" spans="2:8" x14ac:dyDescent="0.4">
      <c r="B385" s="4">
        <v>382</v>
      </c>
      <c r="C385" s="25" t="s">
        <v>4998</v>
      </c>
      <c r="D385" s="10" t="s">
        <v>437</v>
      </c>
      <c r="E385" s="12" t="s">
        <v>353</v>
      </c>
      <c r="F385" s="15">
        <v>1</v>
      </c>
      <c r="G385" s="12" t="s">
        <v>186</v>
      </c>
      <c r="H385" s="19">
        <v>0.19810566223026171</v>
      </c>
    </row>
    <row r="386" spans="2:8" x14ac:dyDescent="0.4">
      <c r="B386" s="4">
        <v>383</v>
      </c>
      <c r="C386" s="25" t="s">
        <v>4999</v>
      </c>
      <c r="D386" s="10" t="s">
        <v>438</v>
      </c>
      <c r="E386" s="12" t="s">
        <v>439</v>
      </c>
      <c r="F386" s="15">
        <v>1</v>
      </c>
      <c r="G386" s="12" t="s">
        <v>186</v>
      </c>
      <c r="H386" s="19">
        <v>0.19810566223026171</v>
      </c>
    </row>
    <row r="387" spans="2:8" x14ac:dyDescent="0.4">
      <c r="B387" s="4">
        <v>384</v>
      </c>
      <c r="C387" s="25" t="s">
        <v>5000</v>
      </c>
      <c r="D387" s="10" t="s">
        <v>440</v>
      </c>
      <c r="E387" s="12" t="s">
        <v>132</v>
      </c>
      <c r="F387" s="15">
        <v>1</v>
      </c>
      <c r="G387" s="12" t="s">
        <v>186</v>
      </c>
      <c r="H387" s="19">
        <v>0.19810566223026171</v>
      </c>
    </row>
    <row r="388" spans="2:8" x14ac:dyDescent="0.4">
      <c r="B388" s="4">
        <v>385</v>
      </c>
      <c r="C388" s="25" t="s">
        <v>5001</v>
      </c>
      <c r="D388" s="10" t="s">
        <v>441</v>
      </c>
      <c r="E388" s="12" t="s">
        <v>442</v>
      </c>
      <c r="F388" s="15">
        <v>1</v>
      </c>
      <c r="G388" s="12" t="s">
        <v>186</v>
      </c>
      <c r="H388" s="19">
        <v>0.19810566223026171</v>
      </c>
    </row>
    <row r="389" spans="2:8" x14ac:dyDescent="0.4">
      <c r="B389" s="4">
        <v>386</v>
      </c>
      <c r="C389" s="25" t="s">
        <v>5002</v>
      </c>
      <c r="D389" s="10" t="s">
        <v>443</v>
      </c>
      <c r="E389" s="12" t="s">
        <v>137</v>
      </c>
      <c r="F389" s="15">
        <v>1</v>
      </c>
      <c r="G389" s="12" t="s">
        <v>186</v>
      </c>
      <c r="H389" s="19">
        <v>0.19810566223026171</v>
      </c>
    </row>
    <row r="390" spans="2:8" x14ac:dyDescent="0.4">
      <c r="B390" s="4">
        <v>387</v>
      </c>
      <c r="C390" s="25" t="s">
        <v>5003</v>
      </c>
      <c r="D390" s="10" t="s">
        <v>444</v>
      </c>
      <c r="E390" s="12" t="s">
        <v>445</v>
      </c>
      <c r="F390" s="15">
        <v>1</v>
      </c>
      <c r="G390" s="12" t="s">
        <v>186</v>
      </c>
      <c r="H390" s="19">
        <v>0.19810566223026171</v>
      </c>
    </row>
    <row r="391" spans="2:8" x14ac:dyDescent="0.4">
      <c r="B391" s="4">
        <v>388</v>
      </c>
      <c r="C391" s="25" t="s">
        <v>5004</v>
      </c>
      <c r="D391" s="10" t="s">
        <v>446</v>
      </c>
      <c r="E391" s="12" t="s">
        <v>447</v>
      </c>
      <c r="F391" s="15">
        <v>1</v>
      </c>
      <c r="G391" s="12" t="s">
        <v>186</v>
      </c>
      <c r="H391" s="19">
        <v>0.19810566223026171</v>
      </c>
    </row>
    <row r="392" spans="2:8" x14ac:dyDescent="0.4">
      <c r="B392" s="4">
        <v>389</v>
      </c>
      <c r="C392" s="25" t="s">
        <v>5005</v>
      </c>
      <c r="D392" s="10" t="s">
        <v>448</v>
      </c>
      <c r="E392" s="12" t="s">
        <v>4</v>
      </c>
      <c r="F392" s="15">
        <v>1</v>
      </c>
      <c r="G392" s="12" t="s">
        <v>188</v>
      </c>
      <c r="H392" s="18">
        <v>7.7571003711181807E-2</v>
      </c>
    </row>
    <row r="393" spans="2:8" x14ac:dyDescent="0.4">
      <c r="B393" s="4">
        <v>390</v>
      </c>
      <c r="C393" s="25" t="s">
        <v>5006</v>
      </c>
      <c r="D393" s="10" t="s">
        <v>449</v>
      </c>
      <c r="E393" s="12" t="s">
        <v>4</v>
      </c>
      <c r="F393" s="15">
        <v>1</v>
      </c>
      <c r="G393" s="12" t="s">
        <v>166</v>
      </c>
      <c r="H393" s="18">
        <v>3.0652190608467578E-2</v>
      </c>
    </row>
    <row r="394" spans="2:8" x14ac:dyDescent="0.4">
      <c r="B394" s="4">
        <v>391</v>
      </c>
      <c r="C394" s="25" t="s">
        <v>5007</v>
      </c>
      <c r="D394" s="10" t="s">
        <v>450</v>
      </c>
      <c r="E394" s="12" t="s">
        <v>162</v>
      </c>
      <c r="F394" s="15">
        <v>1</v>
      </c>
      <c r="G394" s="12" t="s">
        <v>5</v>
      </c>
      <c r="H394" s="18">
        <v>0.6197940183389461</v>
      </c>
    </row>
    <row r="395" spans="2:8" x14ac:dyDescent="0.4">
      <c r="B395" s="4">
        <v>392</v>
      </c>
      <c r="C395" s="25" t="s">
        <v>5008</v>
      </c>
      <c r="D395" s="10" t="s">
        <v>451</v>
      </c>
      <c r="E395" s="12" t="s">
        <v>4</v>
      </c>
      <c r="F395" s="15">
        <v>1</v>
      </c>
      <c r="G395" s="12" t="s">
        <v>166</v>
      </c>
      <c r="H395" s="18">
        <v>4.7541899173815239E-3</v>
      </c>
    </row>
    <row r="396" spans="2:8" x14ac:dyDescent="0.4">
      <c r="B396" s="4">
        <v>393</v>
      </c>
      <c r="C396" s="25" t="s">
        <v>5009</v>
      </c>
      <c r="D396" s="10" t="s">
        <v>452</v>
      </c>
      <c r="E396" s="12" t="s">
        <v>4</v>
      </c>
      <c r="F396" s="15">
        <v>1</v>
      </c>
      <c r="G396" s="12" t="s">
        <v>166</v>
      </c>
      <c r="H396" s="18">
        <v>4.7541899173815239E-3</v>
      </c>
    </row>
    <row r="397" spans="2:8" x14ac:dyDescent="0.4">
      <c r="B397" s="4">
        <v>394</v>
      </c>
      <c r="C397" s="25" t="s">
        <v>5010</v>
      </c>
      <c r="D397" s="10" t="s">
        <v>453</v>
      </c>
      <c r="E397" s="12" t="s">
        <v>4</v>
      </c>
      <c r="F397" s="15">
        <v>1</v>
      </c>
      <c r="G397" s="12" t="s">
        <v>5</v>
      </c>
      <c r="H397" s="18">
        <v>5.9651064558110534E-3</v>
      </c>
    </row>
    <row r="398" spans="2:8" x14ac:dyDescent="0.4">
      <c r="B398" s="4">
        <v>395</v>
      </c>
      <c r="C398" s="25" t="s">
        <v>5011</v>
      </c>
      <c r="D398" s="10" t="s">
        <v>454</v>
      </c>
      <c r="E398" s="12" t="s">
        <v>455</v>
      </c>
      <c r="F398" s="15">
        <v>1</v>
      </c>
      <c r="G398" s="12" t="s">
        <v>5</v>
      </c>
      <c r="H398" s="19">
        <v>0.42345055412317834</v>
      </c>
    </row>
    <row r="399" spans="2:8" x14ac:dyDescent="0.4">
      <c r="B399" s="4">
        <v>396</v>
      </c>
      <c r="C399" s="25" t="s">
        <v>5012</v>
      </c>
      <c r="D399" s="10" t="s">
        <v>456</v>
      </c>
      <c r="E399" s="12" t="s">
        <v>334</v>
      </c>
      <c r="F399" s="15">
        <v>1</v>
      </c>
      <c r="G399" s="12" t="s">
        <v>5</v>
      </c>
      <c r="H399" s="19">
        <v>0.42345055412317834</v>
      </c>
    </row>
    <row r="400" spans="2:8" x14ac:dyDescent="0.4">
      <c r="B400" s="4">
        <v>397</v>
      </c>
      <c r="C400" s="25" t="s">
        <v>5013</v>
      </c>
      <c r="D400" s="10" t="s">
        <v>457</v>
      </c>
      <c r="E400" s="12" t="s">
        <v>128</v>
      </c>
      <c r="F400" s="15">
        <v>1</v>
      </c>
      <c r="G400" s="12" t="s">
        <v>5</v>
      </c>
      <c r="H400" s="19">
        <v>0.42345055412317834</v>
      </c>
    </row>
    <row r="401" spans="2:8" x14ac:dyDescent="0.4">
      <c r="B401" s="4">
        <v>398</v>
      </c>
      <c r="C401" s="25" t="s">
        <v>5014</v>
      </c>
      <c r="D401" s="10" t="s">
        <v>458</v>
      </c>
      <c r="E401" s="12" t="s">
        <v>459</v>
      </c>
      <c r="F401" s="15">
        <v>1</v>
      </c>
      <c r="G401" s="12" t="s">
        <v>5</v>
      </c>
      <c r="H401" s="19">
        <v>0.42345055412317834</v>
      </c>
    </row>
    <row r="402" spans="2:8" x14ac:dyDescent="0.4">
      <c r="B402" s="4">
        <v>399</v>
      </c>
      <c r="C402" s="25" t="s">
        <v>5015</v>
      </c>
      <c r="D402" s="10" t="s">
        <v>460</v>
      </c>
      <c r="E402" s="12" t="s">
        <v>410</v>
      </c>
      <c r="F402" s="15">
        <v>1</v>
      </c>
      <c r="G402" s="12" t="s">
        <v>5</v>
      </c>
      <c r="H402" s="19">
        <v>0.42345055412317834</v>
      </c>
    </row>
    <row r="403" spans="2:8" x14ac:dyDescent="0.4">
      <c r="B403" s="4">
        <v>400</v>
      </c>
      <c r="C403" s="25" t="s">
        <v>5016</v>
      </c>
      <c r="D403" s="10" t="s">
        <v>461</v>
      </c>
      <c r="E403" s="12" t="s">
        <v>462</v>
      </c>
      <c r="F403" s="15">
        <v>1</v>
      </c>
      <c r="G403" s="12" t="s">
        <v>5</v>
      </c>
      <c r="H403" s="19">
        <v>0.42345055412317834</v>
      </c>
    </row>
    <row r="404" spans="2:8" x14ac:dyDescent="0.4">
      <c r="B404" s="4">
        <v>401</v>
      </c>
      <c r="C404" s="25" t="s">
        <v>5017</v>
      </c>
      <c r="D404" s="10" t="s">
        <v>463</v>
      </c>
      <c r="E404" s="12" t="s">
        <v>414</v>
      </c>
      <c r="F404" s="15">
        <v>1</v>
      </c>
      <c r="G404" s="12" t="s">
        <v>5</v>
      </c>
      <c r="H404" s="19">
        <v>0.42345055412317834</v>
      </c>
    </row>
    <row r="405" spans="2:8" x14ac:dyDescent="0.4">
      <c r="B405" s="4">
        <v>402</v>
      </c>
      <c r="C405" s="25" t="s">
        <v>5018</v>
      </c>
      <c r="D405" s="10" t="s">
        <v>464</v>
      </c>
      <c r="E405" s="12" t="s">
        <v>403</v>
      </c>
      <c r="F405" s="15">
        <v>1</v>
      </c>
      <c r="G405" s="12" t="s">
        <v>5</v>
      </c>
      <c r="H405" s="19">
        <v>0.42345055412317834</v>
      </c>
    </row>
    <row r="406" spans="2:8" x14ac:dyDescent="0.4">
      <c r="B406" s="4">
        <v>403</v>
      </c>
      <c r="C406" s="25" t="s">
        <v>5019</v>
      </c>
      <c r="D406" s="10" t="s">
        <v>465</v>
      </c>
      <c r="E406" s="12" t="s">
        <v>416</v>
      </c>
      <c r="F406" s="15">
        <v>1</v>
      </c>
      <c r="G406" s="12" t="s">
        <v>5</v>
      </c>
      <c r="H406" s="19">
        <v>0.42345055412317834</v>
      </c>
    </row>
    <row r="407" spans="2:8" x14ac:dyDescent="0.4">
      <c r="B407" s="4">
        <v>404</v>
      </c>
      <c r="C407" s="25" t="s">
        <v>5020</v>
      </c>
      <c r="D407" s="10" t="s">
        <v>466</v>
      </c>
      <c r="E407" s="12" t="s">
        <v>327</v>
      </c>
      <c r="F407" s="15">
        <v>1</v>
      </c>
      <c r="G407" s="12" t="s">
        <v>5</v>
      </c>
      <c r="H407" s="19">
        <v>0.42345055412317834</v>
      </c>
    </row>
    <row r="408" spans="2:8" x14ac:dyDescent="0.4">
      <c r="B408" s="4">
        <v>405</v>
      </c>
      <c r="C408" s="25" t="s">
        <v>5021</v>
      </c>
      <c r="D408" s="10" t="s">
        <v>467</v>
      </c>
      <c r="E408" s="12" t="s">
        <v>162</v>
      </c>
      <c r="F408" s="15">
        <v>1</v>
      </c>
      <c r="G408" s="12" t="s">
        <v>5</v>
      </c>
      <c r="H408" s="19">
        <v>0.42345055412317834</v>
      </c>
    </row>
    <row r="409" spans="2:8" x14ac:dyDescent="0.4">
      <c r="B409" s="4">
        <v>406</v>
      </c>
      <c r="C409" s="25" t="s">
        <v>5022</v>
      </c>
      <c r="D409" s="10" t="s">
        <v>468</v>
      </c>
      <c r="E409" s="12" t="s">
        <v>447</v>
      </c>
      <c r="F409" s="15">
        <v>1</v>
      </c>
      <c r="G409" s="12" t="s">
        <v>5</v>
      </c>
      <c r="H409" s="19">
        <v>0.42345055412317834</v>
      </c>
    </row>
    <row r="410" spans="2:8" x14ac:dyDescent="0.4">
      <c r="B410" s="4">
        <v>407</v>
      </c>
      <c r="C410" s="25" t="s">
        <v>5023</v>
      </c>
      <c r="D410" s="10" t="s">
        <v>469</v>
      </c>
      <c r="E410" s="12" t="s">
        <v>426</v>
      </c>
      <c r="F410" s="15">
        <v>1</v>
      </c>
      <c r="G410" s="12" t="s">
        <v>5</v>
      </c>
      <c r="H410" s="19">
        <v>0.42345055412317834</v>
      </c>
    </row>
    <row r="411" spans="2:8" x14ac:dyDescent="0.4">
      <c r="B411" s="4">
        <v>408</v>
      </c>
      <c r="C411" s="25" t="s">
        <v>5024</v>
      </c>
      <c r="D411" s="10" t="s">
        <v>470</v>
      </c>
      <c r="E411" s="12" t="s">
        <v>439</v>
      </c>
      <c r="F411" s="15">
        <v>1</v>
      </c>
      <c r="G411" s="12" t="s">
        <v>5</v>
      </c>
      <c r="H411" s="19">
        <v>0.42345055412317834</v>
      </c>
    </row>
    <row r="412" spans="2:8" x14ac:dyDescent="0.4">
      <c r="B412" s="4">
        <v>409</v>
      </c>
      <c r="C412" s="25" t="s">
        <v>5025</v>
      </c>
      <c r="D412" s="10" t="s">
        <v>471</v>
      </c>
      <c r="E412" s="12" t="s">
        <v>442</v>
      </c>
      <c r="F412" s="15">
        <v>1</v>
      </c>
      <c r="G412" s="12" t="s">
        <v>5</v>
      </c>
      <c r="H412" s="19">
        <v>0.42345055412317834</v>
      </c>
    </row>
    <row r="413" spans="2:8" x14ac:dyDescent="0.4">
      <c r="B413" s="4">
        <v>410</v>
      </c>
      <c r="C413" s="25" t="s">
        <v>5026</v>
      </c>
      <c r="D413" s="10" t="s">
        <v>472</v>
      </c>
      <c r="E413" s="12" t="s">
        <v>4</v>
      </c>
      <c r="F413" s="15">
        <v>1</v>
      </c>
      <c r="G413" s="12" t="s">
        <v>188</v>
      </c>
      <c r="H413" s="18">
        <v>5.2084706859830021E-2</v>
      </c>
    </row>
    <row r="414" spans="2:8" x14ac:dyDescent="0.4">
      <c r="B414" s="4">
        <v>411</v>
      </c>
      <c r="C414" s="25" t="s">
        <v>5027</v>
      </c>
      <c r="D414" s="10" t="s">
        <v>473</v>
      </c>
      <c r="E414" s="12" t="s">
        <v>4</v>
      </c>
      <c r="F414" s="15">
        <v>1</v>
      </c>
      <c r="G414" s="12" t="s">
        <v>188</v>
      </c>
      <c r="H414" s="18">
        <v>6.2652203815206281E-2</v>
      </c>
    </row>
    <row r="415" spans="2:8" x14ac:dyDescent="0.4">
      <c r="B415" s="4">
        <v>412</v>
      </c>
      <c r="C415" s="25" t="s">
        <v>5028</v>
      </c>
      <c r="D415" s="10" t="s">
        <v>474</v>
      </c>
      <c r="E415" s="12" t="s">
        <v>4</v>
      </c>
      <c r="F415" s="15">
        <v>1</v>
      </c>
      <c r="G415" s="12" t="s">
        <v>188</v>
      </c>
      <c r="H415" s="18">
        <v>6.7100003361701965E-2</v>
      </c>
    </row>
    <row r="416" spans="2:8" x14ac:dyDescent="0.4">
      <c r="B416" s="4">
        <v>413</v>
      </c>
      <c r="C416" s="25" t="s">
        <v>5029</v>
      </c>
      <c r="D416" s="10" t="s">
        <v>475</v>
      </c>
      <c r="E416" s="12" t="s">
        <v>4</v>
      </c>
      <c r="F416" s="15">
        <v>1</v>
      </c>
      <c r="G416" s="12" t="s">
        <v>188</v>
      </c>
      <c r="H416" s="18">
        <v>6.2778253803644407E-2</v>
      </c>
    </row>
    <row r="417" spans="2:8" x14ac:dyDescent="0.4">
      <c r="B417" s="4">
        <v>414</v>
      </c>
      <c r="C417" s="25" t="s">
        <v>5030</v>
      </c>
      <c r="D417" s="10" t="s">
        <v>476</v>
      </c>
      <c r="E417" s="12" t="s">
        <v>4</v>
      </c>
      <c r="F417" s="15">
        <v>1</v>
      </c>
      <c r="G417" s="12" t="s">
        <v>188</v>
      </c>
      <c r="H417" s="18">
        <v>6.3207553752549689E-2</v>
      </c>
    </row>
    <row r="418" spans="2:8" x14ac:dyDescent="0.4">
      <c r="B418" s="4">
        <v>415</v>
      </c>
      <c r="C418" s="25" t="s">
        <v>5031</v>
      </c>
      <c r="D418" s="10" t="s">
        <v>477</v>
      </c>
      <c r="E418" s="12" t="s">
        <v>4</v>
      </c>
      <c r="F418" s="15">
        <v>1</v>
      </c>
      <c r="G418" s="12" t="s">
        <v>188</v>
      </c>
      <c r="H418" s="18">
        <v>5.2210756854094598E-2</v>
      </c>
    </row>
    <row r="419" spans="2:8" x14ac:dyDescent="0.4">
      <c r="B419" s="4">
        <v>416</v>
      </c>
      <c r="C419" s="25" t="s">
        <v>5032</v>
      </c>
      <c r="D419" s="10" t="s">
        <v>478</v>
      </c>
      <c r="E419" s="12" t="s">
        <v>4</v>
      </c>
      <c r="F419" s="15">
        <v>1</v>
      </c>
      <c r="G419" s="12" t="s">
        <v>5</v>
      </c>
      <c r="H419" s="18">
        <v>0.14504588565243789</v>
      </c>
    </row>
    <row r="420" spans="2:8" x14ac:dyDescent="0.4">
      <c r="B420" s="4">
        <v>417</v>
      </c>
      <c r="C420" s="25" t="s">
        <v>5033</v>
      </c>
      <c r="D420" s="10" t="s">
        <v>479</v>
      </c>
      <c r="E420" s="12" t="s">
        <v>4</v>
      </c>
      <c r="F420" s="15">
        <v>1</v>
      </c>
      <c r="G420" s="12" t="s">
        <v>5</v>
      </c>
      <c r="H420" s="18">
        <v>0.10573109558865602</v>
      </c>
    </row>
    <row r="421" spans="2:8" x14ac:dyDescent="0.4">
      <c r="B421" s="4">
        <v>418</v>
      </c>
      <c r="C421" s="25" t="s">
        <v>5034</v>
      </c>
      <c r="D421" s="10" t="s">
        <v>480</v>
      </c>
      <c r="E421" s="12" t="s">
        <v>4</v>
      </c>
      <c r="F421" s="15">
        <v>1</v>
      </c>
      <c r="G421" s="12" t="s">
        <v>5</v>
      </c>
      <c r="H421" s="18">
        <v>1.1659304349664199E-2</v>
      </c>
    </row>
    <row r="422" spans="2:8" x14ac:dyDescent="0.4">
      <c r="B422" s="4">
        <v>419</v>
      </c>
      <c r="C422" s="25" t="s">
        <v>5035</v>
      </c>
      <c r="D422" s="10" t="s">
        <v>481</v>
      </c>
      <c r="E422" s="12" t="s">
        <v>4</v>
      </c>
      <c r="F422" s="15">
        <v>1</v>
      </c>
      <c r="G422" s="12" t="s">
        <v>5</v>
      </c>
      <c r="H422" s="18">
        <v>0.10573160786065661</v>
      </c>
    </row>
    <row r="423" spans="2:8" x14ac:dyDescent="0.4">
      <c r="B423" s="4">
        <v>420</v>
      </c>
      <c r="C423" s="25" t="s">
        <v>5036</v>
      </c>
      <c r="D423" s="10" t="s">
        <v>482</v>
      </c>
      <c r="E423" s="12" t="s">
        <v>162</v>
      </c>
      <c r="F423" s="15">
        <v>1</v>
      </c>
      <c r="G423" s="12" t="s">
        <v>5</v>
      </c>
      <c r="H423" s="18">
        <v>4.380531936974244E-2</v>
      </c>
    </row>
    <row r="424" spans="2:8" x14ac:dyDescent="0.4">
      <c r="B424" s="4">
        <v>421</v>
      </c>
      <c r="C424" s="25" t="s">
        <v>5037</v>
      </c>
      <c r="D424" s="10" t="s">
        <v>483</v>
      </c>
      <c r="E424" s="12" t="s">
        <v>4</v>
      </c>
      <c r="F424" s="15">
        <v>1</v>
      </c>
      <c r="G424" s="12" t="s">
        <v>5</v>
      </c>
      <c r="H424" s="18">
        <v>1.4503104021397379</v>
      </c>
    </row>
    <row r="425" spans="2:8" x14ac:dyDescent="0.4">
      <c r="B425" s="4">
        <v>422</v>
      </c>
      <c r="C425" s="25" t="s">
        <v>5038</v>
      </c>
      <c r="D425" s="10" t="s">
        <v>484</v>
      </c>
      <c r="E425" s="12" t="s">
        <v>485</v>
      </c>
      <c r="F425" s="15">
        <v>1</v>
      </c>
      <c r="G425" s="12" t="s">
        <v>5</v>
      </c>
      <c r="H425" s="19">
        <v>7.5627731648684289E-4</v>
      </c>
    </row>
    <row r="426" spans="2:8" x14ac:dyDescent="0.4">
      <c r="B426" s="4">
        <v>423</v>
      </c>
      <c r="C426" s="25" t="s">
        <v>5039</v>
      </c>
      <c r="D426" s="10" t="s">
        <v>486</v>
      </c>
      <c r="E426" s="12" t="s">
        <v>487</v>
      </c>
      <c r="F426" s="15">
        <v>1</v>
      </c>
      <c r="G426" s="12" t="s">
        <v>5</v>
      </c>
      <c r="H426" s="19">
        <v>7.5627731648684289E-4</v>
      </c>
    </row>
    <row r="427" spans="2:8" x14ac:dyDescent="0.4">
      <c r="B427" s="4">
        <v>424</v>
      </c>
      <c r="C427" s="25" t="s">
        <v>5040</v>
      </c>
      <c r="D427" s="10" t="s">
        <v>488</v>
      </c>
      <c r="E427" s="12" t="s">
        <v>162</v>
      </c>
      <c r="F427" s="15">
        <v>1</v>
      </c>
      <c r="G427" s="12" t="s">
        <v>5</v>
      </c>
      <c r="H427" s="19">
        <v>7.5627731648684289E-4</v>
      </c>
    </row>
    <row r="428" spans="2:8" x14ac:dyDescent="0.4">
      <c r="B428" s="4">
        <v>425</v>
      </c>
      <c r="C428" s="25" t="s">
        <v>5041</v>
      </c>
      <c r="D428" s="10" t="s">
        <v>489</v>
      </c>
      <c r="E428" s="12" t="s">
        <v>364</v>
      </c>
      <c r="F428" s="15">
        <v>1</v>
      </c>
      <c r="G428" s="12" t="s">
        <v>5</v>
      </c>
      <c r="H428" s="19">
        <v>7.5627731648684289E-4</v>
      </c>
    </row>
    <row r="429" spans="2:8" x14ac:dyDescent="0.4">
      <c r="B429" s="4">
        <v>426</v>
      </c>
      <c r="C429" s="25" t="s">
        <v>5042</v>
      </c>
      <c r="D429" s="10" t="s">
        <v>490</v>
      </c>
      <c r="E429" s="12" t="s">
        <v>323</v>
      </c>
      <c r="F429" s="15">
        <v>1</v>
      </c>
      <c r="G429" s="12" t="s">
        <v>5</v>
      </c>
      <c r="H429" s="19">
        <v>7.5627731648684289E-4</v>
      </c>
    </row>
    <row r="430" spans="2:8" x14ac:dyDescent="0.4">
      <c r="B430" s="4">
        <v>427</v>
      </c>
      <c r="C430" s="25" t="s">
        <v>5043</v>
      </c>
      <c r="D430" s="10" t="s">
        <v>491</v>
      </c>
      <c r="E430" s="12" t="s">
        <v>327</v>
      </c>
      <c r="F430" s="15">
        <v>1</v>
      </c>
      <c r="G430" s="12" t="s">
        <v>5</v>
      </c>
      <c r="H430" s="19">
        <v>7.5627731648684289E-4</v>
      </c>
    </row>
    <row r="431" spans="2:8" x14ac:dyDescent="0.4">
      <c r="B431" s="4">
        <v>428</v>
      </c>
      <c r="C431" s="25" t="s">
        <v>5044</v>
      </c>
      <c r="D431" s="10" t="s">
        <v>492</v>
      </c>
      <c r="E431" s="12" t="s">
        <v>380</v>
      </c>
      <c r="F431" s="15">
        <v>1</v>
      </c>
      <c r="G431" s="12" t="s">
        <v>5</v>
      </c>
      <c r="H431" s="19">
        <v>7.5627731648684289E-4</v>
      </c>
    </row>
    <row r="432" spans="2:8" x14ac:dyDescent="0.4">
      <c r="B432" s="4">
        <v>429</v>
      </c>
      <c r="C432" s="25" t="s">
        <v>5045</v>
      </c>
      <c r="D432" s="10" t="s">
        <v>493</v>
      </c>
      <c r="E432" s="12" t="s">
        <v>436</v>
      </c>
      <c r="F432" s="15">
        <v>1</v>
      </c>
      <c r="G432" s="12" t="s">
        <v>5</v>
      </c>
      <c r="H432" s="19">
        <v>7.5627731648684289E-4</v>
      </c>
    </row>
    <row r="433" spans="2:8" x14ac:dyDescent="0.4">
      <c r="B433" s="4">
        <v>430</v>
      </c>
      <c r="C433" s="25" t="s">
        <v>5046</v>
      </c>
      <c r="D433" s="10" t="s">
        <v>494</v>
      </c>
      <c r="E433" s="12" t="s">
        <v>495</v>
      </c>
      <c r="F433" s="15">
        <v>1</v>
      </c>
      <c r="G433" s="12" t="s">
        <v>5</v>
      </c>
      <c r="H433" s="19">
        <v>7.5627731648684289E-4</v>
      </c>
    </row>
    <row r="434" spans="2:8" x14ac:dyDescent="0.4">
      <c r="B434" s="4">
        <v>431</v>
      </c>
      <c r="C434" s="25" t="s">
        <v>5047</v>
      </c>
      <c r="D434" s="10" t="s">
        <v>496</v>
      </c>
      <c r="E434" s="12" t="s">
        <v>353</v>
      </c>
      <c r="F434" s="15">
        <v>1</v>
      </c>
      <c r="G434" s="12" t="s">
        <v>5</v>
      </c>
      <c r="H434" s="19">
        <v>7.5627731648684289E-4</v>
      </c>
    </row>
    <row r="435" spans="2:8" x14ac:dyDescent="0.4">
      <c r="B435" s="4">
        <v>432</v>
      </c>
      <c r="C435" s="25" t="s">
        <v>5048</v>
      </c>
      <c r="D435" s="10" t="s">
        <v>497</v>
      </c>
      <c r="E435" s="12" t="s">
        <v>137</v>
      </c>
      <c r="F435" s="15">
        <v>1</v>
      </c>
      <c r="G435" s="12" t="s">
        <v>5</v>
      </c>
      <c r="H435" s="19">
        <v>7.5627731648684289E-4</v>
      </c>
    </row>
    <row r="436" spans="2:8" x14ac:dyDescent="0.4">
      <c r="B436" s="4">
        <v>433</v>
      </c>
      <c r="C436" s="25" t="s">
        <v>5049</v>
      </c>
      <c r="D436" s="10" t="s">
        <v>498</v>
      </c>
      <c r="E436" s="12" t="s">
        <v>128</v>
      </c>
      <c r="F436" s="15">
        <v>1</v>
      </c>
      <c r="G436" s="12" t="s">
        <v>5</v>
      </c>
      <c r="H436" s="19">
        <v>7.5627731648684289E-4</v>
      </c>
    </row>
    <row r="437" spans="2:8" x14ac:dyDescent="0.4">
      <c r="B437" s="4">
        <v>434</v>
      </c>
      <c r="C437" s="25" t="s">
        <v>5050</v>
      </c>
      <c r="D437" s="10" t="s">
        <v>499</v>
      </c>
      <c r="E437" s="12" t="s">
        <v>500</v>
      </c>
      <c r="F437" s="15">
        <v>1</v>
      </c>
      <c r="G437" s="12" t="s">
        <v>5</v>
      </c>
      <c r="H437" s="19">
        <v>7.5627731648684289E-4</v>
      </c>
    </row>
    <row r="438" spans="2:8" x14ac:dyDescent="0.4">
      <c r="B438" s="4">
        <v>435</v>
      </c>
      <c r="C438" s="25" t="s">
        <v>5051</v>
      </c>
      <c r="D438" s="10" t="s">
        <v>501</v>
      </c>
      <c r="E438" s="12" t="s">
        <v>485</v>
      </c>
      <c r="F438" s="15">
        <v>1</v>
      </c>
      <c r="G438" s="12" t="s">
        <v>5</v>
      </c>
      <c r="H438" s="19">
        <v>1.4821912476509294E-3</v>
      </c>
    </row>
    <row r="439" spans="2:8" x14ac:dyDescent="0.4">
      <c r="B439" s="4">
        <v>436</v>
      </c>
      <c r="C439" s="25" t="s">
        <v>5052</v>
      </c>
      <c r="D439" s="10" t="s">
        <v>502</v>
      </c>
      <c r="E439" s="12" t="s">
        <v>487</v>
      </c>
      <c r="F439" s="15">
        <v>1</v>
      </c>
      <c r="G439" s="12" t="s">
        <v>5</v>
      </c>
      <c r="H439" s="19">
        <v>1.3474152289075633E-3</v>
      </c>
    </row>
    <row r="440" spans="2:8" x14ac:dyDescent="0.4">
      <c r="B440" s="4">
        <v>437</v>
      </c>
      <c r="C440" s="25" t="s">
        <v>5053</v>
      </c>
      <c r="D440" s="10" t="s">
        <v>503</v>
      </c>
      <c r="E440" s="12" t="s">
        <v>162</v>
      </c>
      <c r="F440" s="15">
        <v>1</v>
      </c>
      <c r="G440" s="12" t="s">
        <v>5</v>
      </c>
      <c r="H440" s="19">
        <v>1.9534745562836396E-3</v>
      </c>
    </row>
    <row r="441" spans="2:8" x14ac:dyDescent="0.4">
      <c r="B441" s="4">
        <v>438</v>
      </c>
      <c r="C441" s="25" t="s">
        <v>5054</v>
      </c>
      <c r="D441" s="10" t="s">
        <v>504</v>
      </c>
      <c r="E441" s="12" t="s">
        <v>364</v>
      </c>
      <c r="F441" s="15">
        <v>1</v>
      </c>
      <c r="G441" s="12" t="s">
        <v>5</v>
      </c>
      <c r="H441" s="19">
        <v>9.6634691275062365E-4</v>
      </c>
    </row>
    <row r="442" spans="2:8" x14ac:dyDescent="0.4">
      <c r="B442" s="4">
        <v>439</v>
      </c>
      <c r="C442" s="25" t="s">
        <v>5055</v>
      </c>
      <c r="D442" s="10" t="s">
        <v>505</v>
      </c>
      <c r="E442" s="12" t="s">
        <v>323</v>
      </c>
      <c r="F442" s="15">
        <v>1</v>
      </c>
      <c r="G442" s="12" t="s">
        <v>5</v>
      </c>
      <c r="H442" s="19">
        <v>9.9793367391513041E-4</v>
      </c>
    </row>
    <row r="443" spans="2:8" x14ac:dyDescent="0.4">
      <c r="B443" s="4">
        <v>440</v>
      </c>
      <c r="C443" s="25" t="s">
        <v>5056</v>
      </c>
      <c r="D443" s="10" t="s">
        <v>506</v>
      </c>
      <c r="E443" s="12" t="s">
        <v>327</v>
      </c>
      <c r="F443" s="15">
        <v>1</v>
      </c>
      <c r="G443" s="12" t="s">
        <v>5</v>
      </c>
      <c r="H443" s="19">
        <v>1.9032980162390896E-3</v>
      </c>
    </row>
    <row r="444" spans="2:8" x14ac:dyDescent="0.4">
      <c r="B444" s="4">
        <v>441</v>
      </c>
      <c r="C444" s="25" t="s">
        <v>5057</v>
      </c>
      <c r="D444" s="10" t="s">
        <v>507</v>
      </c>
      <c r="E444" s="12" t="s">
        <v>380</v>
      </c>
      <c r="F444" s="15">
        <v>1</v>
      </c>
      <c r="G444" s="12" t="s">
        <v>5</v>
      </c>
      <c r="H444" s="19">
        <v>1.4661547455615577E-3</v>
      </c>
    </row>
    <row r="445" spans="2:8" x14ac:dyDescent="0.4">
      <c r="B445" s="4">
        <v>442</v>
      </c>
      <c r="C445" s="25" t="s">
        <v>5058</v>
      </c>
      <c r="D445" s="10" t="s">
        <v>508</v>
      </c>
      <c r="E445" s="12" t="s">
        <v>436</v>
      </c>
      <c r="F445" s="15">
        <v>1</v>
      </c>
      <c r="G445" s="12" t="s">
        <v>5</v>
      </c>
      <c r="H445" s="19">
        <v>1.3376351116758634E-3</v>
      </c>
    </row>
    <row r="446" spans="2:8" x14ac:dyDescent="0.4">
      <c r="B446" s="4">
        <v>443</v>
      </c>
      <c r="C446" s="25" t="s">
        <v>5059</v>
      </c>
      <c r="D446" s="10" t="s">
        <v>509</v>
      </c>
      <c r="E446" s="12" t="s">
        <v>495</v>
      </c>
      <c r="F446" s="15">
        <v>1</v>
      </c>
      <c r="G446" s="12" t="s">
        <v>5</v>
      </c>
      <c r="H446" s="19">
        <v>1.1142525209550827E-3</v>
      </c>
    </row>
    <row r="447" spans="2:8" x14ac:dyDescent="0.4">
      <c r="B447" s="4">
        <v>444</v>
      </c>
      <c r="C447" s="25" t="s">
        <v>5060</v>
      </c>
      <c r="D447" s="10" t="s">
        <v>510</v>
      </c>
      <c r="E447" s="12" t="s">
        <v>353</v>
      </c>
      <c r="F447" s="15">
        <v>1</v>
      </c>
      <c r="G447" s="12" t="s">
        <v>5</v>
      </c>
      <c r="H447" s="19">
        <v>1.7855683199117685E-3</v>
      </c>
    </row>
    <row r="448" spans="2:8" x14ac:dyDescent="0.4">
      <c r="B448" s="4">
        <v>445</v>
      </c>
      <c r="C448" s="25" t="s">
        <v>5061</v>
      </c>
      <c r="D448" s="10" t="s">
        <v>511</v>
      </c>
      <c r="E448" s="12" t="s">
        <v>137</v>
      </c>
      <c r="F448" s="15">
        <v>1</v>
      </c>
      <c r="G448" s="12" t="s">
        <v>5</v>
      </c>
      <c r="H448" s="19">
        <v>1.7672148567471229E-3</v>
      </c>
    </row>
    <row r="449" spans="2:8" x14ac:dyDescent="0.4">
      <c r="B449" s="4">
        <v>446</v>
      </c>
      <c r="C449" s="25" t="s">
        <v>5062</v>
      </c>
      <c r="D449" s="10" t="s">
        <v>512</v>
      </c>
      <c r="E449" s="12" t="s">
        <v>128</v>
      </c>
      <c r="F449" s="15">
        <v>1</v>
      </c>
      <c r="G449" s="12" t="s">
        <v>5</v>
      </c>
      <c r="H449" s="19">
        <v>1.4751865012389131E-3</v>
      </c>
    </row>
    <row r="450" spans="2:8" x14ac:dyDescent="0.4">
      <c r="B450" s="4">
        <v>447</v>
      </c>
      <c r="C450" s="25" t="s">
        <v>5063</v>
      </c>
      <c r="D450" s="10" t="s">
        <v>513</v>
      </c>
      <c r="E450" s="12" t="s">
        <v>500</v>
      </c>
      <c r="F450" s="15">
        <v>1</v>
      </c>
      <c r="G450" s="12" t="s">
        <v>5</v>
      </c>
      <c r="H450" s="19">
        <v>1.469278565474753E-3</v>
      </c>
    </row>
    <row r="451" spans="2:8" x14ac:dyDescent="0.4">
      <c r="B451" s="4">
        <v>448</v>
      </c>
      <c r="C451" s="25" t="s">
        <v>5064</v>
      </c>
      <c r="D451" s="10" t="s">
        <v>514</v>
      </c>
      <c r="E451" s="12" t="s">
        <v>485</v>
      </c>
      <c r="F451" s="15">
        <v>1</v>
      </c>
      <c r="G451" s="12" t="s">
        <v>5</v>
      </c>
      <c r="H451" s="19">
        <v>1.3863141021841434</v>
      </c>
    </row>
    <row r="452" spans="2:8" x14ac:dyDescent="0.4">
      <c r="B452" s="4">
        <v>449</v>
      </c>
      <c r="C452" s="25" t="s">
        <v>5065</v>
      </c>
      <c r="D452" s="10" t="s">
        <v>515</v>
      </c>
      <c r="E452" s="12" t="s">
        <v>487</v>
      </c>
      <c r="F452" s="15">
        <v>1</v>
      </c>
      <c r="G452" s="12" t="s">
        <v>5</v>
      </c>
      <c r="H452" s="19">
        <v>1.377912728677164</v>
      </c>
    </row>
    <row r="453" spans="2:8" x14ac:dyDescent="0.4">
      <c r="B453" s="4">
        <v>450</v>
      </c>
      <c r="C453" s="25" t="s">
        <v>5066</v>
      </c>
      <c r="D453" s="10" t="s">
        <v>516</v>
      </c>
      <c r="E453" s="12" t="s">
        <v>162</v>
      </c>
      <c r="F453" s="15">
        <v>1</v>
      </c>
      <c r="G453" s="12" t="s">
        <v>5</v>
      </c>
      <c r="H453" s="19">
        <v>1.4156893326405662</v>
      </c>
    </row>
    <row r="454" spans="2:8" x14ac:dyDescent="0.4">
      <c r="B454" s="4">
        <v>451</v>
      </c>
      <c r="C454" s="25" t="s">
        <v>5067</v>
      </c>
      <c r="D454" s="10" t="s">
        <v>517</v>
      </c>
      <c r="E454" s="12" t="s">
        <v>364</v>
      </c>
      <c r="F454" s="15">
        <v>1</v>
      </c>
      <c r="G454" s="12" t="s">
        <v>5</v>
      </c>
      <c r="H454" s="19">
        <v>1.354159858786887</v>
      </c>
    </row>
    <row r="455" spans="2:8" x14ac:dyDescent="0.4">
      <c r="B455" s="4">
        <v>452</v>
      </c>
      <c r="C455" s="25" t="s">
        <v>5068</v>
      </c>
      <c r="D455" s="10" t="s">
        <v>518</v>
      </c>
      <c r="E455" s="12" t="s">
        <v>323</v>
      </c>
      <c r="F455" s="15">
        <v>1</v>
      </c>
      <c r="G455" s="12" t="s">
        <v>5</v>
      </c>
      <c r="H455" s="19">
        <v>1.3561290477463497</v>
      </c>
    </row>
    <row r="456" spans="2:8" x14ac:dyDescent="0.4">
      <c r="B456" s="4">
        <v>453</v>
      </c>
      <c r="C456" s="25" t="s">
        <v>5069</v>
      </c>
      <c r="D456" s="10" t="s">
        <v>519</v>
      </c>
      <c r="E456" s="12" t="s">
        <v>327</v>
      </c>
      <c r="F456" s="15">
        <v>1</v>
      </c>
      <c r="G456" s="12" t="s">
        <v>5</v>
      </c>
      <c r="H456" s="19">
        <v>1.4125620310931626</v>
      </c>
    </row>
    <row r="457" spans="2:8" x14ac:dyDescent="0.4">
      <c r="B457" s="4">
        <v>454</v>
      </c>
      <c r="C457" s="25" t="s">
        <v>5070</v>
      </c>
      <c r="D457" s="10" t="s">
        <v>520</v>
      </c>
      <c r="E457" s="12" t="s">
        <v>380</v>
      </c>
      <c r="F457" s="15">
        <v>1</v>
      </c>
      <c r="G457" s="12" t="s">
        <v>5</v>
      </c>
      <c r="H457" s="19">
        <v>1.3853137973305696</v>
      </c>
    </row>
    <row r="458" spans="2:8" x14ac:dyDescent="0.4">
      <c r="B458" s="4">
        <v>455</v>
      </c>
      <c r="C458" s="25" t="s">
        <v>5071</v>
      </c>
      <c r="D458" s="10" t="s">
        <v>521</v>
      </c>
      <c r="E458" s="12" t="s">
        <v>436</v>
      </c>
      <c r="F458" s="15">
        <v>1</v>
      </c>
      <c r="G458" s="12" t="s">
        <v>5</v>
      </c>
      <c r="H458" s="19">
        <v>1.3773029822127267</v>
      </c>
    </row>
    <row r="459" spans="2:8" x14ac:dyDescent="0.4">
      <c r="B459" s="4">
        <v>456</v>
      </c>
      <c r="C459" s="25" t="s">
        <v>5072</v>
      </c>
      <c r="D459" s="10" t="s">
        <v>522</v>
      </c>
      <c r="E459" s="12" t="s">
        <v>495</v>
      </c>
      <c r="F459" s="15">
        <v>1</v>
      </c>
      <c r="G459" s="12" t="s">
        <v>5</v>
      </c>
      <c r="H459" s="19">
        <v>1.3633790225708098</v>
      </c>
    </row>
    <row r="460" spans="2:8" x14ac:dyDescent="0.4">
      <c r="B460" s="4">
        <v>457</v>
      </c>
      <c r="C460" s="25" t="s">
        <v>5073</v>
      </c>
      <c r="D460" s="10" t="s">
        <v>523</v>
      </c>
      <c r="E460" s="12" t="s">
        <v>353</v>
      </c>
      <c r="F460" s="15">
        <v>1</v>
      </c>
      <c r="G460" s="12" t="s">
        <v>5</v>
      </c>
      <c r="H460" s="19">
        <v>1.4052240942341856</v>
      </c>
    </row>
    <row r="461" spans="2:8" x14ac:dyDescent="0.4">
      <c r="B461" s="4">
        <v>458</v>
      </c>
      <c r="C461" s="25" t="s">
        <v>5074</v>
      </c>
      <c r="D461" s="10" t="s">
        <v>524</v>
      </c>
      <c r="E461" s="12" t="s">
        <v>137</v>
      </c>
      <c r="F461" s="15">
        <v>1</v>
      </c>
      <c r="G461" s="12" t="s">
        <v>5</v>
      </c>
      <c r="H461" s="19">
        <v>1.4040791013655476</v>
      </c>
    </row>
    <row r="462" spans="2:8" x14ac:dyDescent="0.4">
      <c r="B462" s="4">
        <v>459</v>
      </c>
      <c r="C462" s="25" t="s">
        <v>5075</v>
      </c>
      <c r="D462" s="10" t="s">
        <v>525</v>
      </c>
      <c r="E462" s="12" t="s">
        <v>128</v>
      </c>
      <c r="F462" s="15">
        <v>1</v>
      </c>
      <c r="G462" s="12" t="s">
        <v>5</v>
      </c>
      <c r="H462" s="19">
        <v>1.3858772824272905</v>
      </c>
    </row>
    <row r="463" spans="2:8" x14ac:dyDescent="0.4">
      <c r="B463" s="4">
        <v>460</v>
      </c>
      <c r="C463" s="25" t="s">
        <v>5076</v>
      </c>
      <c r="D463" s="10" t="s">
        <v>526</v>
      </c>
      <c r="E463" s="12" t="s">
        <v>500</v>
      </c>
      <c r="F463" s="15">
        <v>1</v>
      </c>
      <c r="G463" s="12" t="s">
        <v>5</v>
      </c>
      <c r="H463" s="19">
        <v>1.3855085072000268</v>
      </c>
    </row>
    <row r="464" spans="2:8" x14ac:dyDescent="0.4">
      <c r="B464" s="4">
        <v>461</v>
      </c>
      <c r="C464" s="25" t="s">
        <v>5077</v>
      </c>
      <c r="D464" s="10" t="s">
        <v>527</v>
      </c>
      <c r="E464" s="12" t="s">
        <v>485</v>
      </c>
      <c r="F464" s="15">
        <v>1</v>
      </c>
      <c r="G464" s="12" t="s">
        <v>5</v>
      </c>
      <c r="H464" s="19">
        <v>7.5627731648684289E-4</v>
      </c>
    </row>
    <row r="465" spans="2:8" x14ac:dyDescent="0.4">
      <c r="B465" s="4">
        <v>462</v>
      </c>
      <c r="C465" s="25" t="s">
        <v>5078</v>
      </c>
      <c r="D465" s="10" t="s">
        <v>528</v>
      </c>
      <c r="E465" s="12" t="s">
        <v>487</v>
      </c>
      <c r="F465" s="15">
        <v>1</v>
      </c>
      <c r="G465" s="12" t="s">
        <v>5</v>
      </c>
      <c r="H465" s="19">
        <v>7.5627731648684289E-4</v>
      </c>
    </row>
    <row r="466" spans="2:8" x14ac:dyDescent="0.4">
      <c r="B466" s="4">
        <v>463</v>
      </c>
      <c r="C466" s="25" t="s">
        <v>5079</v>
      </c>
      <c r="D466" s="10" t="s">
        <v>529</v>
      </c>
      <c r="E466" s="12" t="s">
        <v>162</v>
      </c>
      <c r="F466" s="15">
        <v>1</v>
      </c>
      <c r="G466" s="12" t="s">
        <v>5</v>
      </c>
      <c r="H466" s="19">
        <v>7.5627731648684289E-4</v>
      </c>
    </row>
    <row r="467" spans="2:8" x14ac:dyDescent="0.4">
      <c r="B467" s="4">
        <v>464</v>
      </c>
      <c r="C467" s="25" t="s">
        <v>5080</v>
      </c>
      <c r="D467" s="10" t="s">
        <v>530</v>
      </c>
      <c r="E467" s="12" t="s">
        <v>364</v>
      </c>
      <c r="F467" s="15">
        <v>1</v>
      </c>
      <c r="G467" s="12" t="s">
        <v>5</v>
      </c>
      <c r="H467" s="19">
        <v>7.5627731648684289E-4</v>
      </c>
    </row>
    <row r="468" spans="2:8" x14ac:dyDescent="0.4">
      <c r="B468" s="4">
        <v>465</v>
      </c>
      <c r="C468" s="25" t="s">
        <v>5081</v>
      </c>
      <c r="D468" s="10" t="s">
        <v>531</v>
      </c>
      <c r="E468" s="12" t="s">
        <v>323</v>
      </c>
      <c r="F468" s="15">
        <v>1</v>
      </c>
      <c r="G468" s="12" t="s">
        <v>5</v>
      </c>
      <c r="H468" s="19">
        <v>7.5627731648684289E-4</v>
      </c>
    </row>
    <row r="469" spans="2:8" x14ac:dyDescent="0.4">
      <c r="B469" s="4">
        <v>466</v>
      </c>
      <c r="C469" s="25" t="s">
        <v>5082</v>
      </c>
      <c r="D469" s="10" t="s">
        <v>532</v>
      </c>
      <c r="E469" s="12" t="s">
        <v>327</v>
      </c>
      <c r="F469" s="15">
        <v>1</v>
      </c>
      <c r="G469" s="12" t="s">
        <v>5</v>
      </c>
      <c r="H469" s="19">
        <v>7.5627731648684289E-4</v>
      </c>
    </row>
    <row r="470" spans="2:8" x14ac:dyDescent="0.4">
      <c r="B470" s="4">
        <v>467</v>
      </c>
      <c r="C470" s="25" t="s">
        <v>5083</v>
      </c>
      <c r="D470" s="10" t="s">
        <v>533</v>
      </c>
      <c r="E470" s="12" t="s">
        <v>380</v>
      </c>
      <c r="F470" s="15">
        <v>1</v>
      </c>
      <c r="G470" s="12" t="s">
        <v>5</v>
      </c>
      <c r="H470" s="19">
        <v>7.5627731648684289E-4</v>
      </c>
    </row>
    <row r="471" spans="2:8" x14ac:dyDescent="0.4">
      <c r="B471" s="4">
        <v>468</v>
      </c>
      <c r="C471" s="25" t="s">
        <v>5084</v>
      </c>
      <c r="D471" s="10" t="s">
        <v>534</v>
      </c>
      <c r="E471" s="12" t="s">
        <v>436</v>
      </c>
      <c r="F471" s="15">
        <v>1</v>
      </c>
      <c r="G471" s="12" t="s">
        <v>5</v>
      </c>
      <c r="H471" s="19">
        <v>7.5627731648684289E-4</v>
      </c>
    </row>
    <row r="472" spans="2:8" x14ac:dyDescent="0.4">
      <c r="B472" s="4">
        <v>469</v>
      </c>
      <c r="C472" s="25" t="s">
        <v>5085</v>
      </c>
      <c r="D472" s="10" t="s">
        <v>535</v>
      </c>
      <c r="E472" s="12" t="s">
        <v>495</v>
      </c>
      <c r="F472" s="15">
        <v>1</v>
      </c>
      <c r="G472" s="12" t="s">
        <v>5</v>
      </c>
      <c r="H472" s="19">
        <v>7.5627731648684289E-4</v>
      </c>
    </row>
    <row r="473" spans="2:8" x14ac:dyDescent="0.4">
      <c r="B473" s="4">
        <v>470</v>
      </c>
      <c r="C473" s="25" t="s">
        <v>5086</v>
      </c>
      <c r="D473" s="10" t="s">
        <v>536</v>
      </c>
      <c r="E473" s="12" t="s">
        <v>353</v>
      </c>
      <c r="F473" s="15">
        <v>1</v>
      </c>
      <c r="G473" s="12" t="s">
        <v>5</v>
      </c>
      <c r="H473" s="19">
        <v>7.5627731648684289E-4</v>
      </c>
    </row>
    <row r="474" spans="2:8" x14ac:dyDescent="0.4">
      <c r="B474" s="4">
        <v>471</v>
      </c>
      <c r="C474" s="25" t="s">
        <v>5087</v>
      </c>
      <c r="D474" s="10" t="s">
        <v>537</v>
      </c>
      <c r="E474" s="12" t="s">
        <v>137</v>
      </c>
      <c r="F474" s="15">
        <v>1</v>
      </c>
      <c r="G474" s="12" t="s">
        <v>5</v>
      </c>
      <c r="H474" s="19">
        <v>7.5627731648684289E-4</v>
      </c>
    </row>
    <row r="475" spans="2:8" x14ac:dyDescent="0.4">
      <c r="B475" s="4">
        <v>472</v>
      </c>
      <c r="C475" s="25" t="s">
        <v>5088</v>
      </c>
      <c r="D475" s="10" t="s">
        <v>538</v>
      </c>
      <c r="E475" s="12" t="s">
        <v>128</v>
      </c>
      <c r="F475" s="15">
        <v>1</v>
      </c>
      <c r="G475" s="12" t="s">
        <v>5</v>
      </c>
      <c r="H475" s="19">
        <v>7.5627731648684289E-4</v>
      </c>
    </row>
    <row r="476" spans="2:8" x14ac:dyDescent="0.4">
      <c r="B476" s="4">
        <v>473</v>
      </c>
      <c r="C476" s="25" t="s">
        <v>5089</v>
      </c>
      <c r="D476" s="10" t="s">
        <v>539</v>
      </c>
      <c r="E476" s="12" t="s">
        <v>500</v>
      </c>
      <c r="F476" s="15">
        <v>1</v>
      </c>
      <c r="G476" s="12" t="s">
        <v>5</v>
      </c>
      <c r="H476" s="19">
        <v>7.5627731648684289E-4</v>
      </c>
    </row>
    <row r="477" spans="2:8" x14ac:dyDescent="0.4">
      <c r="B477" s="4">
        <v>474</v>
      </c>
      <c r="C477" s="25" t="s">
        <v>5090</v>
      </c>
      <c r="D477" s="10" t="s">
        <v>540</v>
      </c>
      <c r="E477" s="12" t="s">
        <v>485</v>
      </c>
      <c r="F477" s="15">
        <v>1</v>
      </c>
      <c r="G477" s="12" t="s">
        <v>5</v>
      </c>
      <c r="H477" s="19">
        <v>1.4821912441266374E-3</v>
      </c>
    </row>
    <row r="478" spans="2:8" x14ac:dyDescent="0.4">
      <c r="B478" s="4">
        <v>475</v>
      </c>
      <c r="C478" s="25" t="s">
        <v>5091</v>
      </c>
      <c r="D478" s="10" t="s">
        <v>541</v>
      </c>
      <c r="E478" s="12" t="s">
        <v>487</v>
      </c>
      <c r="F478" s="15">
        <v>1</v>
      </c>
      <c r="G478" s="12" t="s">
        <v>5</v>
      </c>
      <c r="H478" s="19">
        <v>1.3474152289075633E-3</v>
      </c>
    </row>
    <row r="479" spans="2:8" x14ac:dyDescent="0.4">
      <c r="B479" s="4">
        <v>476</v>
      </c>
      <c r="C479" s="25" t="s">
        <v>5092</v>
      </c>
      <c r="D479" s="10" t="s">
        <v>542</v>
      </c>
      <c r="E479" s="12" t="s">
        <v>162</v>
      </c>
      <c r="F479" s="15">
        <v>1</v>
      </c>
      <c r="G479" s="12" t="s">
        <v>5</v>
      </c>
      <c r="H479" s="19">
        <v>1.9534745562836365E-3</v>
      </c>
    </row>
    <row r="480" spans="2:8" x14ac:dyDescent="0.4">
      <c r="B480" s="4">
        <v>477</v>
      </c>
      <c r="C480" s="25" t="s">
        <v>5093</v>
      </c>
      <c r="D480" s="10" t="s">
        <v>543</v>
      </c>
      <c r="E480" s="12" t="s">
        <v>364</v>
      </c>
      <c r="F480" s="15">
        <v>1</v>
      </c>
      <c r="G480" s="12" t="s">
        <v>5</v>
      </c>
      <c r="H480" s="19">
        <v>9.6634691275062365E-4</v>
      </c>
    </row>
    <row r="481" spans="2:8" x14ac:dyDescent="0.4">
      <c r="B481" s="4">
        <v>478</v>
      </c>
      <c r="C481" s="25" t="s">
        <v>5094</v>
      </c>
      <c r="D481" s="10" t="s">
        <v>544</v>
      </c>
      <c r="E481" s="12" t="s">
        <v>323</v>
      </c>
      <c r="F481" s="15">
        <v>1</v>
      </c>
      <c r="G481" s="12" t="s">
        <v>5</v>
      </c>
      <c r="H481" s="19">
        <v>9.9793367391510937E-4</v>
      </c>
    </row>
    <row r="482" spans="2:8" x14ac:dyDescent="0.4">
      <c r="B482" s="4">
        <v>479</v>
      </c>
      <c r="C482" s="25" t="s">
        <v>5095</v>
      </c>
      <c r="D482" s="10" t="s">
        <v>545</v>
      </c>
      <c r="E482" s="12" t="s">
        <v>327</v>
      </c>
      <c r="F482" s="15">
        <v>1</v>
      </c>
      <c r="G482" s="12" t="s">
        <v>5</v>
      </c>
      <c r="H482" s="19">
        <v>1.9032980162390688E-3</v>
      </c>
    </row>
    <row r="483" spans="2:8" x14ac:dyDescent="0.4">
      <c r="B483" s="4">
        <v>480</v>
      </c>
      <c r="C483" s="25" t="s">
        <v>5096</v>
      </c>
      <c r="D483" s="10" t="s">
        <v>546</v>
      </c>
      <c r="E483" s="12" t="s">
        <v>380</v>
      </c>
      <c r="F483" s="15">
        <v>1</v>
      </c>
      <c r="G483" s="12" t="s">
        <v>5</v>
      </c>
      <c r="H483" s="19">
        <v>1.4661547455615577E-3</v>
      </c>
    </row>
    <row r="484" spans="2:8" x14ac:dyDescent="0.4">
      <c r="B484" s="4">
        <v>481</v>
      </c>
      <c r="C484" s="25" t="s">
        <v>5097</v>
      </c>
      <c r="D484" s="10" t="s">
        <v>547</v>
      </c>
      <c r="E484" s="12" t="s">
        <v>436</v>
      </c>
      <c r="F484" s="15">
        <v>1</v>
      </c>
      <c r="G484" s="12" t="s">
        <v>5</v>
      </c>
      <c r="H484" s="19">
        <v>1.3376351116758634E-3</v>
      </c>
    </row>
    <row r="485" spans="2:8" x14ac:dyDescent="0.4">
      <c r="B485" s="4">
        <v>482</v>
      </c>
      <c r="C485" s="25" t="s">
        <v>5098</v>
      </c>
      <c r="D485" s="10" t="s">
        <v>548</v>
      </c>
      <c r="E485" s="12" t="s">
        <v>495</v>
      </c>
      <c r="F485" s="15">
        <v>1</v>
      </c>
      <c r="G485" s="12" t="s">
        <v>5</v>
      </c>
      <c r="H485" s="19">
        <v>1.1142525209591303E-3</v>
      </c>
    </row>
    <row r="486" spans="2:8" x14ac:dyDescent="0.4">
      <c r="B486" s="4">
        <v>483</v>
      </c>
      <c r="C486" s="25" t="s">
        <v>5099</v>
      </c>
      <c r="D486" s="10" t="s">
        <v>549</v>
      </c>
      <c r="E486" s="12" t="s">
        <v>353</v>
      </c>
      <c r="F486" s="15">
        <v>1</v>
      </c>
      <c r="G486" s="12" t="s">
        <v>5</v>
      </c>
      <c r="H486" s="19">
        <v>1.7855683199117685E-3</v>
      </c>
    </row>
    <row r="487" spans="2:8" x14ac:dyDescent="0.4">
      <c r="B487" s="4">
        <v>484</v>
      </c>
      <c r="C487" s="25" t="s">
        <v>5100</v>
      </c>
      <c r="D487" s="10" t="s">
        <v>550</v>
      </c>
      <c r="E487" s="12" t="s">
        <v>137</v>
      </c>
      <c r="F487" s="15">
        <v>1</v>
      </c>
      <c r="G487" s="12" t="s">
        <v>5</v>
      </c>
      <c r="H487" s="19">
        <v>1.7672148567471229E-3</v>
      </c>
    </row>
    <row r="488" spans="2:8" x14ac:dyDescent="0.4">
      <c r="B488" s="4">
        <v>485</v>
      </c>
      <c r="C488" s="25" t="s">
        <v>5101</v>
      </c>
      <c r="D488" s="10" t="s">
        <v>551</v>
      </c>
      <c r="E488" s="12" t="s">
        <v>128</v>
      </c>
      <c r="F488" s="15">
        <v>1</v>
      </c>
      <c r="G488" s="12" t="s">
        <v>5</v>
      </c>
      <c r="H488" s="19">
        <v>1.4751865012389122E-3</v>
      </c>
    </row>
    <row r="489" spans="2:8" x14ac:dyDescent="0.4">
      <c r="B489" s="4">
        <v>486</v>
      </c>
      <c r="C489" s="25" t="s">
        <v>5102</v>
      </c>
      <c r="D489" s="10" t="s">
        <v>552</v>
      </c>
      <c r="E489" s="12" t="s">
        <v>500</v>
      </c>
      <c r="F489" s="15">
        <v>1</v>
      </c>
      <c r="G489" s="12" t="s">
        <v>5</v>
      </c>
      <c r="H489" s="19">
        <v>1.469278565474753E-3</v>
      </c>
    </row>
    <row r="490" spans="2:8" x14ac:dyDescent="0.4">
      <c r="B490" s="4">
        <v>487</v>
      </c>
      <c r="C490" s="25" t="s">
        <v>5103</v>
      </c>
      <c r="D490" s="10" t="s">
        <v>553</v>
      </c>
      <c r="E490" s="12" t="s">
        <v>485</v>
      </c>
      <c r="F490" s="15">
        <v>1</v>
      </c>
      <c r="G490" s="12" t="s">
        <v>5</v>
      </c>
      <c r="H490" s="19">
        <v>1.3863141021426544</v>
      </c>
    </row>
    <row r="491" spans="2:8" x14ac:dyDescent="0.4">
      <c r="B491" s="4">
        <v>488</v>
      </c>
      <c r="C491" s="25" t="s">
        <v>5104</v>
      </c>
      <c r="D491" s="10" t="s">
        <v>554</v>
      </c>
      <c r="E491" s="12" t="s">
        <v>487</v>
      </c>
      <c r="F491" s="15">
        <v>1</v>
      </c>
      <c r="G491" s="12" t="s">
        <v>5</v>
      </c>
      <c r="H491" s="19">
        <v>1.3779127286331547</v>
      </c>
    </row>
    <row r="492" spans="2:8" x14ac:dyDescent="0.4">
      <c r="B492" s="4">
        <v>489</v>
      </c>
      <c r="C492" s="25" t="s">
        <v>5105</v>
      </c>
      <c r="D492" s="10" t="s">
        <v>555</v>
      </c>
      <c r="E492" s="12" t="s">
        <v>162</v>
      </c>
      <c r="F492" s="15">
        <v>1</v>
      </c>
      <c r="G492" s="12" t="s">
        <v>5</v>
      </c>
      <c r="H492" s="19">
        <v>1.4156893326404789</v>
      </c>
    </row>
    <row r="493" spans="2:8" x14ac:dyDescent="0.4">
      <c r="B493" s="4">
        <v>490</v>
      </c>
      <c r="C493" s="25" t="s">
        <v>5106</v>
      </c>
      <c r="D493" s="10" t="s">
        <v>556</v>
      </c>
      <c r="E493" s="12" t="s">
        <v>364</v>
      </c>
      <c r="F493" s="15">
        <v>1</v>
      </c>
      <c r="G493" s="12" t="s">
        <v>5</v>
      </c>
      <c r="H493" s="19">
        <v>1.3541598587860908</v>
      </c>
    </row>
    <row r="494" spans="2:8" x14ac:dyDescent="0.4">
      <c r="B494" s="4">
        <v>491</v>
      </c>
      <c r="C494" s="25" t="s">
        <v>5107</v>
      </c>
      <c r="D494" s="10" t="s">
        <v>557</v>
      </c>
      <c r="E494" s="12" t="s">
        <v>323</v>
      </c>
      <c r="F494" s="15">
        <v>1</v>
      </c>
      <c r="G494" s="12" t="s">
        <v>5</v>
      </c>
      <c r="H494" s="19">
        <v>1.3561290477390737</v>
      </c>
    </row>
    <row r="495" spans="2:8" x14ac:dyDescent="0.4">
      <c r="B495" s="4">
        <v>492</v>
      </c>
      <c r="C495" s="25" t="s">
        <v>5108</v>
      </c>
      <c r="D495" s="10" t="s">
        <v>558</v>
      </c>
      <c r="E495" s="12" t="s">
        <v>327</v>
      </c>
      <c r="F495" s="15">
        <v>1</v>
      </c>
      <c r="G495" s="12" t="s">
        <v>5</v>
      </c>
      <c r="H495" s="19">
        <v>1.4125620310929634</v>
      </c>
    </row>
    <row r="496" spans="2:8" x14ac:dyDescent="0.4">
      <c r="B496" s="4">
        <v>493</v>
      </c>
      <c r="C496" s="25" t="s">
        <v>5109</v>
      </c>
      <c r="D496" s="10" t="s">
        <v>559</v>
      </c>
      <c r="E496" s="12" t="s">
        <v>380</v>
      </c>
      <c r="F496" s="15">
        <v>1</v>
      </c>
      <c r="G496" s="12" t="s">
        <v>5</v>
      </c>
      <c r="H496" s="19">
        <v>1.3853137973305696</v>
      </c>
    </row>
    <row r="497" spans="2:8" x14ac:dyDescent="0.4">
      <c r="B497" s="4">
        <v>494</v>
      </c>
      <c r="C497" s="25" t="s">
        <v>5110</v>
      </c>
      <c r="D497" s="10" t="s">
        <v>560</v>
      </c>
      <c r="E497" s="12" t="s">
        <v>436</v>
      </c>
      <c r="F497" s="15">
        <v>1</v>
      </c>
      <c r="G497" s="12" t="s">
        <v>5</v>
      </c>
      <c r="H497" s="19">
        <v>1.3773029822127267</v>
      </c>
    </row>
    <row r="498" spans="2:8" x14ac:dyDescent="0.4">
      <c r="B498" s="4">
        <v>495</v>
      </c>
      <c r="C498" s="25" t="s">
        <v>5111</v>
      </c>
      <c r="D498" s="10" t="s">
        <v>561</v>
      </c>
      <c r="E498" s="12" t="s">
        <v>495</v>
      </c>
      <c r="F498" s="15">
        <v>1</v>
      </c>
      <c r="G498" s="12" t="s">
        <v>5</v>
      </c>
      <c r="H498" s="19">
        <v>1.3633790225676834</v>
      </c>
    </row>
    <row r="499" spans="2:8" x14ac:dyDescent="0.4">
      <c r="B499" s="4">
        <v>496</v>
      </c>
      <c r="C499" s="25" t="s">
        <v>5112</v>
      </c>
      <c r="D499" s="10" t="s">
        <v>562</v>
      </c>
      <c r="E499" s="12" t="s">
        <v>353</v>
      </c>
      <c r="F499" s="15">
        <v>1</v>
      </c>
      <c r="G499" s="12" t="s">
        <v>5</v>
      </c>
      <c r="H499" s="19">
        <v>1.4052240942339866</v>
      </c>
    </row>
    <row r="500" spans="2:8" x14ac:dyDescent="0.4">
      <c r="B500" s="4">
        <v>497</v>
      </c>
      <c r="C500" s="25" t="s">
        <v>5113</v>
      </c>
      <c r="D500" s="10" t="s">
        <v>563</v>
      </c>
      <c r="E500" s="12" t="s">
        <v>137</v>
      </c>
      <c r="F500" s="15">
        <v>1</v>
      </c>
      <c r="G500" s="12" t="s">
        <v>5</v>
      </c>
      <c r="H500" s="19">
        <v>1.4040791013655476</v>
      </c>
    </row>
    <row r="501" spans="2:8" x14ac:dyDescent="0.4">
      <c r="B501" s="4">
        <v>498</v>
      </c>
      <c r="C501" s="25" t="s">
        <v>5114</v>
      </c>
      <c r="D501" s="10" t="s">
        <v>564</v>
      </c>
      <c r="E501" s="12" t="s">
        <v>128</v>
      </c>
      <c r="F501" s="15">
        <v>1</v>
      </c>
      <c r="G501" s="12" t="s">
        <v>5</v>
      </c>
      <c r="H501" s="19">
        <v>1.385877282427288</v>
      </c>
    </row>
    <row r="502" spans="2:8" x14ac:dyDescent="0.4">
      <c r="B502" s="4">
        <v>499</v>
      </c>
      <c r="C502" s="25" t="s">
        <v>5115</v>
      </c>
      <c r="D502" s="10" t="s">
        <v>565</v>
      </c>
      <c r="E502" s="12" t="s">
        <v>500</v>
      </c>
      <c r="F502" s="15">
        <v>1</v>
      </c>
      <c r="G502" s="12" t="s">
        <v>5</v>
      </c>
      <c r="H502" s="19">
        <v>1.3855085072002258</v>
      </c>
    </row>
    <row r="503" spans="2:8" x14ac:dyDescent="0.4">
      <c r="B503" s="4">
        <v>500</v>
      </c>
      <c r="C503" s="25" t="s">
        <v>5116</v>
      </c>
      <c r="D503" s="10" t="s">
        <v>566</v>
      </c>
      <c r="E503" s="12" t="s">
        <v>4</v>
      </c>
      <c r="F503" s="15">
        <v>1</v>
      </c>
      <c r="G503" s="12" t="s">
        <v>5</v>
      </c>
      <c r="H503" s="19">
        <v>1.4503104021397379</v>
      </c>
    </row>
    <row r="504" spans="2:8" x14ac:dyDescent="0.4">
      <c r="B504" s="4">
        <v>501</v>
      </c>
      <c r="C504" s="25" t="s">
        <v>5117</v>
      </c>
      <c r="D504" s="10" t="s">
        <v>567</v>
      </c>
      <c r="E504" s="12" t="s">
        <v>4</v>
      </c>
      <c r="F504" s="15">
        <v>1</v>
      </c>
      <c r="G504" s="12" t="s">
        <v>5</v>
      </c>
      <c r="H504" s="18">
        <v>0.58470812264933014</v>
      </c>
    </row>
    <row r="505" spans="2:8" x14ac:dyDescent="0.4">
      <c r="B505" s="4">
        <v>502</v>
      </c>
      <c r="C505" s="25" t="s">
        <v>5118</v>
      </c>
      <c r="D505" s="10" t="s">
        <v>568</v>
      </c>
      <c r="E505" s="12" t="s">
        <v>128</v>
      </c>
      <c r="F505" s="15">
        <v>1</v>
      </c>
      <c r="G505" s="12" t="s">
        <v>5</v>
      </c>
      <c r="H505" s="19">
        <v>1.1293356203523829E-3</v>
      </c>
    </row>
    <row r="506" spans="2:8" x14ac:dyDescent="0.4">
      <c r="B506" s="4">
        <v>503</v>
      </c>
      <c r="C506" s="25" t="s">
        <v>5119</v>
      </c>
      <c r="D506" s="10" t="s">
        <v>569</v>
      </c>
      <c r="E506" s="12" t="s">
        <v>162</v>
      </c>
      <c r="F506" s="15">
        <v>1</v>
      </c>
      <c r="G506" s="12" t="s">
        <v>5</v>
      </c>
      <c r="H506" s="19">
        <v>5.6466781017619147E-4</v>
      </c>
    </row>
    <row r="507" spans="2:8" x14ac:dyDescent="0.4">
      <c r="B507" s="4">
        <v>504</v>
      </c>
      <c r="C507" s="25" t="s">
        <v>5120</v>
      </c>
      <c r="D507" s="10" t="s">
        <v>570</v>
      </c>
      <c r="E507" s="12" t="s">
        <v>571</v>
      </c>
      <c r="F507" s="15">
        <v>1</v>
      </c>
      <c r="G507" s="12" t="s">
        <v>5</v>
      </c>
      <c r="H507" s="19">
        <v>5.6466781017619147E-4</v>
      </c>
    </row>
    <row r="508" spans="2:8" x14ac:dyDescent="0.4">
      <c r="B508" s="4">
        <v>505</v>
      </c>
      <c r="C508" s="25" t="s">
        <v>5121</v>
      </c>
      <c r="D508" s="10" t="s">
        <v>572</v>
      </c>
      <c r="E508" s="12" t="s">
        <v>323</v>
      </c>
      <c r="F508" s="15">
        <v>1</v>
      </c>
      <c r="G508" s="12" t="s">
        <v>5</v>
      </c>
      <c r="H508" s="19">
        <v>5.6466781017619147E-4</v>
      </c>
    </row>
    <row r="509" spans="2:8" x14ac:dyDescent="0.4">
      <c r="B509" s="4">
        <v>506</v>
      </c>
      <c r="C509" s="25" t="s">
        <v>5122</v>
      </c>
      <c r="D509" s="10" t="s">
        <v>573</v>
      </c>
      <c r="E509" s="12" t="s">
        <v>574</v>
      </c>
      <c r="F509" s="15">
        <v>1</v>
      </c>
      <c r="G509" s="12" t="s">
        <v>5</v>
      </c>
      <c r="H509" s="19">
        <v>5.6466781017619147E-4</v>
      </c>
    </row>
    <row r="510" spans="2:8" x14ac:dyDescent="0.4">
      <c r="B510" s="4">
        <v>507</v>
      </c>
      <c r="C510" s="25" t="s">
        <v>5123</v>
      </c>
      <c r="D510" s="10" t="s">
        <v>575</v>
      </c>
      <c r="E510" s="12" t="s">
        <v>495</v>
      </c>
      <c r="F510" s="15">
        <v>1</v>
      </c>
      <c r="G510" s="12" t="s">
        <v>5</v>
      </c>
      <c r="H510" s="19">
        <v>5.6466781017619147E-4</v>
      </c>
    </row>
    <row r="511" spans="2:8" x14ac:dyDescent="0.4">
      <c r="B511" s="4">
        <v>508</v>
      </c>
      <c r="C511" s="25" t="s">
        <v>5124</v>
      </c>
      <c r="D511" s="10" t="s">
        <v>576</v>
      </c>
      <c r="E511" s="12" t="s">
        <v>128</v>
      </c>
      <c r="F511" s="15">
        <v>1</v>
      </c>
      <c r="G511" s="12" t="s">
        <v>5</v>
      </c>
      <c r="H511" s="19">
        <v>1.6924248371162395E-3</v>
      </c>
    </row>
    <row r="512" spans="2:8" x14ac:dyDescent="0.4">
      <c r="B512" s="4">
        <v>509</v>
      </c>
      <c r="C512" s="25" t="s">
        <v>5125</v>
      </c>
      <c r="D512" s="10" t="s">
        <v>577</v>
      </c>
      <c r="E512" s="12" t="s">
        <v>162</v>
      </c>
      <c r="F512" s="15">
        <v>1</v>
      </c>
      <c r="G512" s="12" t="s">
        <v>5</v>
      </c>
      <c r="H512" s="19">
        <v>1.5023790946518839E-3</v>
      </c>
    </row>
    <row r="513" spans="2:8" x14ac:dyDescent="0.4">
      <c r="B513" s="4">
        <v>510</v>
      </c>
      <c r="C513" s="25" t="s">
        <v>5126</v>
      </c>
      <c r="D513" s="10" t="s">
        <v>578</v>
      </c>
      <c r="E513" s="12" t="s">
        <v>571</v>
      </c>
      <c r="F513" s="15">
        <v>1</v>
      </c>
      <c r="G513" s="12" t="s">
        <v>5</v>
      </c>
      <c r="H513" s="19">
        <v>1.0101846463537111E-3</v>
      </c>
    </row>
    <row r="514" spans="2:8" x14ac:dyDescent="0.4">
      <c r="B514" s="4">
        <v>511</v>
      </c>
      <c r="C514" s="25" t="s">
        <v>5127</v>
      </c>
      <c r="D514" s="10" t="s">
        <v>579</v>
      </c>
      <c r="E514" s="12" t="s">
        <v>323</v>
      </c>
      <c r="F514" s="15">
        <v>1</v>
      </c>
      <c r="G514" s="12" t="s">
        <v>5</v>
      </c>
      <c r="H514" s="19">
        <v>7.5394659411434466E-4</v>
      </c>
    </row>
    <row r="515" spans="2:8" x14ac:dyDescent="0.4">
      <c r="B515" s="4">
        <v>512</v>
      </c>
      <c r="C515" s="25" t="s">
        <v>5128</v>
      </c>
      <c r="D515" s="10" t="s">
        <v>580</v>
      </c>
      <c r="E515" s="12" t="s">
        <v>574</v>
      </c>
      <c r="F515" s="15">
        <v>1</v>
      </c>
      <c r="G515" s="12" t="s">
        <v>5</v>
      </c>
      <c r="H515" s="19">
        <v>1.1215035496687773E-3</v>
      </c>
    </row>
    <row r="516" spans="2:8" x14ac:dyDescent="0.4">
      <c r="B516" s="4">
        <v>513</v>
      </c>
      <c r="C516" s="25" t="s">
        <v>5129</v>
      </c>
      <c r="D516" s="10" t="s">
        <v>581</v>
      </c>
      <c r="E516" s="12" t="s">
        <v>495</v>
      </c>
      <c r="F516" s="15">
        <v>1</v>
      </c>
      <c r="G516" s="12" t="s">
        <v>5</v>
      </c>
      <c r="H516" s="19">
        <v>8.4505387255619279E-4</v>
      </c>
    </row>
    <row r="517" spans="2:8" x14ac:dyDescent="0.4">
      <c r="B517" s="4">
        <v>514</v>
      </c>
      <c r="C517" s="25" t="s">
        <v>5130</v>
      </c>
      <c r="D517" s="10" t="s">
        <v>582</v>
      </c>
      <c r="E517" s="12" t="s">
        <v>128</v>
      </c>
      <c r="F517" s="15">
        <v>1</v>
      </c>
      <c r="G517" s="12" t="s">
        <v>5</v>
      </c>
      <c r="H517" s="19">
        <v>8.2909454356912188E-2</v>
      </c>
    </row>
    <row r="518" spans="2:8" x14ac:dyDescent="0.4">
      <c r="B518" s="4">
        <v>515</v>
      </c>
      <c r="C518" s="25" t="s">
        <v>5131</v>
      </c>
      <c r="D518" s="10" t="s">
        <v>583</v>
      </c>
      <c r="E518" s="12" t="s">
        <v>162</v>
      </c>
      <c r="F518" s="15">
        <v>1</v>
      </c>
      <c r="G518" s="12" t="s">
        <v>5</v>
      </c>
      <c r="H518" s="19">
        <v>8.4196543026871254E-2</v>
      </c>
    </row>
    <row r="519" spans="2:8" x14ac:dyDescent="0.4">
      <c r="B519" s="4">
        <v>516</v>
      </c>
      <c r="C519" s="25" t="s">
        <v>5132</v>
      </c>
      <c r="D519" s="10" t="s">
        <v>584</v>
      </c>
      <c r="E519" s="12" t="s">
        <v>571</v>
      </c>
      <c r="F519" s="15">
        <v>1</v>
      </c>
      <c r="G519" s="12" t="s">
        <v>5</v>
      </c>
      <c r="H519" s="19">
        <v>8.1745873219840282E-2</v>
      </c>
    </row>
    <row r="520" spans="2:8" x14ac:dyDescent="0.4">
      <c r="B520" s="4">
        <v>517</v>
      </c>
      <c r="C520" s="25" t="s">
        <v>5133</v>
      </c>
      <c r="D520" s="10" t="s">
        <v>585</v>
      </c>
      <c r="E520" s="12" t="s">
        <v>323</v>
      </c>
      <c r="F520" s="15">
        <v>1</v>
      </c>
      <c r="G520" s="12" t="s">
        <v>5</v>
      </c>
      <c r="H520" s="19">
        <v>0.16340222376519536</v>
      </c>
    </row>
    <row r="521" spans="2:8" x14ac:dyDescent="0.4">
      <c r="B521" s="4">
        <v>518</v>
      </c>
      <c r="C521" s="25" t="s">
        <v>5134</v>
      </c>
      <c r="D521" s="10" t="s">
        <v>586</v>
      </c>
      <c r="E521" s="12" t="s">
        <v>574</v>
      </c>
      <c r="F521" s="15">
        <v>1</v>
      </c>
      <c r="G521" s="12" t="s">
        <v>5</v>
      </c>
      <c r="H521" s="19">
        <v>0.24846847382670725</v>
      </c>
    </row>
    <row r="522" spans="2:8" x14ac:dyDescent="0.4">
      <c r="B522" s="4">
        <v>519</v>
      </c>
      <c r="C522" s="25" t="s">
        <v>5135</v>
      </c>
      <c r="D522" s="10" t="s">
        <v>587</v>
      </c>
      <c r="E522" s="12" t="s">
        <v>495</v>
      </c>
      <c r="F522" s="15">
        <v>1</v>
      </c>
      <c r="G522" s="12" t="s">
        <v>5</v>
      </c>
      <c r="H522" s="19">
        <v>0.33447921001736597</v>
      </c>
    </row>
    <row r="523" spans="2:8" x14ac:dyDescent="0.4">
      <c r="B523" s="4">
        <v>520</v>
      </c>
      <c r="C523" s="25" t="s">
        <v>5136</v>
      </c>
      <c r="D523" s="10" t="s">
        <v>588</v>
      </c>
      <c r="E523" s="12" t="s">
        <v>128</v>
      </c>
      <c r="F523" s="15">
        <v>1</v>
      </c>
      <c r="G523" s="12" t="s">
        <v>5</v>
      </c>
      <c r="H523" s="19">
        <v>5.6466781017619147E-4</v>
      </c>
    </row>
    <row r="524" spans="2:8" x14ac:dyDescent="0.4">
      <c r="B524" s="4">
        <v>521</v>
      </c>
      <c r="C524" s="25" t="s">
        <v>5137</v>
      </c>
      <c r="D524" s="10" t="s">
        <v>589</v>
      </c>
      <c r="E524" s="12" t="s">
        <v>162</v>
      </c>
      <c r="F524" s="15">
        <v>1</v>
      </c>
      <c r="G524" s="12" t="s">
        <v>5</v>
      </c>
      <c r="H524" s="19">
        <v>5.6466781017619147E-4</v>
      </c>
    </row>
    <row r="525" spans="2:8" x14ac:dyDescent="0.4">
      <c r="B525" s="4">
        <v>522</v>
      </c>
      <c r="C525" s="25" t="s">
        <v>5138</v>
      </c>
      <c r="D525" s="10" t="s">
        <v>590</v>
      </c>
      <c r="E525" s="12" t="s">
        <v>571</v>
      </c>
      <c r="F525" s="15">
        <v>1</v>
      </c>
      <c r="G525" s="12" t="s">
        <v>5</v>
      </c>
      <c r="H525" s="19">
        <v>5.6466781017619147E-4</v>
      </c>
    </row>
    <row r="526" spans="2:8" x14ac:dyDescent="0.4">
      <c r="B526" s="4">
        <v>523</v>
      </c>
      <c r="C526" s="25" t="s">
        <v>5139</v>
      </c>
      <c r="D526" s="10" t="s">
        <v>591</v>
      </c>
      <c r="E526" s="12" t="s">
        <v>323</v>
      </c>
      <c r="F526" s="15">
        <v>1</v>
      </c>
      <c r="G526" s="12" t="s">
        <v>5</v>
      </c>
      <c r="H526" s="19">
        <v>5.6466781017619147E-4</v>
      </c>
    </row>
    <row r="527" spans="2:8" x14ac:dyDescent="0.4">
      <c r="B527" s="4">
        <v>524</v>
      </c>
      <c r="C527" s="25" t="s">
        <v>5140</v>
      </c>
      <c r="D527" s="10" t="s">
        <v>592</v>
      </c>
      <c r="E527" s="12" t="s">
        <v>574</v>
      </c>
      <c r="F527" s="15">
        <v>1</v>
      </c>
      <c r="G527" s="12" t="s">
        <v>5</v>
      </c>
      <c r="H527" s="19">
        <v>5.6466781017619147E-4</v>
      </c>
    </row>
    <row r="528" spans="2:8" x14ac:dyDescent="0.4">
      <c r="B528" s="4">
        <v>525</v>
      </c>
      <c r="C528" s="25" t="s">
        <v>5141</v>
      </c>
      <c r="D528" s="10" t="s">
        <v>593</v>
      </c>
      <c r="E528" s="12" t="s">
        <v>495</v>
      </c>
      <c r="F528" s="15">
        <v>1</v>
      </c>
      <c r="G528" s="12" t="s">
        <v>5</v>
      </c>
      <c r="H528" s="19">
        <v>5.6466781017619147E-4</v>
      </c>
    </row>
    <row r="529" spans="2:8" x14ac:dyDescent="0.4">
      <c r="B529" s="4">
        <v>526</v>
      </c>
      <c r="C529" s="25" t="s">
        <v>5142</v>
      </c>
      <c r="D529" s="10" t="s">
        <v>594</v>
      </c>
      <c r="E529" s="12" t="s">
        <v>128</v>
      </c>
      <c r="F529" s="15">
        <v>1</v>
      </c>
      <c r="G529" s="12" t="s">
        <v>5</v>
      </c>
      <c r="H529" s="19">
        <v>1.1277571932670916E-3</v>
      </c>
    </row>
    <row r="530" spans="2:8" x14ac:dyDescent="0.4">
      <c r="B530" s="4">
        <v>527</v>
      </c>
      <c r="C530" s="25" t="s">
        <v>5143</v>
      </c>
      <c r="D530" s="10" t="s">
        <v>595</v>
      </c>
      <c r="E530" s="12" t="s">
        <v>162</v>
      </c>
      <c r="F530" s="15">
        <v>1</v>
      </c>
      <c r="G530" s="12" t="s">
        <v>5</v>
      </c>
      <c r="H530" s="19">
        <v>1.5023790871201309E-3</v>
      </c>
    </row>
    <row r="531" spans="2:8" x14ac:dyDescent="0.4">
      <c r="B531" s="4">
        <v>528</v>
      </c>
      <c r="C531" s="25" t="s">
        <v>5144</v>
      </c>
      <c r="D531" s="10" t="s">
        <v>596</v>
      </c>
      <c r="E531" s="12" t="s">
        <v>571</v>
      </c>
      <c r="F531" s="15">
        <v>1</v>
      </c>
      <c r="G531" s="12" t="s">
        <v>5</v>
      </c>
      <c r="H531" s="19">
        <v>1.0101846463537098E-3</v>
      </c>
    </row>
    <row r="532" spans="2:8" x14ac:dyDescent="0.4">
      <c r="B532" s="4">
        <v>529</v>
      </c>
      <c r="C532" s="25" t="s">
        <v>5145</v>
      </c>
      <c r="D532" s="10" t="s">
        <v>597</v>
      </c>
      <c r="E532" s="12" t="s">
        <v>323</v>
      </c>
      <c r="F532" s="15">
        <v>1</v>
      </c>
      <c r="G532" s="12" t="s">
        <v>5</v>
      </c>
      <c r="H532" s="19">
        <v>7.5394659411434466E-4</v>
      </c>
    </row>
    <row r="533" spans="2:8" x14ac:dyDescent="0.4">
      <c r="B533" s="4">
        <v>530</v>
      </c>
      <c r="C533" s="25" t="s">
        <v>5146</v>
      </c>
      <c r="D533" s="10" t="s">
        <v>598</v>
      </c>
      <c r="E533" s="12" t="s">
        <v>574</v>
      </c>
      <c r="F533" s="15">
        <v>1</v>
      </c>
      <c r="G533" s="12" t="s">
        <v>5</v>
      </c>
      <c r="H533" s="19">
        <v>1.1215035496690284E-3</v>
      </c>
    </row>
    <row r="534" spans="2:8" x14ac:dyDescent="0.4">
      <c r="B534" s="4">
        <v>531</v>
      </c>
      <c r="C534" s="25" t="s">
        <v>5147</v>
      </c>
      <c r="D534" s="10" t="s">
        <v>599</v>
      </c>
      <c r="E534" s="12" t="s">
        <v>495</v>
      </c>
      <c r="F534" s="15">
        <v>1</v>
      </c>
      <c r="G534" s="12" t="s">
        <v>5</v>
      </c>
      <c r="H534" s="19">
        <v>8.4505387255619279E-4</v>
      </c>
    </row>
    <row r="535" spans="2:8" x14ac:dyDescent="0.4">
      <c r="B535" s="4">
        <v>532</v>
      </c>
      <c r="C535" s="25" t="s">
        <v>5148</v>
      </c>
      <c r="D535" s="10" t="s">
        <v>600</v>
      </c>
      <c r="E535" s="12" t="s">
        <v>128</v>
      </c>
      <c r="F535" s="15">
        <v>1</v>
      </c>
      <c r="G535" s="12" t="s">
        <v>5</v>
      </c>
      <c r="H535" s="19">
        <v>8.2331284291246559E-2</v>
      </c>
    </row>
    <row r="536" spans="2:8" x14ac:dyDescent="0.4">
      <c r="B536" s="4">
        <v>533</v>
      </c>
      <c r="C536" s="25" t="s">
        <v>5149</v>
      </c>
      <c r="D536" s="10" t="s">
        <v>601</v>
      </c>
      <c r="E536" s="12" t="s">
        <v>162</v>
      </c>
      <c r="F536" s="15">
        <v>1</v>
      </c>
      <c r="G536" s="12" t="s">
        <v>5</v>
      </c>
      <c r="H536" s="19">
        <v>8.4196535576207307E-2</v>
      </c>
    </row>
    <row r="537" spans="2:8" x14ac:dyDescent="0.4">
      <c r="B537" s="4">
        <v>534</v>
      </c>
      <c r="C537" s="25" t="s">
        <v>5150</v>
      </c>
      <c r="D537" s="10" t="s">
        <v>602</v>
      </c>
      <c r="E537" s="12" t="s">
        <v>571</v>
      </c>
      <c r="F537" s="15">
        <v>1</v>
      </c>
      <c r="G537" s="12" t="s">
        <v>5</v>
      </c>
      <c r="H537" s="19">
        <v>8.1745873219840282E-2</v>
      </c>
    </row>
    <row r="538" spans="2:8" x14ac:dyDescent="0.4">
      <c r="B538" s="4">
        <v>535</v>
      </c>
      <c r="C538" s="25" t="s">
        <v>5151</v>
      </c>
      <c r="D538" s="10" t="s">
        <v>603</v>
      </c>
      <c r="E538" s="12" t="s">
        <v>323</v>
      </c>
      <c r="F538" s="15">
        <v>1</v>
      </c>
      <c r="G538" s="12" t="s">
        <v>5</v>
      </c>
      <c r="H538" s="19">
        <v>8.0470029689567873E-2</v>
      </c>
    </row>
    <row r="539" spans="2:8" x14ac:dyDescent="0.4">
      <c r="B539" s="4">
        <v>536</v>
      </c>
      <c r="C539" s="25" t="s">
        <v>5152</v>
      </c>
      <c r="D539" s="10" t="s">
        <v>604</v>
      </c>
      <c r="E539" s="12" t="s">
        <v>574</v>
      </c>
      <c r="F539" s="15">
        <v>1</v>
      </c>
      <c r="G539" s="12" t="s">
        <v>5</v>
      </c>
      <c r="H539" s="19">
        <v>8.2300159221269875E-2</v>
      </c>
    </row>
    <row r="540" spans="2:8" x14ac:dyDescent="0.4">
      <c r="B540" s="4">
        <v>537</v>
      </c>
      <c r="C540" s="25" t="s">
        <v>5153</v>
      </c>
      <c r="D540" s="10" t="s">
        <v>605</v>
      </c>
      <c r="E540" s="12" t="s">
        <v>495</v>
      </c>
      <c r="F540" s="15">
        <v>1</v>
      </c>
      <c r="G540" s="12" t="s">
        <v>5</v>
      </c>
      <c r="H540" s="19">
        <v>8.0923658743083493E-2</v>
      </c>
    </row>
    <row r="541" spans="2:8" x14ac:dyDescent="0.4">
      <c r="B541" s="4">
        <v>538</v>
      </c>
      <c r="C541" s="25" t="s">
        <v>5154</v>
      </c>
      <c r="D541" s="10" t="s">
        <v>606</v>
      </c>
      <c r="E541" s="12" t="s">
        <v>128</v>
      </c>
      <c r="F541" s="15">
        <v>1</v>
      </c>
      <c r="G541" s="12" t="s">
        <v>5</v>
      </c>
      <c r="H541" s="19">
        <v>0.49470962391322837</v>
      </c>
    </row>
    <row r="542" spans="2:8" x14ac:dyDescent="0.4">
      <c r="B542" s="4">
        <v>539</v>
      </c>
      <c r="C542" s="25" t="s">
        <v>5155</v>
      </c>
      <c r="D542" s="10" t="s">
        <v>607</v>
      </c>
      <c r="E542" s="12" t="s">
        <v>162</v>
      </c>
      <c r="F542" s="15">
        <v>1</v>
      </c>
      <c r="G542" s="12" t="s">
        <v>5</v>
      </c>
      <c r="H542" s="19">
        <v>0.50082263280351269</v>
      </c>
    </row>
    <row r="543" spans="2:8" x14ac:dyDescent="0.4">
      <c r="B543" s="4">
        <v>540</v>
      </c>
      <c r="C543" s="25" t="s">
        <v>5156</v>
      </c>
      <c r="D543" s="10" t="s">
        <v>608</v>
      </c>
      <c r="E543" s="12" t="s">
        <v>571</v>
      </c>
      <c r="F543" s="15">
        <v>1</v>
      </c>
      <c r="G543" s="12" t="s">
        <v>5</v>
      </c>
      <c r="H543" s="19">
        <v>0.48918301216589033</v>
      </c>
    </row>
    <row r="544" spans="2:8" x14ac:dyDescent="0.4">
      <c r="B544" s="4">
        <v>541</v>
      </c>
      <c r="C544" s="25" t="s">
        <v>5157</v>
      </c>
      <c r="D544" s="10" t="s">
        <v>609</v>
      </c>
      <c r="E544" s="12" t="s">
        <v>495</v>
      </c>
      <c r="F544" s="15">
        <v>1</v>
      </c>
      <c r="G544" s="12" t="s">
        <v>5</v>
      </c>
      <c r="H544" s="19">
        <v>0.48527777002127287</v>
      </c>
    </row>
    <row r="545" spans="2:8" x14ac:dyDescent="0.4">
      <c r="B545" s="4">
        <v>542</v>
      </c>
      <c r="C545" s="25" t="s">
        <v>5158</v>
      </c>
      <c r="D545" s="10" t="s">
        <v>610</v>
      </c>
      <c r="E545" s="12" t="s">
        <v>4</v>
      </c>
      <c r="F545" s="15">
        <v>1</v>
      </c>
      <c r="G545" s="12" t="s">
        <v>5</v>
      </c>
      <c r="H545" s="18">
        <v>0.55066873271502126</v>
      </c>
    </row>
    <row r="546" spans="2:8" x14ac:dyDescent="0.4">
      <c r="B546" s="4">
        <v>543</v>
      </c>
      <c r="C546" s="25" t="s">
        <v>5159</v>
      </c>
      <c r="D546" s="10" t="s">
        <v>611</v>
      </c>
      <c r="E546" s="12" t="s">
        <v>128</v>
      </c>
      <c r="F546" s="15">
        <v>1</v>
      </c>
      <c r="G546" s="12" t="s">
        <v>5</v>
      </c>
      <c r="H546" s="19">
        <v>1.3255280727620533E-2</v>
      </c>
    </row>
    <row r="547" spans="2:8" x14ac:dyDescent="0.4">
      <c r="B547" s="4">
        <v>544</v>
      </c>
      <c r="C547" s="25" t="s">
        <v>5160</v>
      </c>
      <c r="D547" s="10" t="s">
        <v>612</v>
      </c>
      <c r="E547" s="12" t="s">
        <v>162</v>
      </c>
      <c r="F547" s="15">
        <v>1</v>
      </c>
      <c r="G547" s="12" t="s">
        <v>5</v>
      </c>
      <c r="H547" s="19">
        <v>1.3461058059799403E-2</v>
      </c>
    </row>
    <row r="548" spans="2:8" x14ac:dyDescent="0.4">
      <c r="B548" s="4">
        <v>545</v>
      </c>
      <c r="C548" s="25" t="s">
        <v>5161</v>
      </c>
      <c r="D548" s="10" t="s">
        <v>613</v>
      </c>
      <c r="E548" s="12" t="s">
        <v>571</v>
      </c>
      <c r="F548" s="15">
        <v>1</v>
      </c>
      <c r="G548" s="12" t="s">
        <v>5</v>
      </c>
      <c r="H548" s="19">
        <v>1.3069249425298938E-2</v>
      </c>
    </row>
    <row r="549" spans="2:8" x14ac:dyDescent="0.4">
      <c r="B549" s="4">
        <v>546</v>
      </c>
      <c r="C549" s="25" t="s">
        <v>5162</v>
      </c>
      <c r="D549" s="10" t="s">
        <v>614</v>
      </c>
      <c r="E549" s="12" t="s">
        <v>323</v>
      </c>
      <c r="F549" s="15">
        <v>1</v>
      </c>
      <c r="G549" s="12" t="s">
        <v>5</v>
      </c>
      <c r="H549" s="19">
        <v>2.612419277251812E-2</v>
      </c>
    </row>
    <row r="550" spans="2:8" x14ac:dyDescent="0.4">
      <c r="B550" s="4">
        <v>547</v>
      </c>
      <c r="C550" s="25" t="s">
        <v>5163</v>
      </c>
      <c r="D550" s="10" t="s">
        <v>615</v>
      </c>
      <c r="E550" s="12" t="s">
        <v>574</v>
      </c>
      <c r="F550" s="15">
        <v>1</v>
      </c>
      <c r="G550" s="12" t="s">
        <v>5</v>
      </c>
      <c r="H550" s="19">
        <v>3.9724319173139365E-2</v>
      </c>
    </row>
    <row r="551" spans="2:8" x14ac:dyDescent="0.4">
      <c r="B551" s="4">
        <v>548</v>
      </c>
      <c r="C551" s="25" t="s">
        <v>5164</v>
      </c>
      <c r="D551" s="10" t="s">
        <v>616</v>
      </c>
      <c r="E551" s="12" t="s">
        <v>495</v>
      </c>
      <c r="F551" s="15">
        <v>1</v>
      </c>
      <c r="G551" s="12" t="s">
        <v>5</v>
      </c>
      <c r="H551" s="19">
        <v>5.3475415795992499E-2</v>
      </c>
    </row>
    <row r="552" spans="2:8" x14ac:dyDescent="0.4">
      <c r="B552" s="4">
        <v>549</v>
      </c>
      <c r="C552" s="25" t="s">
        <v>5165</v>
      </c>
      <c r="D552" s="10" t="s">
        <v>617</v>
      </c>
      <c r="E552" s="12" t="s">
        <v>128</v>
      </c>
      <c r="F552" s="15">
        <v>1</v>
      </c>
      <c r="G552" s="12" t="s">
        <v>5</v>
      </c>
      <c r="H552" s="19">
        <v>1.3162843736592666E-2</v>
      </c>
    </row>
    <row r="553" spans="2:8" x14ac:dyDescent="0.4">
      <c r="B553" s="4">
        <v>550</v>
      </c>
      <c r="C553" s="25" t="s">
        <v>5166</v>
      </c>
      <c r="D553" s="10" t="s">
        <v>618</v>
      </c>
      <c r="E553" s="12" t="s">
        <v>162</v>
      </c>
      <c r="F553" s="15">
        <v>1</v>
      </c>
      <c r="G553" s="12" t="s">
        <v>5</v>
      </c>
      <c r="H553" s="19">
        <v>1.3461058059799403E-2</v>
      </c>
    </row>
    <row r="554" spans="2:8" x14ac:dyDescent="0.4">
      <c r="B554" s="4">
        <v>551</v>
      </c>
      <c r="C554" s="25" t="s">
        <v>5167</v>
      </c>
      <c r="D554" s="10" t="s">
        <v>619</v>
      </c>
      <c r="E554" s="12" t="s">
        <v>571</v>
      </c>
      <c r="F554" s="15">
        <v>1</v>
      </c>
      <c r="G554" s="12" t="s">
        <v>5</v>
      </c>
      <c r="H554" s="19">
        <v>1.3069249425298904E-2</v>
      </c>
    </row>
    <row r="555" spans="2:8" x14ac:dyDescent="0.4">
      <c r="B555" s="4">
        <v>552</v>
      </c>
      <c r="C555" s="25" t="s">
        <v>5168</v>
      </c>
      <c r="D555" s="10" t="s">
        <v>620</v>
      </c>
      <c r="E555" s="12" t="s">
        <v>323</v>
      </c>
      <c r="F555" s="15">
        <v>1</v>
      </c>
      <c r="G555" s="12" t="s">
        <v>5</v>
      </c>
      <c r="H555" s="19">
        <v>1.2865272731822927E-2</v>
      </c>
    </row>
    <row r="556" spans="2:8" x14ac:dyDescent="0.4">
      <c r="B556" s="4">
        <v>553</v>
      </c>
      <c r="C556" s="25" t="s">
        <v>5169</v>
      </c>
      <c r="D556" s="10" t="s">
        <v>621</v>
      </c>
      <c r="E556" s="12" t="s">
        <v>574</v>
      </c>
      <c r="F556" s="15">
        <v>1</v>
      </c>
      <c r="G556" s="12" t="s">
        <v>5</v>
      </c>
      <c r="H556" s="19">
        <v>1.3157865278254523E-2</v>
      </c>
    </row>
    <row r="557" spans="2:8" x14ac:dyDescent="0.4">
      <c r="B557" s="4">
        <v>554</v>
      </c>
      <c r="C557" s="25" t="s">
        <v>5170</v>
      </c>
      <c r="D557" s="10" t="s">
        <v>622</v>
      </c>
      <c r="E557" s="12" t="s">
        <v>495</v>
      </c>
      <c r="F557" s="15">
        <v>1</v>
      </c>
      <c r="G557" s="12" t="s">
        <v>5</v>
      </c>
      <c r="H557" s="19">
        <v>1.2937798681560964E-2</v>
      </c>
    </row>
    <row r="558" spans="2:8" x14ac:dyDescent="0.4">
      <c r="B558" s="4">
        <v>555</v>
      </c>
      <c r="C558" s="25" t="s">
        <v>5171</v>
      </c>
      <c r="D558" s="10" t="s">
        <v>623</v>
      </c>
      <c r="E558" s="12" t="s">
        <v>128</v>
      </c>
      <c r="F558" s="15">
        <v>1</v>
      </c>
      <c r="G558" s="12" t="s">
        <v>5</v>
      </c>
      <c r="H558" s="19">
        <v>0.47442648109961028</v>
      </c>
    </row>
    <row r="559" spans="2:8" x14ac:dyDescent="0.4">
      <c r="B559" s="4">
        <v>556</v>
      </c>
      <c r="C559" s="25" t="s">
        <v>5172</v>
      </c>
      <c r="D559" s="10" t="s">
        <v>624</v>
      </c>
      <c r="E559" s="12" t="s">
        <v>162</v>
      </c>
      <c r="F559" s="15">
        <v>1</v>
      </c>
      <c r="G559" s="12" t="s">
        <v>5</v>
      </c>
      <c r="H559" s="19">
        <v>0.48448399301901951</v>
      </c>
    </row>
    <row r="560" spans="2:8" x14ac:dyDescent="0.4">
      <c r="B560" s="4">
        <v>557</v>
      </c>
      <c r="C560" s="25" t="s">
        <v>5173</v>
      </c>
      <c r="D560" s="10" t="s">
        <v>625</v>
      </c>
      <c r="E560" s="12" t="s">
        <v>571</v>
      </c>
      <c r="F560" s="15">
        <v>1</v>
      </c>
      <c r="G560" s="12" t="s">
        <v>5</v>
      </c>
      <c r="H560" s="19">
        <v>0.47126995967400276</v>
      </c>
    </row>
    <row r="561" spans="2:8" x14ac:dyDescent="0.4">
      <c r="B561" s="4">
        <v>558</v>
      </c>
      <c r="C561" s="25" t="s">
        <v>5174</v>
      </c>
      <c r="D561" s="10" t="s">
        <v>626</v>
      </c>
      <c r="E561" s="12" t="s">
        <v>323</v>
      </c>
      <c r="F561" s="15">
        <v>1</v>
      </c>
      <c r="G561" s="12" t="s">
        <v>5</v>
      </c>
      <c r="H561" s="19">
        <v>0.46439068919354631</v>
      </c>
    </row>
    <row r="562" spans="2:8" x14ac:dyDescent="0.4">
      <c r="B562" s="4">
        <v>559</v>
      </c>
      <c r="C562" s="25" t="s">
        <v>5175</v>
      </c>
      <c r="D562" s="10" t="s">
        <v>627</v>
      </c>
      <c r="E562" s="12" t="s">
        <v>574</v>
      </c>
      <c r="F562" s="15">
        <v>1</v>
      </c>
      <c r="G562" s="12" t="s">
        <v>5</v>
      </c>
      <c r="H562" s="19">
        <v>0.47425855514668896</v>
      </c>
    </row>
    <row r="563" spans="2:8" x14ac:dyDescent="0.4">
      <c r="B563" s="4">
        <v>560</v>
      </c>
      <c r="C563" s="25" t="s">
        <v>5176</v>
      </c>
      <c r="D563" s="10" t="s">
        <v>628</v>
      </c>
      <c r="E563" s="12" t="s">
        <v>495</v>
      </c>
      <c r="F563" s="15">
        <v>1</v>
      </c>
      <c r="G563" s="12" t="s">
        <v>5</v>
      </c>
      <c r="H563" s="19">
        <v>0.46683681863878695</v>
      </c>
    </row>
    <row r="564" spans="2:8" x14ac:dyDescent="0.4">
      <c r="B564" s="4">
        <v>561</v>
      </c>
      <c r="C564" s="25" t="s">
        <v>5177</v>
      </c>
      <c r="D564" s="10" t="s">
        <v>629</v>
      </c>
      <c r="E564" s="12" t="s">
        <v>4</v>
      </c>
      <c r="F564" s="15">
        <v>1</v>
      </c>
      <c r="G564" s="12" t="s">
        <v>5</v>
      </c>
      <c r="H564" s="18">
        <v>0.14513159248782934</v>
      </c>
    </row>
    <row r="565" spans="2:8" x14ac:dyDescent="0.4">
      <c r="B565" s="4">
        <v>562</v>
      </c>
      <c r="C565" s="25" t="s">
        <v>5178</v>
      </c>
      <c r="D565" s="10" t="s">
        <v>630</v>
      </c>
      <c r="E565" s="12" t="s">
        <v>4</v>
      </c>
      <c r="F565" s="15">
        <v>1</v>
      </c>
      <c r="G565" s="12" t="s">
        <v>5</v>
      </c>
      <c r="H565" s="19">
        <v>0.14513159248782903</v>
      </c>
    </row>
    <row r="566" spans="2:8" x14ac:dyDescent="0.4">
      <c r="B566" s="4">
        <v>563</v>
      </c>
      <c r="C566" s="25" t="s">
        <v>5179</v>
      </c>
      <c r="D566" s="10" t="s">
        <v>631</v>
      </c>
      <c r="E566" s="12" t="s">
        <v>4</v>
      </c>
      <c r="F566" s="15">
        <v>1</v>
      </c>
      <c r="G566" s="12" t="s">
        <v>5</v>
      </c>
      <c r="H566" s="18">
        <v>0.72626526090929255</v>
      </c>
    </row>
    <row r="567" spans="2:8" x14ac:dyDescent="0.4">
      <c r="B567" s="4">
        <v>564</v>
      </c>
      <c r="C567" s="25" t="s">
        <v>5180</v>
      </c>
      <c r="D567" s="10" t="s">
        <v>632</v>
      </c>
      <c r="E567" s="12" t="s">
        <v>162</v>
      </c>
      <c r="F567" s="15">
        <v>1</v>
      </c>
      <c r="G567" s="12" t="s">
        <v>5</v>
      </c>
      <c r="H567" s="18">
        <v>6.0149372064011988E-3</v>
      </c>
    </row>
    <row r="568" spans="2:8" x14ac:dyDescent="0.4">
      <c r="B568" s="4">
        <v>565</v>
      </c>
      <c r="C568" s="25" t="s">
        <v>5181</v>
      </c>
      <c r="D568" s="10" t="s">
        <v>633</v>
      </c>
      <c r="E568" s="12" t="s">
        <v>162</v>
      </c>
      <c r="F568" s="15">
        <v>1</v>
      </c>
      <c r="G568" s="12" t="s">
        <v>5</v>
      </c>
      <c r="H568" s="18">
        <v>6.0149372064011962E-3</v>
      </c>
    </row>
    <row r="569" spans="2:8" x14ac:dyDescent="0.4">
      <c r="B569" s="4">
        <v>566</v>
      </c>
      <c r="C569" s="25" t="s">
        <v>5182</v>
      </c>
      <c r="D569" s="10" t="s">
        <v>634</v>
      </c>
      <c r="E569" s="12" t="s">
        <v>162</v>
      </c>
      <c r="F569" s="15">
        <v>1</v>
      </c>
      <c r="G569" s="12" t="s">
        <v>5</v>
      </c>
      <c r="H569" s="18">
        <v>6.0149372064011962E-3</v>
      </c>
    </row>
    <row r="570" spans="2:8" x14ac:dyDescent="0.4">
      <c r="B570" s="4">
        <v>567</v>
      </c>
      <c r="C570" s="25" t="s">
        <v>5183</v>
      </c>
      <c r="D570" s="10" t="s">
        <v>635</v>
      </c>
      <c r="E570" s="12" t="s">
        <v>162</v>
      </c>
      <c r="F570" s="15">
        <v>1</v>
      </c>
      <c r="G570" s="12" t="s">
        <v>5</v>
      </c>
      <c r="H570" s="18">
        <v>6.0149372064011988E-3</v>
      </c>
    </row>
    <row r="571" spans="2:8" x14ac:dyDescent="0.4">
      <c r="B571" s="4">
        <v>568</v>
      </c>
      <c r="C571" s="25" t="s">
        <v>5184</v>
      </c>
      <c r="D571" s="10" t="s">
        <v>636</v>
      </c>
      <c r="E571" s="12" t="s">
        <v>162</v>
      </c>
      <c r="F571" s="15">
        <v>1</v>
      </c>
      <c r="G571" s="12" t="s">
        <v>5</v>
      </c>
      <c r="H571" s="18">
        <v>6.0149372064011988E-3</v>
      </c>
    </row>
    <row r="572" spans="2:8" x14ac:dyDescent="0.4">
      <c r="B572" s="4">
        <v>569</v>
      </c>
      <c r="C572" s="25" t="s">
        <v>5185</v>
      </c>
      <c r="D572" s="10" t="s">
        <v>637</v>
      </c>
      <c r="E572" s="12" t="s">
        <v>162</v>
      </c>
      <c r="F572" s="15">
        <v>1</v>
      </c>
      <c r="G572" s="12" t="s">
        <v>5</v>
      </c>
      <c r="H572" s="18">
        <v>6.0149372064011988E-3</v>
      </c>
    </row>
    <row r="573" spans="2:8" x14ac:dyDescent="0.4">
      <c r="B573" s="4">
        <v>570</v>
      </c>
      <c r="C573" s="25" t="s">
        <v>5186</v>
      </c>
      <c r="D573" s="10" t="s">
        <v>638</v>
      </c>
      <c r="E573" s="12" t="s">
        <v>4</v>
      </c>
      <c r="F573" s="15">
        <v>1</v>
      </c>
      <c r="G573" s="12" t="s">
        <v>5</v>
      </c>
      <c r="H573" s="18">
        <v>6.0149372064011988E-3</v>
      </c>
    </row>
    <row r="574" spans="2:8" x14ac:dyDescent="0.4">
      <c r="B574" s="4">
        <v>571</v>
      </c>
      <c r="C574" s="25" t="s">
        <v>5187</v>
      </c>
      <c r="D574" s="10" t="s">
        <v>639</v>
      </c>
      <c r="E574" s="12" t="s">
        <v>128</v>
      </c>
      <c r="F574" s="15">
        <v>1</v>
      </c>
      <c r="G574" s="12" t="s">
        <v>5</v>
      </c>
      <c r="H574" s="18">
        <v>2.0826780608918818</v>
      </c>
    </row>
    <row r="575" spans="2:8" x14ac:dyDescent="0.4">
      <c r="B575" s="4">
        <v>572</v>
      </c>
      <c r="C575" s="25" t="s">
        <v>5188</v>
      </c>
      <c r="D575" s="10" t="s">
        <v>640</v>
      </c>
      <c r="E575" s="12" t="s">
        <v>162</v>
      </c>
      <c r="F575" s="15">
        <v>1</v>
      </c>
      <c r="G575" s="12" t="s">
        <v>5</v>
      </c>
      <c r="H575" s="18">
        <v>19.357214292179922</v>
      </c>
    </row>
    <row r="576" spans="2:8" x14ac:dyDescent="0.4">
      <c r="B576" s="4">
        <v>573</v>
      </c>
      <c r="C576" s="25" t="s">
        <v>5189</v>
      </c>
      <c r="D576" s="10" t="s">
        <v>641</v>
      </c>
      <c r="E576" s="12" t="s">
        <v>364</v>
      </c>
      <c r="F576" s="15">
        <v>1</v>
      </c>
      <c r="G576" s="12" t="s">
        <v>5</v>
      </c>
      <c r="H576" s="18">
        <v>0.50089518056387361</v>
      </c>
    </row>
    <row r="577" spans="2:8" x14ac:dyDescent="0.4">
      <c r="B577" s="4">
        <v>574</v>
      </c>
      <c r="C577" s="25" t="s">
        <v>5190</v>
      </c>
      <c r="D577" s="10" t="s">
        <v>642</v>
      </c>
      <c r="E577" s="12" t="s">
        <v>643</v>
      </c>
      <c r="F577" s="15">
        <v>1</v>
      </c>
      <c r="G577" s="12" t="s">
        <v>5</v>
      </c>
      <c r="H577" s="18">
        <v>7.4805445266575895E-3</v>
      </c>
    </row>
    <row r="578" spans="2:8" x14ac:dyDescent="0.4">
      <c r="B578" s="4">
        <v>575</v>
      </c>
      <c r="C578" s="25" t="s">
        <v>5191</v>
      </c>
      <c r="D578" s="10" t="s">
        <v>644</v>
      </c>
      <c r="E578" s="12" t="s">
        <v>645</v>
      </c>
      <c r="F578" s="15">
        <v>1</v>
      </c>
      <c r="G578" s="12" t="s">
        <v>5</v>
      </c>
      <c r="H578" s="18">
        <v>3.2588241086018627E-2</v>
      </c>
    </row>
    <row r="579" spans="2:8" x14ac:dyDescent="0.4">
      <c r="B579" s="4">
        <v>576</v>
      </c>
      <c r="C579" s="25" t="s">
        <v>5192</v>
      </c>
      <c r="D579" s="10" t="s">
        <v>646</v>
      </c>
      <c r="E579" s="12" t="s">
        <v>645</v>
      </c>
      <c r="F579" s="15">
        <v>1</v>
      </c>
      <c r="G579" s="12" t="s">
        <v>5</v>
      </c>
      <c r="H579" s="18">
        <v>3.2588241086018627E-2</v>
      </c>
    </row>
    <row r="580" spans="2:8" x14ac:dyDescent="0.4">
      <c r="B580" s="4">
        <v>577</v>
      </c>
      <c r="C580" s="25" t="s">
        <v>5193</v>
      </c>
      <c r="D580" s="10" t="s">
        <v>647</v>
      </c>
      <c r="E580" s="12" t="s">
        <v>645</v>
      </c>
      <c r="F580" s="15">
        <v>1</v>
      </c>
      <c r="G580" s="12" t="s">
        <v>5</v>
      </c>
      <c r="H580" s="18">
        <v>0.68158573758557084</v>
      </c>
    </row>
    <row r="581" spans="2:8" x14ac:dyDescent="0.4">
      <c r="B581" s="4">
        <v>578</v>
      </c>
      <c r="C581" s="25" t="s">
        <v>5194</v>
      </c>
      <c r="D581" s="10" t="s">
        <v>648</v>
      </c>
      <c r="E581" s="12" t="s">
        <v>645</v>
      </c>
      <c r="F581" s="15">
        <v>1</v>
      </c>
      <c r="G581" s="12" t="s">
        <v>5</v>
      </c>
      <c r="H581" s="18">
        <v>6.6443341701725722E-2</v>
      </c>
    </row>
    <row r="582" spans="2:8" x14ac:dyDescent="0.4">
      <c r="B582" s="4">
        <v>579</v>
      </c>
      <c r="C582" s="25" t="s">
        <v>5195</v>
      </c>
      <c r="D582" s="10" t="s">
        <v>649</v>
      </c>
      <c r="E582" s="12" t="s">
        <v>162</v>
      </c>
      <c r="F582" s="15">
        <v>1</v>
      </c>
      <c r="G582" s="12" t="s">
        <v>5</v>
      </c>
      <c r="H582" s="18">
        <v>1.4721511631340081E-3</v>
      </c>
    </row>
    <row r="583" spans="2:8" x14ac:dyDescent="0.4">
      <c r="B583" s="4">
        <v>580</v>
      </c>
      <c r="C583" s="25" t="s">
        <v>5196</v>
      </c>
      <c r="D583" s="10" t="s">
        <v>650</v>
      </c>
      <c r="E583" s="12" t="s">
        <v>162</v>
      </c>
      <c r="F583" s="15">
        <v>1</v>
      </c>
      <c r="G583" s="12" t="s">
        <v>5</v>
      </c>
      <c r="H583" s="18">
        <v>3.6321294753517003E-3</v>
      </c>
    </row>
    <row r="584" spans="2:8" x14ac:dyDescent="0.4">
      <c r="B584" s="4">
        <v>581</v>
      </c>
      <c r="C584" s="25" t="s">
        <v>5197</v>
      </c>
      <c r="D584" s="10" t="s">
        <v>651</v>
      </c>
      <c r="E584" s="12" t="s">
        <v>162</v>
      </c>
      <c r="F584" s="15">
        <v>1</v>
      </c>
      <c r="G584" s="12" t="s">
        <v>5</v>
      </c>
      <c r="H584" s="18">
        <v>0.23706912367967481</v>
      </c>
    </row>
    <row r="585" spans="2:8" x14ac:dyDescent="0.4">
      <c r="B585" s="4">
        <v>582</v>
      </c>
      <c r="C585" s="25" t="s">
        <v>5198</v>
      </c>
      <c r="D585" s="10" t="s">
        <v>652</v>
      </c>
      <c r="E585" s="12" t="s">
        <v>137</v>
      </c>
      <c r="F585" s="15">
        <v>1</v>
      </c>
      <c r="G585" s="12" t="s">
        <v>5</v>
      </c>
      <c r="H585" s="18">
        <v>0.33235314583971753</v>
      </c>
    </row>
    <row r="586" spans="2:8" x14ac:dyDescent="0.4">
      <c r="B586" s="4">
        <v>583</v>
      </c>
      <c r="C586" s="25" t="s">
        <v>5199</v>
      </c>
      <c r="D586" s="10" t="s">
        <v>653</v>
      </c>
      <c r="E586" s="12" t="s">
        <v>349</v>
      </c>
      <c r="F586" s="15">
        <v>1</v>
      </c>
      <c r="G586" s="12" t="s">
        <v>5</v>
      </c>
      <c r="H586" s="18">
        <v>9.2533122861297528E-5</v>
      </c>
    </row>
    <row r="587" spans="2:8" x14ac:dyDescent="0.4">
      <c r="B587" s="4">
        <v>584</v>
      </c>
      <c r="C587" s="25" t="s">
        <v>5200</v>
      </c>
      <c r="D587" s="10" t="s">
        <v>654</v>
      </c>
      <c r="E587" s="12" t="s">
        <v>162</v>
      </c>
      <c r="F587" s="15">
        <v>1</v>
      </c>
      <c r="G587" s="12" t="s">
        <v>5</v>
      </c>
      <c r="H587" s="18">
        <v>7.70721638884858E-5</v>
      </c>
    </row>
    <row r="588" spans="2:8" x14ac:dyDescent="0.4">
      <c r="B588" s="4">
        <v>585</v>
      </c>
      <c r="C588" s="25" t="s">
        <v>5201</v>
      </c>
      <c r="D588" s="10" t="s">
        <v>655</v>
      </c>
      <c r="E588" s="12" t="s">
        <v>323</v>
      </c>
      <c r="F588" s="15">
        <v>1</v>
      </c>
      <c r="G588" s="12" t="s">
        <v>5</v>
      </c>
      <c r="H588" s="18">
        <v>1.5557155829283254E-5</v>
      </c>
    </row>
    <row r="589" spans="2:8" x14ac:dyDescent="0.4">
      <c r="B589" s="4">
        <v>586</v>
      </c>
      <c r="C589" s="25" t="s">
        <v>5202</v>
      </c>
      <c r="D589" s="10" t="s">
        <v>656</v>
      </c>
      <c r="E589" s="12" t="s">
        <v>657</v>
      </c>
      <c r="F589" s="15">
        <v>1</v>
      </c>
      <c r="G589" s="12" t="s">
        <v>5</v>
      </c>
      <c r="H589" s="18">
        <v>7.1612419120172665E-6</v>
      </c>
    </row>
    <row r="590" spans="2:8" x14ac:dyDescent="0.4">
      <c r="B590" s="4">
        <v>587</v>
      </c>
      <c r="C590" s="25" t="s">
        <v>5203</v>
      </c>
      <c r="D590" s="10" t="s">
        <v>658</v>
      </c>
      <c r="E590" s="12" t="s">
        <v>659</v>
      </c>
      <c r="F590" s="15">
        <v>1</v>
      </c>
      <c r="G590" s="12" t="s">
        <v>5</v>
      </c>
      <c r="H590" s="18">
        <v>5.1369842026835717E-5</v>
      </c>
    </row>
    <row r="591" spans="2:8" x14ac:dyDescent="0.4">
      <c r="B591" s="4">
        <v>588</v>
      </c>
      <c r="C591" s="25" t="s">
        <v>5204</v>
      </c>
      <c r="D591" s="10" t="s">
        <v>660</v>
      </c>
      <c r="E591" s="12" t="s">
        <v>137</v>
      </c>
      <c r="F591" s="15">
        <v>1</v>
      </c>
      <c r="G591" s="12" t="s">
        <v>5</v>
      </c>
      <c r="H591" s="18">
        <v>6.5081291171920975E-5</v>
      </c>
    </row>
    <row r="592" spans="2:8" x14ac:dyDescent="0.4">
      <c r="B592" s="4">
        <v>589</v>
      </c>
      <c r="C592" s="25" t="s">
        <v>5205</v>
      </c>
      <c r="D592" s="10" t="s">
        <v>661</v>
      </c>
      <c r="E592" s="12" t="s">
        <v>334</v>
      </c>
      <c r="F592" s="15">
        <v>1</v>
      </c>
      <c r="G592" s="12" t="s">
        <v>5</v>
      </c>
      <c r="H592" s="18">
        <v>5.1527966887953308E-6</v>
      </c>
    </row>
    <row r="593" spans="2:8" x14ac:dyDescent="0.4">
      <c r="B593" s="4">
        <v>590</v>
      </c>
      <c r="C593" s="25" t="s">
        <v>5206</v>
      </c>
      <c r="D593" s="10" t="s">
        <v>662</v>
      </c>
      <c r="E593" s="12" t="s">
        <v>357</v>
      </c>
      <c r="F593" s="15">
        <v>1</v>
      </c>
      <c r="G593" s="12" t="s">
        <v>5</v>
      </c>
      <c r="H593" s="18">
        <v>1.0511346243517389E-4</v>
      </c>
    </row>
    <row r="594" spans="2:8" x14ac:dyDescent="0.4">
      <c r="B594" s="4">
        <v>591</v>
      </c>
      <c r="C594" s="25" t="s">
        <v>5207</v>
      </c>
      <c r="D594" s="10" t="s">
        <v>663</v>
      </c>
      <c r="E594" s="12" t="s">
        <v>125</v>
      </c>
      <c r="F594" s="15">
        <v>1</v>
      </c>
      <c r="G594" s="12" t="s">
        <v>5</v>
      </c>
      <c r="H594" s="18">
        <v>4.7318734569003853E-5</v>
      </c>
    </row>
    <row r="595" spans="2:8" x14ac:dyDescent="0.4">
      <c r="B595" s="4">
        <v>592</v>
      </c>
      <c r="C595" s="25" t="s">
        <v>5208</v>
      </c>
      <c r="D595" s="10" t="s">
        <v>664</v>
      </c>
      <c r="E595" s="12" t="s">
        <v>132</v>
      </c>
      <c r="F595" s="15">
        <v>1</v>
      </c>
      <c r="G595" s="12" t="s">
        <v>5</v>
      </c>
      <c r="H595" s="18">
        <v>4.6896809998679058E-5</v>
      </c>
    </row>
    <row r="596" spans="2:8" x14ac:dyDescent="0.4">
      <c r="B596" s="4">
        <v>593</v>
      </c>
      <c r="C596" s="25" t="s">
        <v>5209</v>
      </c>
      <c r="D596" s="10" t="s">
        <v>665</v>
      </c>
      <c r="E596" s="12" t="s">
        <v>349</v>
      </c>
      <c r="F596" s="15">
        <v>1</v>
      </c>
      <c r="G596" s="12" t="s">
        <v>5</v>
      </c>
      <c r="H596" s="18">
        <v>1.5351737731789229E-2</v>
      </c>
    </row>
    <row r="597" spans="2:8" x14ac:dyDescent="0.4">
      <c r="B597" s="4">
        <v>594</v>
      </c>
      <c r="C597" s="25" t="s">
        <v>5210</v>
      </c>
      <c r="D597" s="10" t="s">
        <v>666</v>
      </c>
      <c r="E597" s="12" t="s">
        <v>162</v>
      </c>
      <c r="F597" s="15">
        <v>1</v>
      </c>
      <c r="G597" s="12" t="s">
        <v>5</v>
      </c>
      <c r="H597" s="18">
        <v>1.3085883422165651E-2</v>
      </c>
    </row>
    <row r="598" spans="2:8" x14ac:dyDescent="0.4">
      <c r="B598" s="4">
        <v>595</v>
      </c>
      <c r="C598" s="25" t="s">
        <v>5211</v>
      </c>
      <c r="D598" s="10" t="s">
        <v>667</v>
      </c>
      <c r="E598" s="12" t="s">
        <v>323</v>
      </c>
      <c r="F598" s="15">
        <v>1</v>
      </c>
      <c r="G598" s="12" t="s">
        <v>5</v>
      </c>
      <c r="H598" s="18">
        <v>4.0706506962867768E-3</v>
      </c>
    </row>
    <row r="599" spans="2:8" x14ac:dyDescent="0.4">
      <c r="B599" s="4">
        <v>596</v>
      </c>
      <c r="C599" s="25" t="s">
        <v>5212</v>
      </c>
      <c r="D599" s="10" t="s">
        <v>668</v>
      </c>
      <c r="E599" s="12" t="s">
        <v>657</v>
      </c>
      <c r="F599" s="15">
        <v>1</v>
      </c>
      <c r="G599" s="12" t="s">
        <v>5</v>
      </c>
      <c r="H599" s="18">
        <v>2.8402009903847809E-3</v>
      </c>
    </row>
    <row r="600" spans="2:8" x14ac:dyDescent="0.4">
      <c r="B600" s="4">
        <v>597</v>
      </c>
      <c r="C600" s="25" t="s">
        <v>5213</v>
      </c>
      <c r="D600" s="10" t="s">
        <v>669</v>
      </c>
      <c r="E600" s="12" t="s">
        <v>659</v>
      </c>
      <c r="F600" s="15">
        <v>1</v>
      </c>
      <c r="G600" s="12" t="s">
        <v>5</v>
      </c>
      <c r="H600" s="18">
        <v>9.3191195333917481E-3</v>
      </c>
    </row>
    <row r="601" spans="2:8" x14ac:dyDescent="0.4">
      <c r="B601" s="4">
        <v>598</v>
      </c>
      <c r="C601" s="25" t="s">
        <v>5214</v>
      </c>
      <c r="D601" s="10" t="s">
        <v>670</v>
      </c>
      <c r="E601" s="12" t="s">
        <v>137</v>
      </c>
      <c r="F601" s="15">
        <v>1</v>
      </c>
      <c r="G601" s="12" t="s">
        <v>5</v>
      </c>
      <c r="H601" s="18">
        <v>1.1328577911143195E-2</v>
      </c>
    </row>
    <row r="602" spans="2:8" x14ac:dyDescent="0.4">
      <c r="B602" s="4">
        <v>599</v>
      </c>
      <c r="C602" s="25" t="s">
        <v>5215</v>
      </c>
      <c r="D602" s="10" t="s">
        <v>671</v>
      </c>
      <c r="E602" s="12" t="s">
        <v>334</v>
      </c>
      <c r="F602" s="15">
        <v>1</v>
      </c>
      <c r="G602" s="12" t="s">
        <v>5</v>
      </c>
      <c r="H602" s="18">
        <v>2.5458560760140002E-3</v>
      </c>
    </row>
    <row r="603" spans="2:8" x14ac:dyDescent="0.4">
      <c r="B603" s="4">
        <v>600</v>
      </c>
      <c r="C603" s="25" t="s">
        <v>5216</v>
      </c>
      <c r="D603" s="10" t="s">
        <v>672</v>
      </c>
      <c r="E603" s="12" t="s">
        <v>357</v>
      </c>
      <c r="F603" s="15">
        <v>1</v>
      </c>
      <c r="G603" s="12" t="s">
        <v>5</v>
      </c>
      <c r="H603" s="18">
        <v>1.7195429151850898E-2</v>
      </c>
    </row>
    <row r="604" spans="2:8" x14ac:dyDescent="0.4">
      <c r="B604" s="4">
        <v>601</v>
      </c>
      <c r="C604" s="25" t="s">
        <v>5217</v>
      </c>
      <c r="D604" s="10" t="s">
        <v>673</v>
      </c>
      <c r="E604" s="12" t="s">
        <v>125</v>
      </c>
      <c r="F604" s="15">
        <v>1</v>
      </c>
      <c r="G604" s="12" t="s">
        <v>5</v>
      </c>
      <c r="H604" s="18">
        <v>8.7254180829302499E-3</v>
      </c>
    </row>
    <row r="605" spans="2:8" x14ac:dyDescent="0.4">
      <c r="B605" s="4">
        <v>602</v>
      </c>
      <c r="C605" s="25" t="s">
        <v>5218</v>
      </c>
      <c r="D605" s="10" t="s">
        <v>674</v>
      </c>
      <c r="E605" s="12" t="s">
        <v>132</v>
      </c>
      <c r="F605" s="15">
        <v>1</v>
      </c>
      <c r="G605" s="12" t="s">
        <v>5</v>
      </c>
      <c r="H605" s="18">
        <v>8.6635819630526949E-3</v>
      </c>
    </row>
    <row r="606" spans="2:8" x14ac:dyDescent="0.4">
      <c r="B606" s="4">
        <v>603</v>
      </c>
      <c r="C606" s="25" t="s">
        <v>5219</v>
      </c>
      <c r="D606" s="10" t="s">
        <v>675</v>
      </c>
      <c r="E606" s="12" t="s">
        <v>4</v>
      </c>
      <c r="F606" s="15">
        <v>1</v>
      </c>
      <c r="G606" s="12" t="s">
        <v>5</v>
      </c>
      <c r="H606" s="18">
        <v>0.14611303843321682</v>
      </c>
    </row>
    <row r="607" spans="2:8" x14ac:dyDescent="0.4">
      <c r="B607" s="4">
        <v>604</v>
      </c>
      <c r="C607" s="25" t="s">
        <v>5220</v>
      </c>
      <c r="D607" s="10" t="s">
        <v>676</v>
      </c>
      <c r="E607" s="12" t="s">
        <v>349</v>
      </c>
      <c r="F607" s="15">
        <v>1</v>
      </c>
      <c r="G607" s="12" t="s">
        <v>5</v>
      </c>
      <c r="H607" s="18">
        <v>6.1458804996120239E-4</v>
      </c>
    </row>
    <row r="608" spans="2:8" x14ac:dyDescent="0.4">
      <c r="B608" s="4">
        <v>605</v>
      </c>
      <c r="C608" s="25" t="s">
        <v>5221</v>
      </c>
      <c r="D608" s="10" t="s">
        <v>677</v>
      </c>
      <c r="E608" s="12" t="s">
        <v>162</v>
      </c>
      <c r="F608" s="15">
        <v>1</v>
      </c>
      <c r="G608" s="12" t="s">
        <v>5</v>
      </c>
      <c r="H608" s="18">
        <v>5.2387747651960151E-4</v>
      </c>
    </row>
    <row r="609" spans="2:8" x14ac:dyDescent="0.4">
      <c r="B609" s="4">
        <v>606</v>
      </c>
      <c r="C609" s="25" t="s">
        <v>5222</v>
      </c>
      <c r="D609" s="10" t="s">
        <v>678</v>
      </c>
      <c r="E609" s="12" t="s">
        <v>323</v>
      </c>
      <c r="F609" s="15">
        <v>1</v>
      </c>
      <c r="G609" s="12" t="s">
        <v>5</v>
      </c>
      <c r="H609" s="18">
        <v>1.6296355058075359E-4</v>
      </c>
    </row>
    <row r="610" spans="2:8" x14ac:dyDescent="0.4">
      <c r="B610" s="4">
        <v>607</v>
      </c>
      <c r="C610" s="25" t="s">
        <v>5223</v>
      </c>
      <c r="D610" s="10" t="s">
        <v>679</v>
      </c>
      <c r="E610" s="12" t="s">
        <v>657</v>
      </c>
      <c r="F610" s="15">
        <v>1</v>
      </c>
      <c r="G610" s="12" t="s">
        <v>5</v>
      </c>
      <c r="H610" s="18">
        <v>1.1370397927825098E-4</v>
      </c>
    </row>
    <row r="611" spans="2:8" x14ac:dyDescent="0.4">
      <c r="B611" s="4">
        <v>608</v>
      </c>
      <c r="C611" s="25" t="s">
        <v>5224</v>
      </c>
      <c r="D611" s="10" t="s">
        <v>680</v>
      </c>
      <c r="E611" s="12" t="s">
        <v>659</v>
      </c>
      <c r="F611" s="15">
        <v>1</v>
      </c>
      <c r="G611" s="12" t="s">
        <v>5</v>
      </c>
      <c r="H611" s="18">
        <v>3.730796347962754E-4</v>
      </c>
    </row>
    <row r="612" spans="2:8" x14ac:dyDescent="0.4">
      <c r="B612" s="4">
        <v>609</v>
      </c>
      <c r="C612" s="25" t="s">
        <v>5225</v>
      </c>
      <c r="D612" s="10" t="s">
        <v>681</v>
      </c>
      <c r="E612" s="12" t="s">
        <v>137</v>
      </c>
      <c r="F612" s="15">
        <v>1</v>
      </c>
      <c r="G612" s="12" t="s">
        <v>5</v>
      </c>
      <c r="H612" s="18">
        <v>4.5352587012281763E-4</v>
      </c>
    </row>
    <row r="613" spans="2:8" x14ac:dyDescent="0.4">
      <c r="B613" s="4">
        <v>610</v>
      </c>
      <c r="C613" s="25" t="s">
        <v>5226</v>
      </c>
      <c r="D613" s="10" t="s">
        <v>682</v>
      </c>
      <c r="E613" s="12" t="s">
        <v>334</v>
      </c>
      <c r="F613" s="15">
        <v>1</v>
      </c>
      <c r="G613" s="12" t="s">
        <v>5</v>
      </c>
      <c r="H613" s="18">
        <v>1.019202826102655E-4</v>
      </c>
    </row>
    <row r="614" spans="2:8" x14ac:dyDescent="0.4">
      <c r="B614" s="4">
        <v>611</v>
      </c>
      <c r="C614" s="25" t="s">
        <v>5227</v>
      </c>
      <c r="D614" s="10" t="s">
        <v>683</v>
      </c>
      <c r="E614" s="12" t="s">
        <v>357</v>
      </c>
      <c r="F614" s="15">
        <v>1</v>
      </c>
      <c r="G614" s="12" t="s">
        <v>5</v>
      </c>
      <c r="H614" s="18">
        <v>6.8839822794472885E-4</v>
      </c>
    </row>
    <row r="615" spans="2:8" x14ac:dyDescent="0.4">
      <c r="B615" s="4">
        <v>612</v>
      </c>
      <c r="C615" s="25" t="s">
        <v>5228</v>
      </c>
      <c r="D615" s="10" t="s">
        <v>684</v>
      </c>
      <c r="E615" s="12" t="s">
        <v>125</v>
      </c>
      <c r="F615" s="15">
        <v>1</v>
      </c>
      <c r="G615" s="12" t="s">
        <v>5</v>
      </c>
      <c r="H615" s="18">
        <v>3.4931155381295252E-4</v>
      </c>
    </row>
    <row r="616" spans="2:8" x14ac:dyDescent="0.4">
      <c r="B616" s="4">
        <v>613</v>
      </c>
      <c r="C616" s="25" t="s">
        <v>5229</v>
      </c>
      <c r="D616" s="10" t="s">
        <v>685</v>
      </c>
      <c r="E616" s="12" t="s">
        <v>132</v>
      </c>
      <c r="F616" s="15">
        <v>1</v>
      </c>
      <c r="G616" s="12" t="s">
        <v>5</v>
      </c>
      <c r="H616" s="18">
        <v>3.4683594990486054E-4</v>
      </c>
    </row>
    <row r="617" spans="2:8" x14ac:dyDescent="0.4">
      <c r="B617" s="4">
        <v>614</v>
      </c>
      <c r="C617" s="25" t="s">
        <v>5230</v>
      </c>
      <c r="D617" s="10" t="s">
        <v>686</v>
      </c>
      <c r="E617" s="12" t="s">
        <v>349</v>
      </c>
      <c r="F617" s="15">
        <v>1</v>
      </c>
      <c r="G617" s="12" t="s">
        <v>5</v>
      </c>
      <c r="H617" s="18">
        <v>6.791514047948366E-2</v>
      </c>
    </row>
    <row r="618" spans="2:8" x14ac:dyDescent="0.4">
      <c r="B618" s="4">
        <v>615</v>
      </c>
      <c r="C618" s="25" t="s">
        <v>5231</v>
      </c>
      <c r="D618" s="10" t="s">
        <v>687</v>
      </c>
      <c r="E618" s="12" t="s">
        <v>162</v>
      </c>
      <c r="F618" s="15">
        <v>1</v>
      </c>
      <c r="G618" s="12" t="s">
        <v>5</v>
      </c>
      <c r="H618" s="18">
        <v>5.7777286724198421E-2</v>
      </c>
    </row>
    <row r="619" spans="2:8" x14ac:dyDescent="0.4">
      <c r="B619" s="4">
        <v>616</v>
      </c>
      <c r="C619" s="25" t="s">
        <v>5232</v>
      </c>
      <c r="D619" s="10" t="s">
        <v>688</v>
      </c>
      <c r="E619" s="12" t="s">
        <v>323</v>
      </c>
      <c r="F619" s="15">
        <v>1</v>
      </c>
      <c r="G619" s="12" t="s">
        <v>5</v>
      </c>
      <c r="H619" s="18">
        <v>1.7441462514814546E-2</v>
      </c>
    </row>
    <row r="620" spans="2:8" x14ac:dyDescent="0.4">
      <c r="B620" s="4">
        <v>617</v>
      </c>
      <c r="C620" s="25" t="s">
        <v>5233</v>
      </c>
      <c r="D620" s="10" t="s">
        <v>689</v>
      </c>
      <c r="E620" s="12" t="s">
        <v>659</v>
      </c>
      <c r="F620" s="15">
        <v>1</v>
      </c>
      <c r="G620" s="12" t="s">
        <v>5</v>
      </c>
      <c r="H620" s="18">
        <v>4.0924086148138548E-2</v>
      </c>
    </row>
    <row r="621" spans="2:8" x14ac:dyDescent="0.4">
      <c r="B621" s="4">
        <v>618</v>
      </c>
      <c r="C621" s="25" t="s">
        <v>5234</v>
      </c>
      <c r="D621" s="10" t="s">
        <v>690</v>
      </c>
      <c r="E621" s="12" t="s">
        <v>137</v>
      </c>
      <c r="F621" s="15">
        <v>1</v>
      </c>
      <c r="G621" s="12" t="s">
        <v>5</v>
      </c>
      <c r="H621" s="18">
        <v>4.9914788659356543E-2</v>
      </c>
    </row>
    <row r="622" spans="2:8" x14ac:dyDescent="0.4">
      <c r="B622" s="4">
        <v>619</v>
      </c>
      <c r="C622" s="25" t="s">
        <v>5235</v>
      </c>
      <c r="D622" s="10" t="s">
        <v>691</v>
      </c>
      <c r="E622" s="12" t="s">
        <v>357</v>
      </c>
      <c r="F622" s="15">
        <v>1</v>
      </c>
      <c r="G622" s="12" t="s">
        <v>5</v>
      </c>
      <c r="H622" s="18">
        <v>7.6164162348034248E-2</v>
      </c>
    </row>
    <row r="623" spans="2:8" x14ac:dyDescent="0.4">
      <c r="B623" s="4">
        <v>620</v>
      </c>
      <c r="C623" s="25" t="s">
        <v>5236</v>
      </c>
      <c r="D623" s="10" t="s">
        <v>692</v>
      </c>
      <c r="E623" s="12" t="s">
        <v>125</v>
      </c>
      <c r="F623" s="15">
        <v>1</v>
      </c>
      <c r="G623" s="12" t="s">
        <v>5</v>
      </c>
      <c r="H623" s="18">
        <v>3.8267753040393246E-2</v>
      </c>
    </row>
    <row r="624" spans="2:8" x14ac:dyDescent="0.4">
      <c r="B624" s="4">
        <v>621</v>
      </c>
      <c r="C624" s="25" t="s">
        <v>5237</v>
      </c>
      <c r="D624" s="10" t="s">
        <v>693</v>
      </c>
      <c r="E624" s="12" t="s">
        <v>4</v>
      </c>
      <c r="F624" s="15">
        <v>1</v>
      </c>
      <c r="G624" s="12" t="s">
        <v>5</v>
      </c>
      <c r="H624" s="18">
        <v>0.11630431042304691</v>
      </c>
    </row>
    <row r="625" spans="2:8" x14ac:dyDescent="0.4">
      <c r="B625" s="4">
        <v>622</v>
      </c>
      <c r="C625" s="25" t="s">
        <v>5238</v>
      </c>
      <c r="D625" s="10" t="s">
        <v>694</v>
      </c>
      <c r="E625" s="12" t="s">
        <v>349</v>
      </c>
      <c r="F625" s="15">
        <v>1</v>
      </c>
      <c r="G625" s="12" t="s">
        <v>5</v>
      </c>
      <c r="H625" s="18">
        <v>1.5301584368786727</v>
      </c>
    </row>
    <row r="626" spans="2:8" x14ac:dyDescent="0.4">
      <c r="B626" s="4">
        <v>623</v>
      </c>
      <c r="C626" s="25" t="s">
        <v>5239</v>
      </c>
      <c r="D626" s="10" t="s">
        <v>695</v>
      </c>
      <c r="E626" s="12" t="s">
        <v>162</v>
      </c>
      <c r="F626" s="15">
        <v>1</v>
      </c>
      <c r="G626" s="12" t="s">
        <v>5</v>
      </c>
      <c r="H626" s="18">
        <v>1.526184887360774</v>
      </c>
    </row>
    <row r="627" spans="2:8" x14ac:dyDescent="0.4">
      <c r="B627" s="4">
        <v>624</v>
      </c>
      <c r="C627" s="25" t="s">
        <v>5240</v>
      </c>
      <c r="D627" s="10" t="s">
        <v>696</v>
      </c>
      <c r="E627" s="12" t="s">
        <v>323</v>
      </c>
      <c r="F627" s="15">
        <v>1</v>
      </c>
      <c r="G627" s="12" t="s">
        <v>5</v>
      </c>
      <c r="H627" s="18">
        <v>1.5103765036034109</v>
      </c>
    </row>
    <row r="628" spans="2:8" x14ac:dyDescent="0.4">
      <c r="B628" s="4">
        <v>625</v>
      </c>
      <c r="C628" s="25" t="s">
        <v>5241</v>
      </c>
      <c r="D628" s="10" t="s">
        <v>697</v>
      </c>
      <c r="E628" s="12" t="s">
        <v>137</v>
      </c>
      <c r="F628" s="15">
        <v>1</v>
      </c>
      <c r="G628" s="12" t="s">
        <v>5</v>
      </c>
      <c r="H628" s="18">
        <v>1.5231041138196835</v>
      </c>
    </row>
    <row r="629" spans="2:8" x14ac:dyDescent="0.4">
      <c r="B629" s="4">
        <v>626</v>
      </c>
      <c r="C629" s="25" t="s">
        <v>5242</v>
      </c>
      <c r="D629" s="10" t="s">
        <v>698</v>
      </c>
      <c r="E629" s="12" t="s">
        <v>4</v>
      </c>
      <c r="F629" s="15">
        <v>1</v>
      </c>
      <c r="G629" s="12" t="s">
        <v>5</v>
      </c>
      <c r="H629" s="18">
        <v>1.6640280076805056</v>
      </c>
    </row>
    <row r="630" spans="2:8" x14ac:dyDescent="0.4">
      <c r="B630" s="4">
        <v>627</v>
      </c>
      <c r="C630" s="25" t="s">
        <v>5243</v>
      </c>
      <c r="D630" s="10" t="s">
        <v>699</v>
      </c>
      <c r="E630" s="12" t="s">
        <v>4</v>
      </c>
      <c r="F630" s="15">
        <v>1</v>
      </c>
      <c r="G630" s="12" t="s">
        <v>5</v>
      </c>
      <c r="H630" s="18">
        <v>2.0826780608918818</v>
      </c>
    </row>
    <row r="631" spans="2:8" x14ac:dyDescent="0.4">
      <c r="B631" s="4">
        <v>628</v>
      </c>
      <c r="C631" s="25" t="s">
        <v>5244</v>
      </c>
      <c r="D631" s="10" t="s">
        <v>700</v>
      </c>
      <c r="E631" s="12" t="s">
        <v>4</v>
      </c>
      <c r="F631" s="15">
        <v>1</v>
      </c>
      <c r="G631" s="12" t="s">
        <v>5</v>
      </c>
      <c r="H631" s="18">
        <v>5.6370944878008644E-3</v>
      </c>
    </row>
    <row r="632" spans="2:8" x14ac:dyDescent="0.4">
      <c r="B632" s="4">
        <v>629</v>
      </c>
      <c r="C632" s="25" t="s">
        <v>5245</v>
      </c>
      <c r="D632" s="10" t="s">
        <v>701</v>
      </c>
      <c r="E632" s="12" t="s">
        <v>4</v>
      </c>
      <c r="F632" s="15">
        <v>1</v>
      </c>
      <c r="G632" s="12" t="s">
        <v>5</v>
      </c>
      <c r="H632" s="18">
        <v>6.0619009965503052E-3</v>
      </c>
    </row>
    <row r="633" spans="2:8" x14ac:dyDescent="0.4">
      <c r="B633" s="4">
        <v>630</v>
      </c>
      <c r="C633" s="25" t="s">
        <v>5246</v>
      </c>
      <c r="D633" s="10" t="s">
        <v>702</v>
      </c>
      <c r="E633" s="12" t="s">
        <v>4</v>
      </c>
      <c r="F633" s="15">
        <v>1</v>
      </c>
      <c r="G633" s="12" t="s">
        <v>5</v>
      </c>
      <c r="H633" s="18">
        <v>6.0619009965531814E-3</v>
      </c>
    </row>
    <row r="634" spans="2:8" x14ac:dyDescent="0.4">
      <c r="B634" s="4">
        <v>631</v>
      </c>
      <c r="C634" s="25" t="s">
        <v>5247</v>
      </c>
      <c r="D634" s="10" t="s">
        <v>703</v>
      </c>
      <c r="E634" s="12" t="s">
        <v>4</v>
      </c>
      <c r="F634" s="15">
        <v>1</v>
      </c>
      <c r="G634" s="12" t="s">
        <v>5</v>
      </c>
      <c r="H634" s="18">
        <v>6.0619009965531814E-3</v>
      </c>
    </row>
    <row r="635" spans="2:8" x14ac:dyDescent="0.4">
      <c r="B635" s="4">
        <v>632</v>
      </c>
      <c r="C635" s="25" t="s">
        <v>5248</v>
      </c>
      <c r="D635" s="10" t="s">
        <v>704</v>
      </c>
      <c r="E635" s="12" t="s">
        <v>4</v>
      </c>
      <c r="F635" s="15">
        <v>1</v>
      </c>
      <c r="G635" s="12" t="s">
        <v>5</v>
      </c>
      <c r="H635" s="18">
        <v>4.0241917537180896E-3</v>
      </c>
    </row>
    <row r="636" spans="2:8" x14ac:dyDescent="0.4">
      <c r="B636" s="4">
        <v>633</v>
      </c>
      <c r="C636" s="25" t="s">
        <v>5249</v>
      </c>
      <c r="D636" s="10" t="s">
        <v>705</v>
      </c>
      <c r="E636" s="12" t="s">
        <v>4</v>
      </c>
      <c r="F636" s="15">
        <v>1</v>
      </c>
      <c r="G636" s="12" t="s">
        <v>5</v>
      </c>
      <c r="H636" s="18">
        <v>1.725882166300142E-3</v>
      </c>
    </row>
    <row r="637" spans="2:8" x14ac:dyDescent="0.4">
      <c r="B637" s="4">
        <v>634</v>
      </c>
      <c r="C637" s="25" t="s">
        <v>5250</v>
      </c>
      <c r="D637" s="10" t="s">
        <v>706</v>
      </c>
      <c r="E637" s="12" t="s">
        <v>4</v>
      </c>
      <c r="F637" s="15">
        <v>1</v>
      </c>
      <c r="G637" s="12" t="s">
        <v>5</v>
      </c>
      <c r="H637" s="18">
        <v>9.9558773621508979E-3</v>
      </c>
    </row>
    <row r="638" spans="2:8" x14ac:dyDescent="0.4">
      <c r="B638" s="4">
        <v>635</v>
      </c>
      <c r="C638" s="25" t="s">
        <v>5251</v>
      </c>
      <c r="D638" s="10" t="s">
        <v>707</v>
      </c>
      <c r="E638" s="12" t="s">
        <v>4</v>
      </c>
      <c r="F638" s="15">
        <v>1</v>
      </c>
      <c r="G638" s="12" t="s">
        <v>5</v>
      </c>
      <c r="H638" s="18">
        <v>2.1300917498775152E-2</v>
      </c>
    </row>
    <row r="639" spans="2:8" x14ac:dyDescent="0.4">
      <c r="B639" s="4">
        <v>636</v>
      </c>
      <c r="C639" s="25" t="s">
        <v>5252</v>
      </c>
      <c r="D639" s="10" t="s">
        <v>708</v>
      </c>
      <c r="E639" s="12" t="s">
        <v>4</v>
      </c>
      <c r="F639" s="15">
        <v>1</v>
      </c>
      <c r="G639" s="12" t="s">
        <v>5</v>
      </c>
      <c r="H639" s="18">
        <v>5.5509750727934732E-3</v>
      </c>
    </row>
    <row r="640" spans="2:8" x14ac:dyDescent="0.4">
      <c r="B640" s="4">
        <v>637</v>
      </c>
      <c r="C640" s="25" t="s">
        <v>5253</v>
      </c>
      <c r="D640" s="10" t="s">
        <v>709</v>
      </c>
      <c r="E640" s="12" t="s">
        <v>4</v>
      </c>
      <c r="F640" s="15">
        <v>1</v>
      </c>
      <c r="G640" s="12" t="s">
        <v>5</v>
      </c>
      <c r="H640" s="18">
        <v>1.5287632607822507E-2</v>
      </c>
    </row>
    <row r="641" spans="2:8" x14ac:dyDescent="0.4">
      <c r="B641" s="4">
        <v>638</v>
      </c>
      <c r="C641" s="25" t="s">
        <v>5254</v>
      </c>
      <c r="D641" s="10" t="s">
        <v>710</v>
      </c>
      <c r="E641" s="12" t="s">
        <v>4</v>
      </c>
      <c r="F641" s="15">
        <v>1</v>
      </c>
      <c r="G641" s="12" t="s">
        <v>5</v>
      </c>
      <c r="H641" s="18">
        <v>4.0681794079497199E-3</v>
      </c>
    </row>
    <row r="642" spans="2:8" x14ac:dyDescent="0.4">
      <c r="B642" s="4">
        <v>639</v>
      </c>
      <c r="C642" s="25" t="s">
        <v>5255</v>
      </c>
      <c r="D642" s="10" t="s">
        <v>711</v>
      </c>
      <c r="E642" s="12" t="s">
        <v>4</v>
      </c>
      <c r="F642" s="15">
        <v>1</v>
      </c>
      <c r="G642" s="12" t="s">
        <v>5</v>
      </c>
      <c r="H642" s="18">
        <v>6.3988444910508665E-3</v>
      </c>
    </row>
    <row r="643" spans="2:8" x14ac:dyDescent="0.4">
      <c r="B643" s="4">
        <v>640</v>
      </c>
      <c r="C643" s="25" t="s">
        <v>5256</v>
      </c>
      <c r="D643" s="10" t="s">
        <v>712</v>
      </c>
      <c r="E643" s="12" t="s">
        <v>4</v>
      </c>
      <c r="F643" s="15">
        <v>1</v>
      </c>
      <c r="G643" s="12" t="s">
        <v>5</v>
      </c>
      <c r="H643" s="18">
        <v>1.8421969688072894E-2</v>
      </c>
    </row>
    <row r="644" spans="2:8" x14ac:dyDescent="0.4">
      <c r="B644" s="4">
        <v>641</v>
      </c>
      <c r="C644" s="25" t="s">
        <v>5257</v>
      </c>
      <c r="D644" s="10" t="s">
        <v>713</v>
      </c>
      <c r="E644" s="12" t="s">
        <v>4</v>
      </c>
      <c r="F644" s="15">
        <v>1</v>
      </c>
      <c r="G644" s="12" t="s">
        <v>5</v>
      </c>
      <c r="H644" s="18">
        <v>1.5317316249835268E-2</v>
      </c>
    </row>
    <row r="645" spans="2:8" x14ac:dyDescent="0.4">
      <c r="B645" s="4">
        <v>642</v>
      </c>
      <c r="C645" s="25" t="s">
        <v>5258</v>
      </c>
      <c r="D645" s="10" t="s">
        <v>714</v>
      </c>
      <c r="E645" s="12" t="s">
        <v>4</v>
      </c>
      <c r="F645" s="15">
        <v>1</v>
      </c>
      <c r="G645" s="12" t="s">
        <v>5</v>
      </c>
      <c r="H645" s="18">
        <v>4.1508928607493251E-2</v>
      </c>
    </row>
    <row r="646" spans="2:8" x14ac:dyDescent="0.4">
      <c r="B646" s="4">
        <v>643</v>
      </c>
      <c r="C646" s="25" t="s">
        <v>5259</v>
      </c>
      <c r="D646" s="10" t="s">
        <v>715</v>
      </c>
      <c r="E646" s="12" t="s">
        <v>4</v>
      </c>
      <c r="F646" s="15">
        <v>1</v>
      </c>
      <c r="G646" s="12" t="s">
        <v>5</v>
      </c>
      <c r="H646" s="18">
        <v>1.1974011444715502E-2</v>
      </c>
    </row>
    <row r="647" spans="2:8" x14ac:dyDescent="0.4">
      <c r="B647" s="4">
        <v>644</v>
      </c>
      <c r="C647" s="25" t="s">
        <v>5260</v>
      </c>
      <c r="D647" s="10" t="s">
        <v>716</v>
      </c>
      <c r="E647" s="12" t="s">
        <v>4</v>
      </c>
      <c r="F647" s="15">
        <v>1</v>
      </c>
      <c r="G647" s="12" t="s">
        <v>5</v>
      </c>
      <c r="H647" s="18">
        <v>2.7620135828597278E-2</v>
      </c>
    </row>
    <row r="648" spans="2:8" x14ac:dyDescent="0.4">
      <c r="B648" s="4">
        <v>645</v>
      </c>
      <c r="C648" s="25" t="s">
        <v>5261</v>
      </c>
      <c r="D648" s="10" t="s">
        <v>717</v>
      </c>
      <c r="E648" s="12" t="s">
        <v>4</v>
      </c>
      <c r="F648" s="15">
        <v>1</v>
      </c>
      <c r="G648" s="12" t="s">
        <v>5</v>
      </c>
      <c r="H648" s="18">
        <v>1.1876521881920699E-2</v>
      </c>
    </row>
    <row r="649" spans="2:8" x14ac:dyDescent="0.4">
      <c r="B649" s="4">
        <v>646</v>
      </c>
      <c r="C649" s="25" t="s">
        <v>5262</v>
      </c>
      <c r="D649" s="10" t="s">
        <v>718</v>
      </c>
      <c r="E649" s="12" t="s">
        <v>4</v>
      </c>
      <c r="F649" s="15">
        <v>1</v>
      </c>
      <c r="G649" s="12" t="s">
        <v>5</v>
      </c>
      <c r="H649" s="18">
        <v>5.0846307909938382E-2</v>
      </c>
    </row>
    <row r="650" spans="2:8" x14ac:dyDescent="0.4">
      <c r="B650" s="4">
        <v>647</v>
      </c>
      <c r="C650" s="25" t="s">
        <v>5263</v>
      </c>
      <c r="D650" s="10" t="s">
        <v>719</v>
      </c>
      <c r="E650" s="12" t="s">
        <v>4</v>
      </c>
      <c r="F650" s="15">
        <v>1</v>
      </c>
      <c r="G650" s="12" t="s">
        <v>5</v>
      </c>
      <c r="H650" s="18">
        <v>4.0682247501795041E-3</v>
      </c>
    </row>
    <row r="651" spans="2:8" x14ac:dyDescent="0.4">
      <c r="B651" s="4">
        <v>648</v>
      </c>
      <c r="C651" s="25" t="s">
        <v>5264</v>
      </c>
      <c r="D651" s="10" t="s">
        <v>720</v>
      </c>
      <c r="E651" s="12" t="s">
        <v>4</v>
      </c>
      <c r="F651" s="15">
        <v>1</v>
      </c>
      <c r="G651" s="12" t="s">
        <v>5</v>
      </c>
      <c r="H651" s="18">
        <v>1.3989805350989487E-2</v>
      </c>
    </row>
    <row r="652" spans="2:8" x14ac:dyDescent="0.4">
      <c r="B652" s="4">
        <v>649</v>
      </c>
      <c r="C652" s="25" t="s">
        <v>5265</v>
      </c>
      <c r="D652" s="10" t="s">
        <v>721</v>
      </c>
      <c r="E652" s="12" t="s">
        <v>4</v>
      </c>
      <c r="F652" s="15">
        <v>1</v>
      </c>
      <c r="G652" s="12" t="s">
        <v>5</v>
      </c>
      <c r="H652" s="18">
        <v>1.5538185245618629E-2</v>
      </c>
    </row>
    <row r="653" spans="2:8" x14ac:dyDescent="0.4">
      <c r="B653" s="4">
        <v>650</v>
      </c>
      <c r="C653" s="25" t="s">
        <v>5266</v>
      </c>
      <c r="D653" s="10" t="s">
        <v>722</v>
      </c>
      <c r="E653" s="12" t="s">
        <v>4</v>
      </c>
      <c r="F653" s="15">
        <v>1</v>
      </c>
      <c r="G653" s="12" t="s">
        <v>5</v>
      </c>
      <c r="H653" s="18">
        <v>1.3989805350989487E-2</v>
      </c>
    </row>
    <row r="654" spans="2:8" x14ac:dyDescent="0.4">
      <c r="B654" s="4">
        <v>651</v>
      </c>
      <c r="C654" s="25" t="s">
        <v>5267</v>
      </c>
      <c r="D654" s="10" t="s">
        <v>723</v>
      </c>
      <c r="E654" s="12" t="s">
        <v>4</v>
      </c>
      <c r="F654" s="15">
        <v>1</v>
      </c>
      <c r="G654" s="12" t="s">
        <v>5</v>
      </c>
      <c r="H654" s="18">
        <v>0.10504767687713426</v>
      </c>
    </row>
    <row r="655" spans="2:8" x14ac:dyDescent="0.4">
      <c r="B655" s="4">
        <v>652</v>
      </c>
      <c r="C655" s="25" t="s">
        <v>5268</v>
      </c>
      <c r="D655" s="10" t="s">
        <v>724</v>
      </c>
      <c r="E655" s="12" t="s">
        <v>4</v>
      </c>
      <c r="F655" s="15">
        <v>1</v>
      </c>
      <c r="G655" s="12" t="s">
        <v>5</v>
      </c>
      <c r="H655" s="18">
        <v>3.3061816123777371E-2</v>
      </c>
    </row>
    <row r="656" spans="2:8" x14ac:dyDescent="0.4">
      <c r="B656" s="4">
        <v>653</v>
      </c>
      <c r="C656" s="25" t="s">
        <v>5269</v>
      </c>
      <c r="D656" s="10" t="s">
        <v>725</v>
      </c>
      <c r="E656" s="12" t="s">
        <v>4</v>
      </c>
      <c r="F656" s="15">
        <v>1</v>
      </c>
      <c r="G656" s="12" t="s">
        <v>5</v>
      </c>
      <c r="H656" s="18">
        <v>0.26724790343870719</v>
      </c>
    </row>
    <row r="657" spans="2:8" x14ac:dyDescent="0.4">
      <c r="B657" s="4">
        <v>654</v>
      </c>
      <c r="C657" s="25" t="s">
        <v>5270</v>
      </c>
      <c r="D657" s="10" t="s">
        <v>726</v>
      </c>
      <c r="E657" s="12" t="s">
        <v>4</v>
      </c>
      <c r="F657" s="15">
        <v>1</v>
      </c>
      <c r="G657" s="12" t="s">
        <v>5</v>
      </c>
      <c r="H657" s="18">
        <v>6.4649969073126548E-2</v>
      </c>
    </row>
    <row r="658" spans="2:8" x14ac:dyDescent="0.4">
      <c r="B658" s="4">
        <v>655</v>
      </c>
      <c r="C658" s="25" t="s">
        <v>5271</v>
      </c>
      <c r="D658" s="10" t="s">
        <v>727</v>
      </c>
      <c r="E658" s="12" t="s">
        <v>4</v>
      </c>
      <c r="F658" s="15">
        <v>1</v>
      </c>
      <c r="G658" s="12" t="s">
        <v>5</v>
      </c>
      <c r="H658" s="18">
        <v>5.1266115296134798E-2</v>
      </c>
    </row>
    <row r="659" spans="2:8" x14ac:dyDescent="0.4">
      <c r="B659" s="4">
        <v>656</v>
      </c>
      <c r="C659" s="25" t="s">
        <v>5272</v>
      </c>
      <c r="D659" s="10" t="s">
        <v>728</v>
      </c>
      <c r="E659" s="12" t="s">
        <v>4</v>
      </c>
      <c r="F659" s="15">
        <v>1</v>
      </c>
      <c r="G659" s="12" t="s">
        <v>5</v>
      </c>
      <c r="H659" s="18">
        <v>1592.2865784831604</v>
      </c>
    </row>
    <row r="660" spans="2:8" x14ac:dyDescent="0.4">
      <c r="B660" s="4">
        <v>657</v>
      </c>
      <c r="C660" s="25" t="s">
        <v>5273</v>
      </c>
      <c r="D660" s="10" t="s">
        <v>729</v>
      </c>
      <c r="E660" s="12" t="s">
        <v>4</v>
      </c>
      <c r="F660" s="15">
        <v>1</v>
      </c>
      <c r="G660" s="12" t="s">
        <v>5</v>
      </c>
      <c r="H660" s="18">
        <v>0.31845740179762028</v>
      </c>
    </row>
    <row r="661" spans="2:8" x14ac:dyDescent="0.4">
      <c r="B661" s="4">
        <v>658</v>
      </c>
      <c r="C661" s="25" t="s">
        <v>5274</v>
      </c>
      <c r="D661" s="10" t="s">
        <v>730</v>
      </c>
      <c r="E661" s="12" t="s">
        <v>4</v>
      </c>
      <c r="F661" s="15">
        <v>1</v>
      </c>
      <c r="G661" s="12" t="s">
        <v>5</v>
      </c>
      <c r="H661" s="18">
        <v>0.11660068590115757</v>
      </c>
    </row>
    <row r="662" spans="2:8" x14ac:dyDescent="0.4">
      <c r="B662" s="4">
        <v>659</v>
      </c>
      <c r="C662" s="25" t="s">
        <v>5275</v>
      </c>
      <c r="D662" s="10" t="s">
        <v>731</v>
      </c>
      <c r="E662" s="12" t="s">
        <v>162</v>
      </c>
      <c r="F662" s="15">
        <v>1</v>
      </c>
      <c r="G662" s="12" t="s">
        <v>5</v>
      </c>
      <c r="H662" s="18">
        <v>7.1515990904022109E-2</v>
      </c>
    </row>
    <row r="663" spans="2:8" x14ac:dyDescent="0.4">
      <c r="B663" s="4">
        <v>660</v>
      </c>
      <c r="C663" s="25" t="s">
        <v>5276</v>
      </c>
      <c r="D663" s="10" t="s">
        <v>732</v>
      </c>
      <c r="E663" s="12" t="s">
        <v>485</v>
      </c>
      <c r="F663" s="15">
        <v>1</v>
      </c>
      <c r="G663" s="12" t="s">
        <v>5</v>
      </c>
      <c r="H663" s="18">
        <v>1.4890946642698885E-3</v>
      </c>
    </row>
    <row r="664" spans="2:8" x14ac:dyDescent="0.4">
      <c r="B664" s="4">
        <v>661</v>
      </c>
      <c r="C664" s="25" t="s">
        <v>5277</v>
      </c>
      <c r="D664" s="10" t="s">
        <v>733</v>
      </c>
      <c r="E664" s="12" t="s">
        <v>327</v>
      </c>
      <c r="F664" s="15">
        <v>1</v>
      </c>
      <c r="G664" s="12" t="s">
        <v>5</v>
      </c>
      <c r="H664" s="18">
        <v>6.6541873098421864E-3</v>
      </c>
    </row>
    <row r="665" spans="2:8" x14ac:dyDescent="0.4">
      <c r="B665" s="4">
        <v>662</v>
      </c>
      <c r="C665" s="25" t="s">
        <v>5278</v>
      </c>
      <c r="D665" s="10" t="s">
        <v>734</v>
      </c>
      <c r="E665" s="12" t="s">
        <v>735</v>
      </c>
      <c r="F665" s="15">
        <v>1</v>
      </c>
      <c r="G665" s="12" t="s">
        <v>5</v>
      </c>
      <c r="H665" s="18">
        <v>6.2420791492318831E-3</v>
      </c>
    </row>
    <row r="666" spans="2:8" x14ac:dyDescent="0.4">
      <c r="B666" s="4">
        <v>663</v>
      </c>
      <c r="C666" s="25" t="s">
        <v>5279</v>
      </c>
      <c r="D666" s="10" t="s">
        <v>736</v>
      </c>
      <c r="E666" s="12" t="s">
        <v>737</v>
      </c>
      <c r="F666" s="15">
        <v>1</v>
      </c>
      <c r="G666" s="12" t="s">
        <v>5</v>
      </c>
      <c r="H666" s="18">
        <v>6.3069177734702987E-3</v>
      </c>
    </row>
    <row r="667" spans="2:8" x14ac:dyDescent="0.4">
      <c r="B667" s="4">
        <v>664</v>
      </c>
      <c r="C667" s="25" t="s">
        <v>5280</v>
      </c>
      <c r="D667" s="10" t="s">
        <v>738</v>
      </c>
      <c r="E667" s="12" t="s">
        <v>739</v>
      </c>
      <c r="F667" s="15">
        <v>1</v>
      </c>
      <c r="G667" s="12" t="s">
        <v>5</v>
      </c>
      <c r="H667" s="18">
        <v>6.6827952378914479E-3</v>
      </c>
    </row>
    <row r="668" spans="2:8" x14ac:dyDescent="0.4">
      <c r="B668" s="4">
        <v>665</v>
      </c>
      <c r="C668" s="25" t="s">
        <v>5281</v>
      </c>
      <c r="D668" s="10" t="s">
        <v>740</v>
      </c>
      <c r="E668" s="12" t="s">
        <v>137</v>
      </c>
      <c r="F668" s="15">
        <v>1</v>
      </c>
      <c r="G668" s="12" t="s">
        <v>5</v>
      </c>
      <c r="H668" s="18">
        <v>6.4440217680090837E-3</v>
      </c>
    </row>
    <row r="669" spans="2:8" x14ac:dyDescent="0.4">
      <c r="B669" s="4">
        <v>666</v>
      </c>
      <c r="C669" s="25" t="s">
        <v>5282</v>
      </c>
      <c r="D669" s="10" t="s">
        <v>741</v>
      </c>
      <c r="E669" s="12" t="s">
        <v>357</v>
      </c>
      <c r="F669" s="15">
        <v>1</v>
      </c>
      <c r="G669" s="12" t="s">
        <v>5</v>
      </c>
      <c r="H669" s="18">
        <v>7.4043884264247779E-3</v>
      </c>
    </row>
    <row r="670" spans="2:8" x14ac:dyDescent="0.4">
      <c r="B670" s="4">
        <v>667</v>
      </c>
      <c r="C670" s="25" t="s">
        <v>5283</v>
      </c>
      <c r="D670" s="10" t="s">
        <v>742</v>
      </c>
      <c r="E670" s="12" t="s">
        <v>132</v>
      </c>
      <c r="F670" s="15">
        <v>1</v>
      </c>
      <c r="G670" s="12" t="s">
        <v>5</v>
      </c>
      <c r="H670" s="18">
        <v>6.0077780738074056E-3</v>
      </c>
    </row>
    <row r="671" spans="2:8" x14ac:dyDescent="0.4">
      <c r="B671" s="4">
        <v>668</v>
      </c>
      <c r="C671" s="25" t="s">
        <v>5284</v>
      </c>
      <c r="D671" s="10" t="s">
        <v>743</v>
      </c>
      <c r="E671" s="12" t="s">
        <v>4</v>
      </c>
      <c r="F671" s="15">
        <v>1</v>
      </c>
      <c r="G671" s="12" t="s">
        <v>744</v>
      </c>
      <c r="H671" s="18">
        <v>400.9043730703533</v>
      </c>
    </row>
    <row r="672" spans="2:8" x14ac:dyDescent="0.4">
      <c r="B672" s="4">
        <v>669</v>
      </c>
      <c r="C672" s="25" t="s">
        <v>5285</v>
      </c>
      <c r="D672" s="10" t="s">
        <v>745</v>
      </c>
      <c r="E672" s="12" t="s">
        <v>4</v>
      </c>
      <c r="F672" s="15">
        <v>1</v>
      </c>
      <c r="G672" s="12" t="s">
        <v>744</v>
      </c>
      <c r="H672" s="18">
        <v>466.63418214489639</v>
      </c>
    </row>
    <row r="673" spans="2:8" x14ac:dyDescent="0.4">
      <c r="B673" s="4">
        <v>670</v>
      </c>
      <c r="C673" s="25" t="s">
        <v>5286</v>
      </c>
      <c r="D673" s="10" t="s">
        <v>746</v>
      </c>
      <c r="E673" s="12" t="s">
        <v>4</v>
      </c>
      <c r="F673" s="15">
        <v>1</v>
      </c>
      <c r="G673" s="12" t="s">
        <v>744</v>
      </c>
      <c r="H673" s="18">
        <v>127.21938077549231</v>
      </c>
    </row>
    <row r="674" spans="2:8" x14ac:dyDescent="0.4">
      <c r="B674" s="4">
        <v>671</v>
      </c>
      <c r="C674" s="25" t="s">
        <v>5287</v>
      </c>
      <c r="D674" s="10" t="s">
        <v>747</v>
      </c>
      <c r="E674" s="12" t="s">
        <v>4</v>
      </c>
      <c r="F674" s="15">
        <v>1</v>
      </c>
      <c r="G674" s="12" t="s">
        <v>744</v>
      </c>
      <c r="H674" s="18">
        <v>910.09635572576826</v>
      </c>
    </row>
    <row r="675" spans="2:8" x14ac:dyDescent="0.4">
      <c r="B675" s="4">
        <v>672</v>
      </c>
      <c r="C675" s="25" t="s">
        <v>5288</v>
      </c>
      <c r="D675" s="10" t="s">
        <v>748</v>
      </c>
      <c r="E675" s="12" t="s">
        <v>4</v>
      </c>
      <c r="F675" s="15">
        <v>1</v>
      </c>
      <c r="G675" s="12" t="s">
        <v>744</v>
      </c>
      <c r="H675" s="18">
        <v>910.09635572576826</v>
      </c>
    </row>
    <row r="676" spans="2:8" x14ac:dyDescent="0.4">
      <c r="B676" s="4">
        <v>673</v>
      </c>
      <c r="C676" s="25" t="s">
        <v>5289</v>
      </c>
      <c r="D676" s="10" t="s">
        <v>749</v>
      </c>
      <c r="E676" s="12" t="s">
        <v>4</v>
      </c>
      <c r="F676" s="15">
        <v>1</v>
      </c>
      <c r="G676" s="12" t="s">
        <v>744</v>
      </c>
      <c r="H676" s="18">
        <v>687.31561285517796</v>
      </c>
    </row>
    <row r="677" spans="2:8" x14ac:dyDescent="0.4">
      <c r="B677" s="4">
        <v>674</v>
      </c>
      <c r="C677" s="25" t="s">
        <v>5290</v>
      </c>
      <c r="D677" s="10" t="s">
        <v>750</v>
      </c>
      <c r="E677" s="12" t="s">
        <v>4</v>
      </c>
      <c r="F677" s="15">
        <v>1</v>
      </c>
      <c r="G677" s="12" t="s">
        <v>744</v>
      </c>
      <c r="H677" s="18">
        <v>687.90165308496285</v>
      </c>
    </row>
    <row r="678" spans="2:8" x14ac:dyDescent="0.4">
      <c r="B678" s="4">
        <v>675</v>
      </c>
      <c r="C678" s="25" t="s">
        <v>5291</v>
      </c>
      <c r="D678" s="10" t="s">
        <v>751</v>
      </c>
      <c r="E678" s="12" t="s">
        <v>4</v>
      </c>
      <c r="F678" s="15">
        <v>1</v>
      </c>
      <c r="G678" s="12" t="s">
        <v>744</v>
      </c>
      <c r="H678" s="18">
        <v>649.55320556109609</v>
      </c>
    </row>
    <row r="679" spans="2:8" x14ac:dyDescent="0.4">
      <c r="B679" s="4">
        <v>676</v>
      </c>
      <c r="C679" s="25" t="s">
        <v>5292</v>
      </c>
      <c r="D679" s="10" t="s">
        <v>752</v>
      </c>
      <c r="E679" s="12" t="s">
        <v>4</v>
      </c>
      <c r="F679" s="15">
        <v>1</v>
      </c>
      <c r="G679" s="12" t="s">
        <v>744</v>
      </c>
      <c r="H679" s="18">
        <v>827.29981654787116</v>
      </c>
    </row>
    <row r="680" spans="2:8" x14ac:dyDescent="0.4">
      <c r="B680" s="4">
        <v>677</v>
      </c>
      <c r="C680" s="25" t="s">
        <v>5293</v>
      </c>
      <c r="D680" s="10" t="s">
        <v>753</v>
      </c>
      <c r="E680" s="12" t="s">
        <v>4</v>
      </c>
      <c r="F680" s="15">
        <v>1</v>
      </c>
      <c r="G680" s="12" t="s">
        <v>744</v>
      </c>
      <c r="H680" s="18">
        <v>772.63020351363855</v>
      </c>
    </row>
    <row r="681" spans="2:8" x14ac:dyDescent="0.4">
      <c r="B681" s="4">
        <v>678</v>
      </c>
      <c r="C681" s="25" t="s">
        <v>5294</v>
      </c>
      <c r="D681" s="10" t="s">
        <v>754</v>
      </c>
      <c r="E681" s="12" t="s">
        <v>4</v>
      </c>
      <c r="F681" s="15">
        <v>1</v>
      </c>
      <c r="G681" s="12" t="s">
        <v>744</v>
      </c>
      <c r="H681" s="18">
        <v>847.47297290268943</v>
      </c>
    </row>
    <row r="682" spans="2:8" x14ac:dyDescent="0.4">
      <c r="B682" s="4">
        <v>679</v>
      </c>
      <c r="C682" s="25" t="s">
        <v>5295</v>
      </c>
      <c r="D682" s="10" t="s">
        <v>755</v>
      </c>
      <c r="E682" s="12" t="s">
        <v>4</v>
      </c>
      <c r="F682" s="15">
        <v>1</v>
      </c>
      <c r="G682" s="12" t="s">
        <v>744</v>
      </c>
      <c r="H682" s="18">
        <v>714.71283645426502</v>
      </c>
    </row>
    <row r="683" spans="2:8" x14ac:dyDescent="0.4">
      <c r="B683" s="4">
        <v>680</v>
      </c>
      <c r="C683" s="25" t="s">
        <v>5296</v>
      </c>
      <c r="D683" s="10" t="s">
        <v>756</v>
      </c>
      <c r="E683" s="12" t="s">
        <v>4</v>
      </c>
      <c r="F683" s="15">
        <v>1</v>
      </c>
      <c r="G683" s="12" t="s">
        <v>744</v>
      </c>
      <c r="H683" s="18">
        <v>714.71283645426502</v>
      </c>
    </row>
    <row r="684" spans="2:8" x14ac:dyDescent="0.4">
      <c r="B684" s="4">
        <v>681</v>
      </c>
      <c r="C684" s="25" t="s">
        <v>5297</v>
      </c>
      <c r="D684" s="10" t="s">
        <v>757</v>
      </c>
      <c r="E684" s="12" t="s">
        <v>4</v>
      </c>
      <c r="F684" s="15">
        <v>1</v>
      </c>
      <c r="G684" s="12" t="s">
        <v>744</v>
      </c>
      <c r="H684" s="18">
        <v>228.05948115349304</v>
      </c>
    </row>
    <row r="685" spans="2:8" x14ac:dyDescent="0.4">
      <c r="B685" s="4">
        <v>682</v>
      </c>
      <c r="C685" s="25" t="s">
        <v>5298</v>
      </c>
      <c r="D685" s="10" t="s">
        <v>758</v>
      </c>
      <c r="E685" s="12" t="s">
        <v>4</v>
      </c>
      <c r="F685" s="15">
        <v>1</v>
      </c>
      <c r="G685" s="12" t="s">
        <v>744</v>
      </c>
      <c r="H685" s="18">
        <v>228.05948115349304</v>
      </c>
    </row>
    <row r="686" spans="2:8" x14ac:dyDescent="0.4">
      <c r="B686" s="4">
        <v>683</v>
      </c>
      <c r="C686" s="25" t="s">
        <v>5299</v>
      </c>
      <c r="D686" s="10" t="s">
        <v>759</v>
      </c>
      <c r="E686" s="12" t="s">
        <v>4</v>
      </c>
      <c r="F686" s="15">
        <v>1</v>
      </c>
      <c r="G686" s="12" t="s">
        <v>744</v>
      </c>
      <c r="H686" s="18">
        <v>422.27311292346894</v>
      </c>
    </row>
    <row r="687" spans="2:8" x14ac:dyDescent="0.4">
      <c r="B687" s="4">
        <v>684</v>
      </c>
      <c r="C687" s="25" t="s">
        <v>5300</v>
      </c>
      <c r="D687" s="10" t="s">
        <v>760</v>
      </c>
      <c r="E687" s="12" t="s">
        <v>4</v>
      </c>
      <c r="F687" s="15">
        <v>1</v>
      </c>
      <c r="G687" s="12" t="s">
        <v>744</v>
      </c>
      <c r="H687" s="18">
        <v>422.27311292346894</v>
      </c>
    </row>
    <row r="688" spans="2:8" x14ac:dyDescent="0.4">
      <c r="B688" s="4">
        <v>685</v>
      </c>
      <c r="C688" s="25" t="s">
        <v>5301</v>
      </c>
      <c r="D688" s="10" t="s">
        <v>761</v>
      </c>
      <c r="E688" s="12" t="s">
        <v>4</v>
      </c>
      <c r="F688" s="15">
        <v>1</v>
      </c>
      <c r="G688" s="12" t="s">
        <v>744</v>
      </c>
      <c r="H688" s="18">
        <v>469.91228405160132</v>
      </c>
    </row>
    <row r="689" spans="2:8" x14ac:dyDescent="0.4">
      <c r="B689" s="4">
        <v>686</v>
      </c>
      <c r="C689" s="25" t="s">
        <v>5302</v>
      </c>
      <c r="D689" s="10" t="s">
        <v>762</v>
      </c>
      <c r="E689" s="12" t="s">
        <v>4</v>
      </c>
      <c r="F689" s="15">
        <v>1</v>
      </c>
      <c r="G689" s="12" t="s">
        <v>744</v>
      </c>
      <c r="H689" s="18">
        <v>469.91228405160132</v>
      </c>
    </row>
    <row r="690" spans="2:8" x14ac:dyDescent="0.4">
      <c r="B690" s="4">
        <v>687</v>
      </c>
      <c r="C690" s="25" t="s">
        <v>5303</v>
      </c>
      <c r="D690" s="10" t="s">
        <v>763</v>
      </c>
      <c r="E690" s="12" t="s">
        <v>4</v>
      </c>
      <c r="F690" s="15">
        <v>1</v>
      </c>
      <c r="G690" s="12" t="s">
        <v>744</v>
      </c>
      <c r="H690" s="18">
        <v>1221.6721372180359</v>
      </c>
    </row>
    <row r="691" spans="2:8" x14ac:dyDescent="0.4">
      <c r="B691" s="4">
        <v>688</v>
      </c>
      <c r="C691" s="25" t="s">
        <v>5304</v>
      </c>
      <c r="D691" s="10" t="s">
        <v>764</v>
      </c>
      <c r="E691" s="12" t="s">
        <v>4</v>
      </c>
      <c r="F691" s="15">
        <v>1</v>
      </c>
      <c r="G691" s="12" t="s">
        <v>744</v>
      </c>
      <c r="H691" s="18">
        <v>1221.6721372180359</v>
      </c>
    </row>
    <row r="692" spans="2:8" x14ac:dyDescent="0.4">
      <c r="B692" s="4">
        <v>689</v>
      </c>
      <c r="C692" s="25" t="s">
        <v>5305</v>
      </c>
      <c r="D692" s="10" t="s">
        <v>765</v>
      </c>
      <c r="E692" s="12" t="s">
        <v>4</v>
      </c>
      <c r="F692" s="15">
        <v>1</v>
      </c>
      <c r="G692" s="12" t="s">
        <v>744</v>
      </c>
      <c r="H692" s="18">
        <v>475.61162669564885</v>
      </c>
    </row>
    <row r="693" spans="2:8" x14ac:dyDescent="0.4">
      <c r="B693" s="4">
        <v>690</v>
      </c>
      <c r="C693" s="25" t="s">
        <v>5306</v>
      </c>
      <c r="D693" s="10" t="s">
        <v>766</v>
      </c>
      <c r="E693" s="12" t="s">
        <v>4</v>
      </c>
      <c r="F693" s="15">
        <v>1</v>
      </c>
      <c r="G693" s="12" t="s">
        <v>744</v>
      </c>
      <c r="H693" s="18">
        <v>475.61162669564885</v>
      </c>
    </row>
    <row r="694" spans="2:8" x14ac:dyDescent="0.4">
      <c r="B694" s="4">
        <v>691</v>
      </c>
      <c r="C694" s="25" t="s">
        <v>5307</v>
      </c>
      <c r="D694" s="10" t="s">
        <v>767</v>
      </c>
      <c r="E694" s="12" t="s">
        <v>4</v>
      </c>
      <c r="F694" s="15">
        <v>1</v>
      </c>
      <c r="G694" s="12" t="s">
        <v>744</v>
      </c>
      <c r="H694" s="18">
        <v>798.64104829277812</v>
      </c>
    </row>
    <row r="695" spans="2:8" x14ac:dyDescent="0.4">
      <c r="B695" s="4">
        <v>692</v>
      </c>
      <c r="C695" s="25" t="s">
        <v>5308</v>
      </c>
      <c r="D695" s="10" t="s">
        <v>768</v>
      </c>
      <c r="E695" s="12" t="s">
        <v>4</v>
      </c>
      <c r="F695" s="15">
        <v>1</v>
      </c>
      <c r="G695" s="12" t="s">
        <v>744</v>
      </c>
      <c r="H695" s="18">
        <v>798.64104829277812</v>
      </c>
    </row>
    <row r="696" spans="2:8" x14ac:dyDescent="0.4">
      <c r="B696" s="4">
        <v>693</v>
      </c>
      <c r="C696" s="25" t="s">
        <v>5309</v>
      </c>
      <c r="D696" s="10" t="s">
        <v>769</v>
      </c>
      <c r="E696" s="12" t="s">
        <v>4</v>
      </c>
      <c r="F696" s="15">
        <v>1</v>
      </c>
      <c r="G696" s="12" t="s">
        <v>744</v>
      </c>
      <c r="H696" s="18">
        <v>973.94300207569211</v>
      </c>
    </row>
    <row r="697" spans="2:8" x14ac:dyDescent="0.4">
      <c r="B697" s="4">
        <v>694</v>
      </c>
      <c r="C697" s="25" t="s">
        <v>5310</v>
      </c>
      <c r="D697" s="10" t="s">
        <v>770</v>
      </c>
      <c r="E697" s="12" t="s">
        <v>4</v>
      </c>
      <c r="F697" s="15">
        <v>1</v>
      </c>
      <c r="G697" s="12" t="s">
        <v>744</v>
      </c>
      <c r="H697" s="18">
        <v>973.94300207569211</v>
      </c>
    </row>
    <row r="698" spans="2:8" x14ac:dyDescent="0.4">
      <c r="B698" s="4">
        <v>695</v>
      </c>
      <c r="C698" s="25" t="s">
        <v>5311</v>
      </c>
      <c r="D698" s="10" t="s">
        <v>771</v>
      </c>
      <c r="E698" s="12" t="s">
        <v>4</v>
      </c>
      <c r="F698" s="15">
        <v>1</v>
      </c>
      <c r="G698" s="12" t="s">
        <v>744</v>
      </c>
      <c r="H698" s="18">
        <v>412.10051270924134</v>
      </c>
    </row>
    <row r="699" spans="2:8" x14ac:dyDescent="0.4">
      <c r="B699" s="4">
        <v>696</v>
      </c>
      <c r="C699" s="25" t="s">
        <v>5312</v>
      </c>
      <c r="D699" s="10" t="s">
        <v>772</v>
      </c>
      <c r="E699" s="12" t="s">
        <v>4</v>
      </c>
      <c r="F699" s="15">
        <v>1</v>
      </c>
      <c r="G699" s="12" t="s">
        <v>744</v>
      </c>
      <c r="H699" s="18">
        <v>412.10051270924134</v>
      </c>
    </row>
    <row r="700" spans="2:8" x14ac:dyDescent="0.4">
      <c r="B700" s="4">
        <v>697</v>
      </c>
      <c r="C700" s="25" t="s">
        <v>5313</v>
      </c>
      <c r="D700" s="10" t="s">
        <v>773</v>
      </c>
      <c r="E700" s="12" t="s">
        <v>4</v>
      </c>
      <c r="F700" s="15">
        <v>1</v>
      </c>
      <c r="G700" s="12" t="s">
        <v>744</v>
      </c>
      <c r="H700" s="18">
        <v>617.39211666945562</v>
      </c>
    </row>
    <row r="701" spans="2:8" x14ac:dyDescent="0.4">
      <c r="B701" s="4">
        <v>698</v>
      </c>
      <c r="C701" s="25" t="s">
        <v>5314</v>
      </c>
      <c r="D701" s="10" t="s">
        <v>774</v>
      </c>
      <c r="E701" s="12" t="s">
        <v>4</v>
      </c>
      <c r="F701" s="15">
        <v>1</v>
      </c>
      <c r="G701" s="12" t="s">
        <v>744</v>
      </c>
      <c r="H701" s="18">
        <v>617.39211666945562</v>
      </c>
    </row>
    <row r="702" spans="2:8" x14ac:dyDescent="0.4">
      <c r="B702" s="4">
        <v>699</v>
      </c>
      <c r="C702" s="25" t="s">
        <v>5315</v>
      </c>
      <c r="D702" s="10" t="s">
        <v>775</v>
      </c>
      <c r="E702" s="12" t="s">
        <v>4</v>
      </c>
      <c r="F702" s="15">
        <v>1</v>
      </c>
      <c r="G702" s="12" t="s">
        <v>744</v>
      </c>
      <c r="H702" s="18">
        <v>695.73227868112008</v>
      </c>
    </row>
    <row r="703" spans="2:8" x14ac:dyDescent="0.4">
      <c r="B703" s="4">
        <v>700</v>
      </c>
      <c r="C703" s="25" t="s">
        <v>5316</v>
      </c>
      <c r="D703" s="10" t="s">
        <v>776</v>
      </c>
      <c r="E703" s="12" t="s">
        <v>4</v>
      </c>
      <c r="F703" s="15">
        <v>1</v>
      </c>
      <c r="G703" s="12" t="s">
        <v>744</v>
      </c>
      <c r="H703" s="18">
        <v>695.73227868112008</v>
      </c>
    </row>
    <row r="704" spans="2:8" x14ac:dyDescent="0.4">
      <c r="B704" s="4">
        <v>701</v>
      </c>
      <c r="C704" s="25" t="s">
        <v>5317</v>
      </c>
      <c r="D704" s="10" t="s">
        <v>777</v>
      </c>
      <c r="E704" s="12" t="s">
        <v>4</v>
      </c>
      <c r="F704" s="15">
        <v>1</v>
      </c>
      <c r="G704" s="12" t="s">
        <v>115</v>
      </c>
      <c r="H704" s="18">
        <v>4.4967026065487921E-3</v>
      </c>
    </row>
    <row r="705" spans="2:8" x14ac:dyDescent="0.4">
      <c r="B705" s="4">
        <v>702</v>
      </c>
      <c r="C705" s="25" t="s">
        <v>5318</v>
      </c>
      <c r="D705" s="10" t="s">
        <v>778</v>
      </c>
      <c r="E705" s="12" t="s">
        <v>4</v>
      </c>
      <c r="F705" s="15">
        <v>1</v>
      </c>
      <c r="G705" s="12" t="s">
        <v>115</v>
      </c>
      <c r="H705" s="18">
        <v>4.4967026065487921E-3</v>
      </c>
    </row>
    <row r="706" spans="2:8" x14ac:dyDescent="0.4">
      <c r="B706" s="4">
        <v>703</v>
      </c>
      <c r="C706" s="25" t="s">
        <v>5319</v>
      </c>
      <c r="D706" s="10" t="s">
        <v>779</v>
      </c>
      <c r="E706" s="12" t="s">
        <v>4</v>
      </c>
      <c r="F706" s="15">
        <v>1</v>
      </c>
      <c r="G706" s="12" t="s">
        <v>115</v>
      </c>
      <c r="H706" s="18">
        <v>5.8121521277711106E-3</v>
      </c>
    </row>
    <row r="707" spans="2:8" x14ac:dyDescent="0.4">
      <c r="B707" s="4">
        <v>704</v>
      </c>
      <c r="C707" s="25" t="s">
        <v>5320</v>
      </c>
      <c r="D707" s="10" t="s">
        <v>780</v>
      </c>
      <c r="E707" s="12" t="s">
        <v>4</v>
      </c>
      <c r="F707" s="15">
        <v>1</v>
      </c>
      <c r="G707" s="12" t="s">
        <v>115</v>
      </c>
      <c r="H707" s="18">
        <v>5.8121521277711106E-3</v>
      </c>
    </row>
    <row r="708" spans="2:8" x14ac:dyDescent="0.4">
      <c r="B708" s="4">
        <v>705</v>
      </c>
      <c r="C708" s="25" t="s">
        <v>5321</v>
      </c>
      <c r="D708" s="10" t="s">
        <v>781</v>
      </c>
      <c r="E708" s="12" t="s">
        <v>4</v>
      </c>
      <c r="F708" s="15">
        <v>1</v>
      </c>
      <c r="G708" s="12" t="s">
        <v>115</v>
      </c>
      <c r="H708" s="18">
        <v>2.1920565870578459E-3</v>
      </c>
    </row>
    <row r="709" spans="2:8" x14ac:dyDescent="0.4">
      <c r="B709" s="4">
        <v>706</v>
      </c>
      <c r="C709" s="25" t="s">
        <v>5322</v>
      </c>
      <c r="D709" s="10" t="s">
        <v>782</v>
      </c>
      <c r="E709" s="12" t="s">
        <v>4</v>
      </c>
      <c r="F709" s="15">
        <v>1</v>
      </c>
      <c r="G709" s="12" t="s">
        <v>115</v>
      </c>
      <c r="H709" s="18">
        <v>4.3450841805384322E-3</v>
      </c>
    </row>
    <row r="710" spans="2:8" x14ac:dyDescent="0.4">
      <c r="B710" s="4">
        <v>707</v>
      </c>
      <c r="C710" s="25" t="s">
        <v>5323</v>
      </c>
      <c r="D710" s="10" t="s">
        <v>783</v>
      </c>
      <c r="E710" s="12" t="s">
        <v>4</v>
      </c>
      <c r="F710" s="15">
        <v>1</v>
      </c>
      <c r="G710" s="12" t="s">
        <v>115</v>
      </c>
      <c r="H710" s="18">
        <v>3.425740285608225E-3</v>
      </c>
    </row>
    <row r="711" spans="2:8" x14ac:dyDescent="0.4">
      <c r="B711" s="4">
        <v>708</v>
      </c>
      <c r="C711" s="25" t="s">
        <v>5324</v>
      </c>
      <c r="D711" s="10" t="s">
        <v>784</v>
      </c>
      <c r="E711" s="12" t="s">
        <v>4</v>
      </c>
      <c r="F711" s="15">
        <v>1</v>
      </c>
      <c r="G711" s="12" t="s">
        <v>115</v>
      </c>
      <c r="H711" s="18">
        <v>4.2946833464786735E-3</v>
      </c>
    </row>
    <row r="712" spans="2:8" x14ac:dyDescent="0.4">
      <c r="B712" s="4">
        <v>709</v>
      </c>
      <c r="C712" s="25" t="s">
        <v>5325</v>
      </c>
      <c r="D712" s="10" t="s">
        <v>785</v>
      </c>
      <c r="E712" s="12" t="s">
        <v>4</v>
      </c>
      <c r="F712" s="15">
        <v>1</v>
      </c>
      <c r="G712" s="12" t="s">
        <v>115</v>
      </c>
      <c r="H712" s="18">
        <v>3.8168536384586794E-3</v>
      </c>
    </row>
    <row r="713" spans="2:8" x14ac:dyDescent="0.4">
      <c r="B713" s="4">
        <v>710</v>
      </c>
      <c r="C713" s="25" t="s">
        <v>5326</v>
      </c>
      <c r="D713" s="10" t="s">
        <v>786</v>
      </c>
      <c r="E713" s="12" t="s">
        <v>4</v>
      </c>
      <c r="F713" s="15">
        <v>1</v>
      </c>
      <c r="G713" s="12" t="s">
        <v>115</v>
      </c>
      <c r="H713" s="18">
        <v>3.4427555027676687E-3</v>
      </c>
    </row>
    <row r="714" spans="2:8" x14ac:dyDescent="0.4">
      <c r="B714" s="4">
        <v>711</v>
      </c>
      <c r="C714" s="25" t="s">
        <v>5327</v>
      </c>
      <c r="D714" s="10" t="s">
        <v>787</v>
      </c>
      <c r="E714" s="12" t="s">
        <v>4</v>
      </c>
      <c r="F714" s="15">
        <v>1</v>
      </c>
      <c r="G714" s="12" t="s">
        <v>115</v>
      </c>
      <c r="H714" s="18">
        <v>3.4427555027676687E-3</v>
      </c>
    </row>
    <row r="715" spans="2:8" x14ac:dyDescent="0.4">
      <c r="B715" s="4">
        <v>712</v>
      </c>
      <c r="C715" s="25" t="s">
        <v>5328</v>
      </c>
      <c r="D715" s="10" t="s">
        <v>788</v>
      </c>
      <c r="E715" s="12" t="s">
        <v>4</v>
      </c>
      <c r="F715" s="15">
        <v>1</v>
      </c>
      <c r="G715" s="12" t="s">
        <v>115</v>
      </c>
      <c r="H715" s="18">
        <v>4.5196073767729402E-3</v>
      </c>
    </row>
    <row r="716" spans="2:8" x14ac:dyDescent="0.4">
      <c r="B716" s="4">
        <v>713</v>
      </c>
      <c r="C716" s="25" t="s">
        <v>5329</v>
      </c>
      <c r="D716" s="10" t="s">
        <v>789</v>
      </c>
      <c r="E716" s="12" t="s">
        <v>4</v>
      </c>
      <c r="F716" s="15">
        <v>1</v>
      </c>
      <c r="G716" s="12" t="s">
        <v>115</v>
      </c>
      <c r="H716" s="18">
        <v>4.5196073767729402E-3</v>
      </c>
    </row>
    <row r="717" spans="2:8" x14ac:dyDescent="0.4">
      <c r="B717" s="4">
        <v>714</v>
      </c>
      <c r="C717" s="25" t="s">
        <v>5330</v>
      </c>
      <c r="D717" s="10" t="s">
        <v>790</v>
      </c>
      <c r="E717" s="12" t="s">
        <v>4</v>
      </c>
      <c r="F717" s="15">
        <v>1</v>
      </c>
      <c r="G717" s="12" t="s">
        <v>115</v>
      </c>
      <c r="H717" s="18">
        <v>4.5534415201238651E-3</v>
      </c>
    </row>
    <row r="718" spans="2:8" x14ac:dyDescent="0.4">
      <c r="B718" s="4">
        <v>715</v>
      </c>
      <c r="C718" s="25" t="s">
        <v>5331</v>
      </c>
      <c r="D718" s="10" t="s">
        <v>791</v>
      </c>
      <c r="E718" s="12" t="s">
        <v>4</v>
      </c>
      <c r="F718" s="15">
        <v>1</v>
      </c>
      <c r="G718" s="12" t="s">
        <v>115</v>
      </c>
      <c r="H718" s="18">
        <v>4.5534415201238651E-3</v>
      </c>
    </row>
    <row r="719" spans="2:8" x14ac:dyDescent="0.4">
      <c r="B719" s="4">
        <v>716</v>
      </c>
      <c r="C719" s="25" t="s">
        <v>5332</v>
      </c>
      <c r="D719" s="10" t="s">
        <v>792</v>
      </c>
      <c r="E719" s="12" t="s">
        <v>4</v>
      </c>
      <c r="F719" s="15">
        <v>1</v>
      </c>
      <c r="G719" s="12" t="s">
        <v>115</v>
      </c>
      <c r="H719" s="18">
        <v>4.6944488424465513E-3</v>
      </c>
    </row>
    <row r="720" spans="2:8" x14ac:dyDescent="0.4">
      <c r="B720" s="4">
        <v>717</v>
      </c>
      <c r="C720" s="25" t="s">
        <v>5333</v>
      </c>
      <c r="D720" s="10" t="s">
        <v>793</v>
      </c>
      <c r="E720" s="12" t="s">
        <v>4</v>
      </c>
      <c r="F720" s="15">
        <v>1</v>
      </c>
      <c r="G720" s="12" t="s">
        <v>115</v>
      </c>
      <c r="H720" s="18">
        <v>4.6944488424465513E-3</v>
      </c>
    </row>
    <row r="721" spans="2:8" x14ac:dyDescent="0.4">
      <c r="B721" s="4">
        <v>718</v>
      </c>
      <c r="C721" s="25" t="s">
        <v>5334</v>
      </c>
      <c r="D721" s="10" t="s">
        <v>794</v>
      </c>
      <c r="E721" s="12" t="s">
        <v>4</v>
      </c>
      <c r="F721" s="15">
        <v>1</v>
      </c>
      <c r="G721" s="12" t="s">
        <v>115</v>
      </c>
      <c r="H721" s="18">
        <v>2.763762697466051E-3</v>
      </c>
    </row>
    <row r="722" spans="2:8" x14ac:dyDescent="0.4">
      <c r="B722" s="4">
        <v>719</v>
      </c>
      <c r="C722" s="25" t="s">
        <v>5335</v>
      </c>
      <c r="D722" s="10" t="s">
        <v>795</v>
      </c>
      <c r="E722" s="12" t="s">
        <v>4</v>
      </c>
      <c r="F722" s="15">
        <v>1</v>
      </c>
      <c r="G722" s="12" t="s">
        <v>115</v>
      </c>
      <c r="H722" s="18">
        <v>2.763762697466051E-3</v>
      </c>
    </row>
    <row r="723" spans="2:8" x14ac:dyDescent="0.4">
      <c r="B723" s="4">
        <v>720</v>
      </c>
      <c r="C723" s="25" t="s">
        <v>5336</v>
      </c>
      <c r="D723" s="10" t="s">
        <v>796</v>
      </c>
      <c r="E723" s="12" t="s">
        <v>4</v>
      </c>
      <c r="F723" s="15">
        <v>1</v>
      </c>
      <c r="G723" s="12" t="s">
        <v>115</v>
      </c>
      <c r="H723" s="18">
        <v>4.2588404625511535E-3</v>
      </c>
    </row>
    <row r="724" spans="2:8" x14ac:dyDescent="0.4">
      <c r="B724" s="4">
        <v>721</v>
      </c>
      <c r="C724" s="25" t="s">
        <v>5337</v>
      </c>
      <c r="D724" s="10" t="s">
        <v>797</v>
      </c>
      <c r="E724" s="12" t="s">
        <v>4</v>
      </c>
      <c r="F724" s="15">
        <v>1</v>
      </c>
      <c r="G724" s="12" t="s">
        <v>115</v>
      </c>
      <c r="H724" s="18">
        <v>4.2588404625511535E-3</v>
      </c>
    </row>
    <row r="725" spans="2:8" x14ac:dyDescent="0.4">
      <c r="B725" s="4">
        <v>722</v>
      </c>
      <c r="C725" s="25" t="s">
        <v>5338</v>
      </c>
      <c r="D725" s="10" t="s">
        <v>798</v>
      </c>
      <c r="E725" s="12" t="s">
        <v>4</v>
      </c>
      <c r="F725" s="15">
        <v>1</v>
      </c>
      <c r="G725" s="12" t="s">
        <v>115</v>
      </c>
      <c r="H725" s="18">
        <v>5.4981610902885645E-3</v>
      </c>
    </row>
    <row r="726" spans="2:8" x14ac:dyDescent="0.4">
      <c r="B726" s="4">
        <v>723</v>
      </c>
      <c r="C726" s="25" t="s">
        <v>5339</v>
      </c>
      <c r="D726" s="10" t="s">
        <v>799</v>
      </c>
      <c r="E726" s="12" t="s">
        <v>4</v>
      </c>
      <c r="F726" s="15">
        <v>1</v>
      </c>
      <c r="G726" s="12" t="s">
        <v>115</v>
      </c>
      <c r="H726" s="18">
        <v>5.4981610902885645E-3</v>
      </c>
    </row>
    <row r="727" spans="2:8" x14ac:dyDescent="0.4">
      <c r="B727" s="4">
        <v>724</v>
      </c>
      <c r="C727" s="25" t="s">
        <v>5340</v>
      </c>
      <c r="D727" s="10" t="s">
        <v>800</v>
      </c>
      <c r="E727" s="12" t="s">
        <v>4</v>
      </c>
      <c r="F727" s="15">
        <v>1</v>
      </c>
      <c r="G727" s="12" t="s">
        <v>115</v>
      </c>
      <c r="H727" s="18">
        <v>5.8094393806912246E-3</v>
      </c>
    </row>
    <row r="728" spans="2:8" x14ac:dyDescent="0.4">
      <c r="B728" s="4">
        <v>725</v>
      </c>
      <c r="C728" s="25" t="s">
        <v>5341</v>
      </c>
      <c r="D728" s="10" t="s">
        <v>801</v>
      </c>
      <c r="E728" s="12" t="s">
        <v>4</v>
      </c>
      <c r="F728" s="15">
        <v>1</v>
      </c>
      <c r="G728" s="12" t="s">
        <v>115</v>
      </c>
      <c r="H728" s="18">
        <v>5.8094393806912246E-3</v>
      </c>
    </row>
    <row r="729" spans="2:8" x14ac:dyDescent="0.4">
      <c r="B729" s="4">
        <v>726</v>
      </c>
      <c r="C729" s="25" t="s">
        <v>5342</v>
      </c>
      <c r="D729" s="10" t="s">
        <v>802</v>
      </c>
      <c r="E729" s="12" t="s">
        <v>4</v>
      </c>
      <c r="F729" s="15">
        <v>1</v>
      </c>
      <c r="G729" s="12" t="s">
        <v>115</v>
      </c>
      <c r="H729" s="18">
        <v>4.2030056429532541E-3</v>
      </c>
    </row>
    <row r="730" spans="2:8" x14ac:dyDescent="0.4">
      <c r="B730" s="4">
        <v>727</v>
      </c>
      <c r="C730" s="25" t="s">
        <v>5343</v>
      </c>
      <c r="D730" s="10" t="s">
        <v>803</v>
      </c>
      <c r="E730" s="12" t="s">
        <v>4</v>
      </c>
      <c r="F730" s="15">
        <v>1</v>
      </c>
      <c r="G730" s="12" t="s">
        <v>115</v>
      </c>
      <c r="H730" s="18">
        <v>4.2030056429532541E-3</v>
      </c>
    </row>
    <row r="731" spans="2:8" x14ac:dyDescent="0.4">
      <c r="B731" s="4">
        <v>728</v>
      </c>
      <c r="C731" s="25" t="s">
        <v>5344</v>
      </c>
      <c r="D731" s="10" t="s">
        <v>804</v>
      </c>
      <c r="E731" s="12" t="s">
        <v>4</v>
      </c>
      <c r="F731" s="15">
        <v>1</v>
      </c>
      <c r="G731" s="12" t="s">
        <v>110</v>
      </c>
      <c r="H731" s="19">
        <v>393148009.84349358</v>
      </c>
    </row>
    <row r="732" spans="2:8" x14ac:dyDescent="0.4">
      <c r="B732" s="4">
        <v>729</v>
      </c>
      <c r="C732" s="25" t="s">
        <v>5345</v>
      </c>
      <c r="D732" s="10" t="s">
        <v>805</v>
      </c>
      <c r="E732" s="12" t="s">
        <v>4</v>
      </c>
      <c r="F732" s="15">
        <v>1</v>
      </c>
      <c r="G732" s="12" t="s">
        <v>110</v>
      </c>
      <c r="H732" s="19">
        <v>246425869.13840619</v>
      </c>
    </row>
    <row r="733" spans="2:8" x14ac:dyDescent="0.4">
      <c r="B733" s="4">
        <v>730</v>
      </c>
      <c r="C733" s="25" t="s">
        <v>5346</v>
      </c>
      <c r="D733" s="10" t="s">
        <v>806</v>
      </c>
      <c r="E733" s="12" t="s">
        <v>4</v>
      </c>
      <c r="F733" s="15">
        <v>1</v>
      </c>
      <c r="G733" s="12" t="s">
        <v>110</v>
      </c>
      <c r="H733" s="19">
        <v>284706879.09029645</v>
      </c>
    </row>
    <row r="734" spans="2:8" x14ac:dyDescent="0.4">
      <c r="B734" s="4">
        <v>731</v>
      </c>
      <c r="C734" s="25" t="s">
        <v>5347</v>
      </c>
      <c r="D734" s="10" t="s">
        <v>807</v>
      </c>
      <c r="E734" s="12" t="s">
        <v>4</v>
      </c>
      <c r="F734" s="15">
        <v>1</v>
      </c>
      <c r="G734" s="12" t="s">
        <v>110</v>
      </c>
      <c r="H734" s="19">
        <v>284706879.09029645</v>
      </c>
    </row>
    <row r="735" spans="2:8" x14ac:dyDescent="0.4">
      <c r="B735" s="4">
        <v>732</v>
      </c>
      <c r="C735" s="25" t="s">
        <v>5348</v>
      </c>
      <c r="D735" s="10" t="s">
        <v>808</v>
      </c>
      <c r="E735" s="12" t="s">
        <v>4</v>
      </c>
      <c r="F735" s="15">
        <v>1</v>
      </c>
      <c r="G735" s="12" t="s">
        <v>110</v>
      </c>
      <c r="H735" s="19">
        <v>286366296.57371938</v>
      </c>
    </row>
    <row r="736" spans="2:8" x14ac:dyDescent="0.4">
      <c r="B736" s="4">
        <v>733</v>
      </c>
      <c r="C736" s="25" t="s">
        <v>5349</v>
      </c>
      <c r="D736" s="10" t="s">
        <v>809</v>
      </c>
      <c r="E736" s="12" t="s">
        <v>4</v>
      </c>
      <c r="F736" s="15">
        <v>1</v>
      </c>
      <c r="G736" s="12" t="s">
        <v>110</v>
      </c>
      <c r="H736" s="19">
        <v>286366296.57386911</v>
      </c>
    </row>
    <row r="737" spans="2:8" x14ac:dyDescent="0.4">
      <c r="B737" s="4">
        <v>734</v>
      </c>
      <c r="C737" s="25" t="s">
        <v>5350</v>
      </c>
      <c r="D737" s="10" t="s">
        <v>810</v>
      </c>
      <c r="E737" s="12" t="s">
        <v>4</v>
      </c>
      <c r="F737" s="15">
        <v>1</v>
      </c>
      <c r="G737" s="12" t="s">
        <v>110</v>
      </c>
      <c r="H737" s="19">
        <v>215183967.68928114</v>
      </c>
    </row>
    <row r="738" spans="2:8" x14ac:dyDescent="0.4">
      <c r="B738" s="4">
        <v>735</v>
      </c>
      <c r="C738" s="25" t="s">
        <v>5351</v>
      </c>
      <c r="D738" s="10" t="s">
        <v>811</v>
      </c>
      <c r="E738" s="12" t="s">
        <v>4</v>
      </c>
      <c r="F738" s="15">
        <v>1</v>
      </c>
      <c r="G738" s="12" t="s">
        <v>110</v>
      </c>
      <c r="H738" s="19">
        <v>132825614.54830734</v>
      </c>
    </row>
    <row r="739" spans="2:8" x14ac:dyDescent="0.4">
      <c r="B739" s="4">
        <v>736</v>
      </c>
      <c r="C739" s="25" t="s">
        <v>5352</v>
      </c>
      <c r="D739" s="10" t="s">
        <v>812</v>
      </c>
      <c r="E739" s="12" t="s">
        <v>4</v>
      </c>
      <c r="F739" s="15">
        <v>1</v>
      </c>
      <c r="G739" s="12" t="s">
        <v>110</v>
      </c>
      <c r="H739" s="19">
        <v>388399825.90316367</v>
      </c>
    </row>
    <row r="740" spans="2:8" x14ac:dyDescent="0.4">
      <c r="B740" s="4">
        <v>737</v>
      </c>
      <c r="C740" s="25" t="s">
        <v>5353</v>
      </c>
      <c r="D740" s="10" t="s">
        <v>813</v>
      </c>
      <c r="E740" s="12" t="s">
        <v>4</v>
      </c>
      <c r="F740" s="15">
        <v>1</v>
      </c>
      <c r="G740" s="12" t="s">
        <v>110</v>
      </c>
      <c r="H740" s="19">
        <v>388399825.90316367</v>
      </c>
    </row>
    <row r="741" spans="2:8" x14ac:dyDescent="0.4">
      <c r="B741" s="4">
        <v>738</v>
      </c>
      <c r="C741" s="25" t="s">
        <v>5354</v>
      </c>
      <c r="D741" s="10" t="s">
        <v>814</v>
      </c>
      <c r="E741" s="12" t="s">
        <v>4</v>
      </c>
      <c r="F741" s="15">
        <v>1</v>
      </c>
      <c r="G741" s="12" t="s">
        <v>110</v>
      </c>
      <c r="H741" s="19">
        <v>10112601.102219347</v>
      </c>
    </row>
    <row r="742" spans="2:8" x14ac:dyDescent="0.4">
      <c r="B742" s="4">
        <v>739</v>
      </c>
      <c r="C742" s="25" t="s">
        <v>5355</v>
      </c>
      <c r="D742" s="10" t="s">
        <v>815</v>
      </c>
      <c r="E742" s="12" t="s">
        <v>4</v>
      </c>
      <c r="F742" s="15">
        <v>1</v>
      </c>
      <c r="G742" s="12" t="s">
        <v>110</v>
      </c>
      <c r="H742" s="19">
        <v>35755330.296639919</v>
      </c>
    </row>
    <row r="743" spans="2:8" x14ac:dyDescent="0.4">
      <c r="B743" s="4">
        <v>740</v>
      </c>
      <c r="C743" s="25" t="s">
        <v>5356</v>
      </c>
      <c r="D743" s="10" t="s">
        <v>816</v>
      </c>
      <c r="E743" s="12" t="s">
        <v>4</v>
      </c>
      <c r="F743" s="15">
        <v>1</v>
      </c>
      <c r="G743" s="12" t="s">
        <v>110</v>
      </c>
      <c r="H743" s="19">
        <v>15135241.962218713</v>
      </c>
    </row>
    <row r="744" spans="2:8" x14ac:dyDescent="0.4">
      <c r="B744" s="4">
        <v>741</v>
      </c>
      <c r="C744" s="25" t="s">
        <v>5357</v>
      </c>
      <c r="D744" s="10" t="s">
        <v>817</v>
      </c>
      <c r="E744" s="12" t="s">
        <v>4</v>
      </c>
      <c r="F744" s="15">
        <v>1</v>
      </c>
      <c r="G744" s="12" t="s">
        <v>110</v>
      </c>
      <c r="H744" s="19">
        <v>2280921.8437537686</v>
      </c>
    </row>
    <row r="745" spans="2:8" x14ac:dyDescent="0.4">
      <c r="B745" s="4">
        <v>742</v>
      </c>
      <c r="C745" s="25" t="s">
        <v>5358</v>
      </c>
      <c r="D745" s="10" t="s">
        <v>818</v>
      </c>
      <c r="E745" s="12" t="s">
        <v>4</v>
      </c>
      <c r="F745" s="15">
        <v>1</v>
      </c>
      <c r="G745" s="12" t="s">
        <v>115</v>
      </c>
      <c r="H745" s="18">
        <v>3.3005688335076356E-3</v>
      </c>
    </row>
    <row r="746" spans="2:8" x14ac:dyDescent="0.4">
      <c r="B746" s="4">
        <v>743</v>
      </c>
      <c r="C746" s="25" t="s">
        <v>5359</v>
      </c>
      <c r="D746" s="10" t="s">
        <v>819</v>
      </c>
      <c r="E746" s="12" t="s">
        <v>4</v>
      </c>
      <c r="F746" s="15">
        <v>1</v>
      </c>
      <c r="G746" s="12" t="s">
        <v>115</v>
      </c>
      <c r="H746" s="18">
        <v>3.3005688335076356E-3</v>
      </c>
    </row>
    <row r="747" spans="2:8" x14ac:dyDescent="0.4">
      <c r="B747" s="4">
        <v>744</v>
      </c>
      <c r="C747" s="25" t="s">
        <v>5360</v>
      </c>
      <c r="D747" s="10" t="s">
        <v>820</v>
      </c>
      <c r="E747" s="12" t="s">
        <v>4</v>
      </c>
      <c r="F747" s="15">
        <v>1</v>
      </c>
      <c r="G747" s="12" t="s">
        <v>115</v>
      </c>
      <c r="H747" s="18">
        <v>4.4377866393171816E-3</v>
      </c>
    </row>
    <row r="748" spans="2:8" x14ac:dyDescent="0.4">
      <c r="B748" s="4">
        <v>745</v>
      </c>
      <c r="C748" s="25" t="s">
        <v>5361</v>
      </c>
      <c r="D748" s="10" t="s">
        <v>821</v>
      </c>
      <c r="E748" s="12" t="s">
        <v>4</v>
      </c>
      <c r="F748" s="15">
        <v>1</v>
      </c>
      <c r="G748" s="12" t="s">
        <v>115</v>
      </c>
      <c r="H748" s="18">
        <v>4.4259899094028238E-3</v>
      </c>
    </row>
    <row r="749" spans="2:8" x14ac:dyDescent="0.4">
      <c r="B749" s="4">
        <v>746</v>
      </c>
      <c r="C749" s="25" t="s">
        <v>5362</v>
      </c>
      <c r="D749" s="10" t="s">
        <v>822</v>
      </c>
      <c r="E749" s="12" t="s">
        <v>4</v>
      </c>
      <c r="F749" s="15">
        <v>1</v>
      </c>
      <c r="G749" s="12" t="s">
        <v>115</v>
      </c>
      <c r="H749" s="18">
        <v>4.1795778084775361E-3</v>
      </c>
    </row>
    <row r="750" spans="2:8" x14ac:dyDescent="0.4">
      <c r="B750" s="4">
        <v>747</v>
      </c>
      <c r="C750" s="25" t="s">
        <v>5363</v>
      </c>
      <c r="D750" s="10" t="s">
        <v>823</v>
      </c>
      <c r="E750" s="12" t="s">
        <v>4</v>
      </c>
      <c r="F750" s="15">
        <v>1</v>
      </c>
      <c r="G750" s="12" t="s">
        <v>115</v>
      </c>
      <c r="H750" s="18">
        <v>4.4861390825313048E-3</v>
      </c>
    </row>
    <row r="751" spans="2:8" x14ac:dyDescent="0.4">
      <c r="B751" s="4">
        <v>748</v>
      </c>
      <c r="C751" s="25" t="s">
        <v>5364</v>
      </c>
      <c r="D751" s="10" t="s">
        <v>824</v>
      </c>
      <c r="E751" s="12" t="s">
        <v>4</v>
      </c>
      <c r="F751" s="15">
        <v>1</v>
      </c>
      <c r="G751" s="12" t="s">
        <v>744</v>
      </c>
      <c r="H751" s="18">
        <v>12.639978579406744</v>
      </c>
    </row>
    <row r="752" spans="2:8" x14ac:dyDescent="0.4">
      <c r="B752" s="4">
        <v>749</v>
      </c>
      <c r="C752" s="25" t="s">
        <v>5365</v>
      </c>
      <c r="D752" s="10" t="s">
        <v>825</v>
      </c>
      <c r="E752" s="12" t="s">
        <v>4</v>
      </c>
      <c r="F752" s="15">
        <v>1</v>
      </c>
      <c r="G752" s="12" t="s">
        <v>5</v>
      </c>
      <c r="H752" s="18">
        <v>1.9894887557874552E-2</v>
      </c>
    </row>
    <row r="753" spans="2:8" x14ac:dyDescent="0.4">
      <c r="B753" s="4">
        <v>750</v>
      </c>
      <c r="C753" s="25" t="s">
        <v>5366</v>
      </c>
      <c r="D753" s="10" t="s">
        <v>826</v>
      </c>
      <c r="E753" s="12" t="s">
        <v>4</v>
      </c>
      <c r="F753" s="15">
        <v>1</v>
      </c>
      <c r="G753" s="12" t="s">
        <v>115</v>
      </c>
      <c r="H753" s="18">
        <v>9.951959746758532E-4</v>
      </c>
    </row>
    <row r="754" spans="2:8" x14ac:dyDescent="0.4">
      <c r="B754" s="4">
        <v>751</v>
      </c>
      <c r="C754" s="25" t="s">
        <v>5367</v>
      </c>
      <c r="D754" s="10" t="s">
        <v>827</v>
      </c>
      <c r="E754" s="12" t="s">
        <v>4</v>
      </c>
      <c r="F754" s="15">
        <v>1</v>
      </c>
      <c r="G754" s="12" t="s">
        <v>115</v>
      </c>
      <c r="H754" s="18">
        <v>9.951959746758532E-4</v>
      </c>
    </row>
    <row r="755" spans="2:8" x14ac:dyDescent="0.4">
      <c r="B755" s="4">
        <v>752</v>
      </c>
      <c r="C755" s="25" t="s">
        <v>5368</v>
      </c>
      <c r="D755" s="10" t="s">
        <v>828</v>
      </c>
      <c r="E755" s="12" t="s">
        <v>4</v>
      </c>
      <c r="F755" s="15">
        <v>1</v>
      </c>
      <c r="G755" s="12" t="s">
        <v>5</v>
      </c>
      <c r="H755" s="18">
        <v>10.291324811088268</v>
      </c>
    </row>
    <row r="756" spans="2:8" x14ac:dyDescent="0.4">
      <c r="B756" s="4">
        <v>753</v>
      </c>
      <c r="C756" s="25" t="s">
        <v>5369</v>
      </c>
      <c r="D756" s="10" t="s">
        <v>829</v>
      </c>
      <c r="E756" s="12" t="s">
        <v>4</v>
      </c>
      <c r="F756" s="15">
        <v>1</v>
      </c>
      <c r="G756" s="12" t="s">
        <v>5</v>
      </c>
      <c r="H756" s="18">
        <v>10.640847756795806</v>
      </c>
    </row>
    <row r="757" spans="2:8" x14ac:dyDescent="0.4">
      <c r="B757" s="4">
        <v>754</v>
      </c>
      <c r="C757" s="25" t="s">
        <v>5370</v>
      </c>
      <c r="D757" s="10" t="s">
        <v>830</v>
      </c>
      <c r="E757" s="12" t="s">
        <v>4</v>
      </c>
      <c r="F757" s="15">
        <v>1</v>
      </c>
      <c r="G757" s="12" t="s">
        <v>5</v>
      </c>
      <c r="H757" s="18">
        <v>21.415765065375489</v>
      </c>
    </row>
    <row r="758" spans="2:8" x14ac:dyDescent="0.4">
      <c r="B758" s="4">
        <v>755</v>
      </c>
      <c r="C758" s="25" t="s">
        <v>5371</v>
      </c>
      <c r="D758" s="10" t="s">
        <v>831</v>
      </c>
      <c r="E758" s="12" t="s">
        <v>4</v>
      </c>
      <c r="F758" s="15">
        <v>1</v>
      </c>
      <c r="G758" s="12" t="s">
        <v>5</v>
      </c>
      <c r="H758" s="18">
        <v>6.4951394069030988</v>
      </c>
    </row>
    <row r="759" spans="2:8" x14ac:dyDescent="0.4">
      <c r="B759" s="4">
        <v>756</v>
      </c>
      <c r="C759" s="25" t="s">
        <v>5372</v>
      </c>
      <c r="D759" s="10" t="s">
        <v>832</v>
      </c>
      <c r="E759" s="12" t="s">
        <v>4</v>
      </c>
      <c r="F759" s="15">
        <v>1</v>
      </c>
      <c r="G759" s="12" t="s">
        <v>5</v>
      </c>
      <c r="H759" s="18">
        <v>13.955456353404429</v>
      </c>
    </row>
    <row r="760" spans="2:8" x14ac:dyDescent="0.4">
      <c r="B760" s="4">
        <v>757</v>
      </c>
      <c r="C760" s="25" t="s">
        <v>5373</v>
      </c>
      <c r="D760" s="10" t="s">
        <v>833</v>
      </c>
      <c r="E760" s="12" t="s">
        <v>8</v>
      </c>
      <c r="F760" s="15">
        <v>1</v>
      </c>
      <c r="G760" s="12" t="s">
        <v>5</v>
      </c>
      <c r="H760" s="18">
        <v>0</v>
      </c>
    </row>
    <row r="761" spans="2:8" x14ac:dyDescent="0.4">
      <c r="B761" s="4">
        <v>758</v>
      </c>
      <c r="C761" s="25" t="s">
        <v>5374</v>
      </c>
      <c r="D761" s="10" t="s">
        <v>834</v>
      </c>
      <c r="E761" s="12" t="s">
        <v>4</v>
      </c>
      <c r="F761" s="15">
        <v>1</v>
      </c>
      <c r="G761" s="12" t="s">
        <v>5</v>
      </c>
      <c r="H761" s="18">
        <v>13.143609776901503</v>
      </c>
    </row>
    <row r="762" spans="2:8" x14ac:dyDescent="0.4">
      <c r="B762" s="4">
        <v>759</v>
      </c>
      <c r="C762" s="25" t="s">
        <v>5375</v>
      </c>
      <c r="D762" s="10" t="s">
        <v>835</v>
      </c>
      <c r="E762" s="12" t="s">
        <v>4</v>
      </c>
      <c r="F762" s="15">
        <v>1</v>
      </c>
      <c r="G762" s="12" t="s">
        <v>5</v>
      </c>
      <c r="H762" s="18">
        <v>8.0227256168167305</v>
      </c>
    </row>
    <row r="763" spans="2:8" x14ac:dyDescent="0.4">
      <c r="B763" s="4">
        <v>760</v>
      </c>
      <c r="C763" s="25" t="s">
        <v>5376</v>
      </c>
      <c r="D763" s="10" t="s">
        <v>836</v>
      </c>
      <c r="E763" s="12" t="s">
        <v>4</v>
      </c>
      <c r="F763" s="15">
        <v>1</v>
      </c>
      <c r="G763" s="12" t="s">
        <v>115</v>
      </c>
      <c r="H763" s="18">
        <v>7.7153303863479721E-3</v>
      </c>
    </row>
    <row r="764" spans="2:8" x14ac:dyDescent="0.4">
      <c r="B764" s="4">
        <v>761</v>
      </c>
      <c r="C764" s="25" t="s">
        <v>5377</v>
      </c>
      <c r="D764" s="10" t="s">
        <v>837</v>
      </c>
      <c r="E764" s="12" t="s">
        <v>4</v>
      </c>
      <c r="F764" s="15">
        <v>1</v>
      </c>
      <c r="G764" s="12" t="s">
        <v>5</v>
      </c>
      <c r="H764" s="18">
        <v>6.1350526125179403</v>
      </c>
    </row>
    <row r="765" spans="2:8" x14ac:dyDescent="0.4">
      <c r="B765" s="4">
        <v>762</v>
      </c>
      <c r="C765" s="25" t="s">
        <v>5378</v>
      </c>
      <c r="D765" s="10" t="s">
        <v>838</v>
      </c>
      <c r="E765" s="12" t="s">
        <v>4</v>
      </c>
      <c r="F765" s="15">
        <v>1</v>
      </c>
      <c r="G765" s="12" t="s">
        <v>5</v>
      </c>
      <c r="H765" s="18">
        <v>18.602834630390966</v>
      </c>
    </row>
    <row r="766" spans="2:8" x14ac:dyDescent="0.4">
      <c r="B766" s="4">
        <v>763</v>
      </c>
      <c r="C766" s="25" t="s">
        <v>5379</v>
      </c>
      <c r="D766" s="10" t="s">
        <v>839</v>
      </c>
      <c r="E766" s="12" t="s">
        <v>4</v>
      </c>
      <c r="F766" s="15">
        <v>1</v>
      </c>
      <c r="G766" s="12" t="s">
        <v>5</v>
      </c>
      <c r="H766" s="18">
        <v>7.760306604223091</v>
      </c>
    </row>
    <row r="767" spans="2:8" x14ac:dyDescent="0.4">
      <c r="B767" s="4">
        <v>764</v>
      </c>
      <c r="C767" s="25" t="s">
        <v>5380</v>
      </c>
      <c r="D767" s="10" t="s">
        <v>840</v>
      </c>
      <c r="E767" s="12" t="s">
        <v>4</v>
      </c>
      <c r="F767" s="15">
        <v>1</v>
      </c>
      <c r="G767" s="12" t="s">
        <v>186</v>
      </c>
      <c r="H767" s="18">
        <v>1.7287797577237261</v>
      </c>
    </row>
    <row r="768" spans="2:8" x14ac:dyDescent="0.4">
      <c r="B768" s="4">
        <v>765</v>
      </c>
      <c r="C768" s="25" t="s">
        <v>5381</v>
      </c>
      <c r="D768" s="10" t="s">
        <v>841</v>
      </c>
      <c r="E768" s="12" t="s">
        <v>4</v>
      </c>
      <c r="F768" s="15">
        <v>1</v>
      </c>
      <c r="G768" s="12" t="s">
        <v>5</v>
      </c>
      <c r="H768" s="18">
        <v>7.6168346157881635</v>
      </c>
    </row>
    <row r="769" spans="2:8" x14ac:dyDescent="0.4">
      <c r="B769" s="4">
        <v>766</v>
      </c>
      <c r="C769" s="25" t="s">
        <v>5382</v>
      </c>
      <c r="D769" s="10" t="s">
        <v>842</v>
      </c>
      <c r="E769" s="12" t="s">
        <v>4</v>
      </c>
      <c r="F769" s="15">
        <v>1</v>
      </c>
      <c r="G769" s="12" t="s">
        <v>186</v>
      </c>
      <c r="H769" s="18">
        <v>2.235764470078375</v>
      </c>
    </row>
    <row r="770" spans="2:8" x14ac:dyDescent="0.4">
      <c r="B770" s="4">
        <v>767</v>
      </c>
      <c r="C770" s="25" t="s">
        <v>5383</v>
      </c>
      <c r="D770" s="10" t="s">
        <v>843</v>
      </c>
      <c r="E770" s="12" t="s">
        <v>4</v>
      </c>
      <c r="F770" s="15">
        <v>1</v>
      </c>
      <c r="G770" s="12" t="s">
        <v>186</v>
      </c>
      <c r="H770" s="18">
        <v>0.99022687128293607</v>
      </c>
    </row>
    <row r="771" spans="2:8" x14ac:dyDescent="0.4">
      <c r="B771" s="4">
        <v>768</v>
      </c>
      <c r="C771" s="25" t="s">
        <v>5384</v>
      </c>
      <c r="D771" s="10" t="s">
        <v>844</v>
      </c>
      <c r="E771" s="12" t="s">
        <v>4</v>
      </c>
      <c r="F771" s="15">
        <v>1</v>
      </c>
      <c r="G771" s="12" t="s">
        <v>5</v>
      </c>
      <c r="H771" s="18">
        <v>1.9445175938526043</v>
      </c>
    </row>
    <row r="772" spans="2:8" x14ac:dyDescent="0.4">
      <c r="B772" s="4">
        <v>769</v>
      </c>
      <c r="C772" s="25" t="s">
        <v>5385</v>
      </c>
      <c r="D772" s="10" t="s">
        <v>845</v>
      </c>
      <c r="E772" s="12" t="s">
        <v>4</v>
      </c>
      <c r="F772" s="15">
        <v>1</v>
      </c>
      <c r="G772" s="12" t="s">
        <v>5</v>
      </c>
      <c r="H772" s="18">
        <v>6.2756635219928674</v>
      </c>
    </row>
    <row r="773" spans="2:8" x14ac:dyDescent="0.4">
      <c r="B773" s="4">
        <v>770</v>
      </c>
      <c r="C773" s="25" t="s">
        <v>5386</v>
      </c>
      <c r="D773" s="10" t="s">
        <v>846</v>
      </c>
      <c r="E773" s="12" t="s">
        <v>4</v>
      </c>
      <c r="F773" s="15">
        <v>1</v>
      </c>
      <c r="G773" s="12" t="s">
        <v>5</v>
      </c>
      <c r="H773" s="18">
        <v>3.2125539808304731</v>
      </c>
    </row>
    <row r="774" spans="2:8" x14ac:dyDescent="0.4">
      <c r="B774" s="4">
        <v>771</v>
      </c>
      <c r="C774" s="25" t="s">
        <v>5387</v>
      </c>
      <c r="D774" s="10" t="s">
        <v>847</v>
      </c>
      <c r="E774" s="12" t="s">
        <v>4</v>
      </c>
      <c r="F774" s="15">
        <v>1</v>
      </c>
      <c r="G774" s="12" t="s">
        <v>5</v>
      </c>
      <c r="H774" s="18">
        <v>24.022511196626855</v>
      </c>
    </row>
    <row r="775" spans="2:8" x14ac:dyDescent="0.4">
      <c r="B775" s="4">
        <v>772</v>
      </c>
      <c r="C775" s="25" t="s">
        <v>5388</v>
      </c>
      <c r="D775" s="10" t="s">
        <v>848</v>
      </c>
      <c r="E775" s="12" t="s">
        <v>4</v>
      </c>
      <c r="F775" s="15">
        <v>1</v>
      </c>
      <c r="G775" s="12" t="s">
        <v>5</v>
      </c>
      <c r="H775" s="18">
        <v>5.6407538352819433</v>
      </c>
    </row>
    <row r="776" spans="2:8" x14ac:dyDescent="0.4">
      <c r="B776" s="4">
        <v>773</v>
      </c>
      <c r="C776" s="25" t="s">
        <v>5389</v>
      </c>
      <c r="D776" s="10" t="s">
        <v>849</v>
      </c>
      <c r="E776" s="12" t="s">
        <v>4</v>
      </c>
      <c r="F776" s="15">
        <v>1</v>
      </c>
      <c r="G776" s="12" t="s">
        <v>5</v>
      </c>
      <c r="H776" s="18">
        <v>7.2211042588061281</v>
      </c>
    </row>
    <row r="777" spans="2:8" x14ac:dyDescent="0.4">
      <c r="B777" s="4">
        <v>774</v>
      </c>
      <c r="C777" s="25" t="s">
        <v>5390</v>
      </c>
      <c r="D777" s="10" t="s">
        <v>850</v>
      </c>
      <c r="E777" s="12" t="s">
        <v>4</v>
      </c>
      <c r="F777" s="15">
        <v>1</v>
      </c>
      <c r="G777" s="12" t="s">
        <v>5</v>
      </c>
      <c r="H777" s="18">
        <v>4.0914234019114613</v>
      </c>
    </row>
    <row r="778" spans="2:8" x14ac:dyDescent="0.4">
      <c r="B778" s="4">
        <v>775</v>
      </c>
      <c r="C778" s="25" t="s">
        <v>5391</v>
      </c>
      <c r="D778" s="10" t="s">
        <v>851</v>
      </c>
      <c r="E778" s="12" t="s">
        <v>4</v>
      </c>
      <c r="F778" s="15">
        <v>1</v>
      </c>
      <c r="G778" s="12" t="s">
        <v>5</v>
      </c>
      <c r="H778" s="18">
        <v>5.3391465296683984</v>
      </c>
    </row>
    <row r="779" spans="2:8" x14ac:dyDescent="0.4">
      <c r="B779" s="4">
        <v>776</v>
      </c>
      <c r="C779" s="25" t="s">
        <v>5392</v>
      </c>
      <c r="D779" s="10" t="s">
        <v>852</v>
      </c>
      <c r="E779" s="12" t="s">
        <v>4</v>
      </c>
      <c r="F779" s="15">
        <v>1</v>
      </c>
      <c r="G779" s="12" t="s">
        <v>115</v>
      </c>
      <c r="H779" s="18">
        <v>2.4634034064337606E-3</v>
      </c>
    </row>
    <row r="780" spans="2:8" x14ac:dyDescent="0.4">
      <c r="B780" s="4">
        <v>777</v>
      </c>
      <c r="C780" s="25" t="s">
        <v>5393</v>
      </c>
      <c r="D780" s="10" t="s">
        <v>853</v>
      </c>
      <c r="E780" s="12" t="s">
        <v>4</v>
      </c>
      <c r="F780" s="15">
        <v>1</v>
      </c>
      <c r="G780" s="12" t="s">
        <v>5</v>
      </c>
      <c r="H780" s="18">
        <v>8.5885496203931275</v>
      </c>
    </row>
    <row r="781" spans="2:8" x14ac:dyDescent="0.4">
      <c r="B781" s="4">
        <v>778</v>
      </c>
      <c r="C781" s="25" t="s">
        <v>5394</v>
      </c>
      <c r="D781" s="10" t="s">
        <v>854</v>
      </c>
      <c r="E781" s="12" t="s">
        <v>4</v>
      </c>
      <c r="F781" s="15">
        <v>1</v>
      </c>
      <c r="G781" s="12" t="s">
        <v>115</v>
      </c>
      <c r="H781" s="18">
        <v>2.4666310369778647E-3</v>
      </c>
    </row>
    <row r="782" spans="2:8" x14ac:dyDescent="0.4">
      <c r="B782" s="4">
        <v>779</v>
      </c>
      <c r="C782" s="25" t="s">
        <v>5395</v>
      </c>
      <c r="D782" s="10" t="s">
        <v>855</v>
      </c>
      <c r="E782" s="12" t="s">
        <v>4</v>
      </c>
      <c r="F782" s="15">
        <v>1</v>
      </c>
      <c r="G782" s="12" t="s">
        <v>5</v>
      </c>
      <c r="H782" s="18">
        <v>3.2059734516293714</v>
      </c>
    </row>
    <row r="783" spans="2:8" x14ac:dyDescent="0.4">
      <c r="B783" s="4">
        <v>780</v>
      </c>
      <c r="C783" s="25" t="s">
        <v>5396</v>
      </c>
      <c r="D783" s="10" t="s">
        <v>856</v>
      </c>
      <c r="E783" s="12" t="s">
        <v>4</v>
      </c>
      <c r="F783" s="15">
        <v>1</v>
      </c>
      <c r="G783" s="12" t="s">
        <v>5</v>
      </c>
      <c r="H783" s="18">
        <v>3.2158514935263125</v>
      </c>
    </row>
    <row r="784" spans="2:8" x14ac:dyDescent="0.4">
      <c r="B784" s="4">
        <v>781</v>
      </c>
      <c r="C784" s="25" t="s">
        <v>5397</v>
      </c>
      <c r="D784" s="10" t="s">
        <v>857</v>
      </c>
      <c r="E784" s="12" t="s">
        <v>4</v>
      </c>
      <c r="F784" s="15">
        <v>1</v>
      </c>
      <c r="G784" s="12" t="s">
        <v>5</v>
      </c>
      <c r="H784" s="18">
        <v>3.2046084807062249</v>
      </c>
    </row>
    <row r="785" spans="2:8" x14ac:dyDescent="0.4">
      <c r="B785" s="4">
        <v>782</v>
      </c>
      <c r="C785" s="25" t="s">
        <v>5398</v>
      </c>
      <c r="D785" s="10" t="s">
        <v>858</v>
      </c>
      <c r="E785" s="12" t="s">
        <v>4</v>
      </c>
      <c r="F785" s="15">
        <v>1</v>
      </c>
      <c r="G785" s="12" t="s">
        <v>5</v>
      </c>
      <c r="H785" s="18">
        <v>2.6379399588904029</v>
      </c>
    </row>
    <row r="786" spans="2:8" x14ac:dyDescent="0.4">
      <c r="B786" s="4">
        <v>783</v>
      </c>
      <c r="C786" s="25" t="s">
        <v>5399</v>
      </c>
      <c r="D786" s="10" t="s">
        <v>859</v>
      </c>
      <c r="E786" s="12" t="s">
        <v>4</v>
      </c>
      <c r="F786" s="15">
        <v>1</v>
      </c>
      <c r="G786" s="12" t="s">
        <v>5</v>
      </c>
      <c r="H786" s="18">
        <v>2.6379399588904029</v>
      </c>
    </row>
    <row r="787" spans="2:8" x14ac:dyDescent="0.4">
      <c r="B787" s="4">
        <v>784</v>
      </c>
      <c r="C787" s="25" t="s">
        <v>5400</v>
      </c>
      <c r="D787" s="10" t="s">
        <v>860</v>
      </c>
      <c r="E787" s="12" t="s">
        <v>4</v>
      </c>
      <c r="F787" s="15">
        <v>1</v>
      </c>
      <c r="G787" s="12" t="s">
        <v>5</v>
      </c>
      <c r="H787" s="18">
        <v>2.3044631904658979</v>
      </c>
    </row>
    <row r="788" spans="2:8" x14ac:dyDescent="0.4">
      <c r="B788" s="4">
        <v>785</v>
      </c>
      <c r="C788" s="25" t="s">
        <v>5401</v>
      </c>
      <c r="D788" s="10" t="s">
        <v>861</v>
      </c>
      <c r="E788" s="12" t="s">
        <v>4</v>
      </c>
      <c r="F788" s="15">
        <v>1</v>
      </c>
      <c r="G788" s="12" t="s">
        <v>5</v>
      </c>
      <c r="H788" s="18">
        <v>2.3044631904658979</v>
      </c>
    </row>
    <row r="789" spans="2:8" x14ac:dyDescent="0.4">
      <c r="B789" s="4">
        <v>786</v>
      </c>
      <c r="C789" s="25" t="s">
        <v>5402</v>
      </c>
      <c r="D789" s="10" t="s">
        <v>862</v>
      </c>
      <c r="E789" s="12" t="s">
        <v>4</v>
      </c>
      <c r="F789" s="15">
        <v>1</v>
      </c>
      <c r="G789" s="12" t="s">
        <v>5</v>
      </c>
      <c r="H789" s="18">
        <v>3.5341080860053631</v>
      </c>
    </row>
    <row r="790" spans="2:8" x14ac:dyDescent="0.4">
      <c r="B790" s="4">
        <v>787</v>
      </c>
      <c r="C790" s="25" t="s">
        <v>5403</v>
      </c>
      <c r="D790" s="10" t="s">
        <v>863</v>
      </c>
      <c r="E790" s="12" t="s">
        <v>4</v>
      </c>
      <c r="F790" s="15">
        <v>1</v>
      </c>
      <c r="G790" s="12" t="s">
        <v>5</v>
      </c>
      <c r="H790" s="18">
        <v>3.5341080860053631</v>
      </c>
    </row>
    <row r="791" spans="2:8" x14ac:dyDescent="0.4">
      <c r="B791" s="4">
        <v>788</v>
      </c>
      <c r="C791" s="25" t="s">
        <v>5404</v>
      </c>
      <c r="D791" s="10" t="s">
        <v>864</v>
      </c>
      <c r="E791" s="12" t="s">
        <v>4</v>
      </c>
      <c r="F791" s="15">
        <v>1</v>
      </c>
      <c r="G791" s="12" t="s">
        <v>5</v>
      </c>
      <c r="H791" s="18">
        <v>4.8844417171810317</v>
      </c>
    </row>
    <row r="792" spans="2:8" x14ac:dyDescent="0.4">
      <c r="B792" s="4">
        <v>789</v>
      </c>
      <c r="C792" s="25" t="s">
        <v>5405</v>
      </c>
      <c r="D792" s="10" t="s">
        <v>865</v>
      </c>
      <c r="E792" s="12" t="s">
        <v>4</v>
      </c>
      <c r="F792" s="15">
        <v>1</v>
      </c>
      <c r="G792" s="12" t="s">
        <v>5</v>
      </c>
      <c r="H792" s="18">
        <v>5.4013719635010107</v>
      </c>
    </row>
    <row r="793" spans="2:8" x14ac:dyDescent="0.4">
      <c r="B793" s="4">
        <v>790</v>
      </c>
      <c r="C793" s="25" t="s">
        <v>5406</v>
      </c>
      <c r="D793" s="10" t="s">
        <v>866</v>
      </c>
      <c r="E793" s="12" t="s">
        <v>4</v>
      </c>
      <c r="F793" s="15">
        <v>1</v>
      </c>
      <c r="G793" s="12" t="s">
        <v>5</v>
      </c>
      <c r="H793" s="18">
        <v>4.7979489866575138</v>
      </c>
    </row>
    <row r="794" spans="2:8" x14ac:dyDescent="0.4">
      <c r="B794" s="4">
        <v>791</v>
      </c>
      <c r="C794" s="25" t="s">
        <v>5407</v>
      </c>
      <c r="D794" s="10" t="s">
        <v>867</v>
      </c>
      <c r="E794" s="12" t="s">
        <v>4</v>
      </c>
      <c r="F794" s="15">
        <v>1</v>
      </c>
      <c r="G794" s="12" t="s">
        <v>5</v>
      </c>
      <c r="H794" s="18">
        <v>1.8968391979623205</v>
      </c>
    </row>
    <row r="795" spans="2:8" x14ac:dyDescent="0.4">
      <c r="B795" s="4">
        <v>792</v>
      </c>
      <c r="C795" s="25" t="s">
        <v>5408</v>
      </c>
      <c r="D795" s="10" t="s">
        <v>868</v>
      </c>
      <c r="E795" s="12" t="s">
        <v>4</v>
      </c>
      <c r="F795" s="15">
        <v>1</v>
      </c>
      <c r="G795" s="12" t="s">
        <v>5</v>
      </c>
      <c r="H795" s="18">
        <v>3.7861598382451387</v>
      </c>
    </row>
    <row r="796" spans="2:8" x14ac:dyDescent="0.4">
      <c r="B796" s="4">
        <v>793</v>
      </c>
      <c r="C796" s="25" t="s">
        <v>5409</v>
      </c>
      <c r="D796" s="10" t="s">
        <v>869</v>
      </c>
      <c r="E796" s="12" t="s">
        <v>4</v>
      </c>
      <c r="F796" s="15">
        <v>1</v>
      </c>
      <c r="G796" s="12" t="s">
        <v>5</v>
      </c>
      <c r="H796" s="18">
        <v>3.7585343617702027</v>
      </c>
    </row>
    <row r="797" spans="2:8" x14ac:dyDescent="0.4">
      <c r="B797" s="4">
        <v>794</v>
      </c>
      <c r="C797" s="25" t="s">
        <v>5410</v>
      </c>
      <c r="D797" s="10" t="s">
        <v>870</v>
      </c>
      <c r="E797" s="12" t="s">
        <v>4</v>
      </c>
      <c r="F797" s="15">
        <v>1</v>
      </c>
      <c r="G797" s="12" t="s">
        <v>5</v>
      </c>
      <c r="H797" s="18">
        <v>4.9801486858036714</v>
      </c>
    </row>
    <row r="798" spans="2:8" x14ac:dyDescent="0.4">
      <c r="B798" s="4">
        <v>795</v>
      </c>
      <c r="C798" s="25" t="s">
        <v>5411</v>
      </c>
      <c r="D798" s="10" t="s">
        <v>871</v>
      </c>
      <c r="E798" s="12" t="s">
        <v>4</v>
      </c>
      <c r="F798" s="15">
        <v>1</v>
      </c>
      <c r="G798" s="12" t="s">
        <v>5</v>
      </c>
      <c r="H798" s="18">
        <v>1.0592131382424574</v>
      </c>
    </row>
    <row r="799" spans="2:8" x14ac:dyDescent="0.4">
      <c r="B799" s="4">
        <v>796</v>
      </c>
      <c r="C799" s="25" t="s">
        <v>5412</v>
      </c>
      <c r="D799" s="10" t="s">
        <v>872</v>
      </c>
      <c r="E799" s="12" t="s">
        <v>4</v>
      </c>
      <c r="F799" s="15">
        <v>1</v>
      </c>
      <c r="G799" s="12" t="s">
        <v>5</v>
      </c>
      <c r="H799" s="18">
        <v>1.5465594038201793</v>
      </c>
    </row>
    <row r="800" spans="2:8" x14ac:dyDescent="0.4">
      <c r="B800" s="4">
        <v>797</v>
      </c>
      <c r="C800" s="25" t="s">
        <v>5413</v>
      </c>
      <c r="D800" s="10" t="s">
        <v>873</v>
      </c>
      <c r="E800" s="12" t="s">
        <v>4</v>
      </c>
      <c r="F800" s="15">
        <v>1</v>
      </c>
      <c r="G800" s="12" t="s">
        <v>5</v>
      </c>
      <c r="H800" s="18">
        <v>0.76406120666313193</v>
      </c>
    </row>
    <row r="801" spans="2:8" x14ac:dyDescent="0.4">
      <c r="B801" s="4">
        <v>798</v>
      </c>
      <c r="C801" s="25" t="s">
        <v>5414</v>
      </c>
      <c r="D801" s="10" t="s">
        <v>874</v>
      </c>
      <c r="E801" s="12" t="s">
        <v>4</v>
      </c>
      <c r="F801" s="15">
        <v>1</v>
      </c>
      <c r="G801" s="12" t="s">
        <v>5</v>
      </c>
      <c r="H801" s="18">
        <v>0.76406120666313193</v>
      </c>
    </row>
    <row r="802" spans="2:8" x14ac:dyDescent="0.4">
      <c r="B802" s="4">
        <v>799</v>
      </c>
      <c r="C802" s="25" t="s">
        <v>5415</v>
      </c>
      <c r="D802" s="10" t="s">
        <v>875</v>
      </c>
      <c r="E802" s="12" t="s">
        <v>4</v>
      </c>
      <c r="F802" s="15">
        <v>1</v>
      </c>
      <c r="G802" s="12" t="s">
        <v>5</v>
      </c>
      <c r="H802" s="18">
        <v>1.1129618314282759</v>
      </c>
    </row>
    <row r="803" spans="2:8" x14ac:dyDescent="0.4">
      <c r="B803" s="4">
        <v>800</v>
      </c>
      <c r="C803" s="25" t="s">
        <v>5416</v>
      </c>
      <c r="D803" s="10" t="s">
        <v>876</v>
      </c>
      <c r="E803" s="12" t="s">
        <v>4</v>
      </c>
      <c r="F803" s="15">
        <v>1</v>
      </c>
      <c r="G803" s="12" t="s">
        <v>5</v>
      </c>
      <c r="H803" s="18">
        <v>1.1129618314282759</v>
      </c>
    </row>
    <row r="804" spans="2:8" x14ac:dyDescent="0.4">
      <c r="B804" s="4">
        <v>801</v>
      </c>
      <c r="C804" s="25" t="s">
        <v>5417</v>
      </c>
      <c r="D804" s="10" t="s">
        <v>877</v>
      </c>
      <c r="E804" s="12" t="s">
        <v>4</v>
      </c>
      <c r="F804" s="15">
        <v>1</v>
      </c>
      <c r="G804" s="12" t="s">
        <v>186</v>
      </c>
      <c r="H804" s="18">
        <v>0.70132746317524186</v>
      </c>
    </row>
    <row r="805" spans="2:8" x14ac:dyDescent="0.4">
      <c r="B805" s="4">
        <v>802</v>
      </c>
      <c r="C805" s="25" t="s">
        <v>5418</v>
      </c>
      <c r="D805" s="10" t="s">
        <v>878</v>
      </c>
      <c r="E805" s="12" t="s">
        <v>4</v>
      </c>
      <c r="F805" s="15">
        <v>1</v>
      </c>
      <c r="G805" s="12" t="s">
        <v>186</v>
      </c>
      <c r="H805" s="18">
        <v>0.70132746317524186</v>
      </c>
    </row>
    <row r="806" spans="2:8" x14ac:dyDescent="0.4">
      <c r="B806" s="4">
        <v>803</v>
      </c>
      <c r="C806" s="25" t="s">
        <v>5419</v>
      </c>
      <c r="D806" s="10" t="s">
        <v>879</v>
      </c>
      <c r="E806" s="12" t="s">
        <v>4</v>
      </c>
      <c r="F806" s="15">
        <v>1</v>
      </c>
      <c r="G806" s="12" t="s">
        <v>5</v>
      </c>
      <c r="H806" s="18">
        <v>3.7582076337649779</v>
      </c>
    </row>
    <row r="807" spans="2:8" x14ac:dyDescent="0.4">
      <c r="B807" s="4">
        <v>804</v>
      </c>
      <c r="C807" s="25" t="s">
        <v>5420</v>
      </c>
      <c r="D807" s="10" t="s">
        <v>880</v>
      </c>
      <c r="E807" s="12" t="s">
        <v>4</v>
      </c>
      <c r="F807" s="15">
        <v>1</v>
      </c>
      <c r="G807" s="12" t="s">
        <v>186</v>
      </c>
      <c r="H807" s="18">
        <v>0.55154101103865094</v>
      </c>
    </row>
    <row r="808" spans="2:8" x14ac:dyDescent="0.4">
      <c r="B808" s="4">
        <v>805</v>
      </c>
      <c r="C808" s="25" t="s">
        <v>5421</v>
      </c>
      <c r="D808" s="10" t="s">
        <v>881</v>
      </c>
      <c r="E808" s="12" t="s">
        <v>4</v>
      </c>
      <c r="F808" s="15">
        <v>1</v>
      </c>
      <c r="G808" s="12" t="s">
        <v>5</v>
      </c>
      <c r="H808" s="18">
        <v>4.7712105665390308</v>
      </c>
    </row>
    <row r="809" spans="2:8" x14ac:dyDescent="0.4">
      <c r="B809" s="4">
        <v>806</v>
      </c>
      <c r="C809" s="25" t="s">
        <v>5422</v>
      </c>
      <c r="D809" s="10" t="s">
        <v>882</v>
      </c>
      <c r="E809" s="12" t="s">
        <v>4</v>
      </c>
      <c r="F809" s="15">
        <v>1</v>
      </c>
      <c r="G809" s="12" t="s">
        <v>5</v>
      </c>
      <c r="H809" s="18">
        <v>4.7712105665390308</v>
      </c>
    </row>
    <row r="810" spans="2:8" x14ac:dyDescent="0.4">
      <c r="B810" s="4">
        <v>807</v>
      </c>
      <c r="C810" s="25" t="s">
        <v>5423</v>
      </c>
      <c r="D810" s="10" t="s">
        <v>883</v>
      </c>
      <c r="E810" s="12" t="s">
        <v>4</v>
      </c>
      <c r="F810" s="15">
        <v>1</v>
      </c>
      <c r="G810" s="12" t="s">
        <v>115</v>
      </c>
      <c r="H810" s="18">
        <v>8.1306689143799474E-3</v>
      </c>
    </row>
    <row r="811" spans="2:8" x14ac:dyDescent="0.4">
      <c r="B811" s="4">
        <v>808</v>
      </c>
      <c r="C811" s="25" t="s">
        <v>5424</v>
      </c>
      <c r="D811" s="10" t="s">
        <v>884</v>
      </c>
      <c r="E811" s="12" t="s">
        <v>4</v>
      </c>
      <c r="F811" s="15">
        <v>1</v>
      </c>
      <c r="G811" s="12" t="s">
        <v>186</v>
      </c>
      <c r="H811" s="18">
        <v>2.2112737940155647</v>
      </c>
    </row>
    <row r="812" spans="2:8" x14ac:dyDescent="0.4">
      <c r="B812" s="4">
        <v>809</v>
      </c>
      <c r="C812" s="25" t="s">
        <v>5425</v>
      </c>
      <c r="D812" s="10" t="s">
        <v>885</v>
      </c>
      <c r="E812" s="12" t="s">
        <v>4</v>
      </c>
      <c r="F812" s="15">
        <v>1</v>
      </c>
      <c r="G812" s="12" t="s">
        <v>5</v>
      </c>
      <c r="H812" s="18">
        <v>4.0501058886197034</v>
      </c>
    </row>
    <row r="813" spans="2:8" x14ac:dyDescent="0.4">
      <c r="B813" s="4">
        <v>810</v>
      </c>
      <c r="C813" s="25" t="s">
        <v>5426</v>
      </c>
      <c r="D813" s="10" t="s">
        <v>886</v>
      </c>
      <c r="E813" s="12" t="s">
        <v>4</v>
      </c>
      <c r="F813" s="15">
        <v>1</v>
      </c>
      <c r="G813" s="12" t="s">
        <v>5</v>
      </c>
      <c r="H813" s="18">
        <v>5.9851782595496426</v>
      </c>
    </row>
    <row r="814" spans="2:8" x14ac:dyDescent="0.4">
      <c r="B814" s="4">
        <v>811</v>
      </c>
      <c r="C814" s="25" t="s">
        <v>5427</v>
      </c>
      <c r="D814" s="10" t="s">
        <v>887</v>
      </c>
      <c r="E814" s="12" t="s">
        <v>4</v>
      </c>
      <c r="F814" s="15">
        <v>1</v>
      </c>
      <c r="G814" s="12" t="s">
        <v>186</v>
      </c>
      <c r="H814" s="18">
        <v>0.39668868770278037</v>
      </c>
    </row>
    <row r="815" spans="2:8" x14ac:dyDescent="0.4">
      <c r="B815" s="4">
        <v>812</v>
      </c>
      <c r="C815" s="25" t="s">
        <v>5428</v>
      </c>
      <c r="D815" s="10" t="s">
        <v>888</v>
      </c>
      <c r="E815" s="12" t="s">
        <v>4</v>
      </c>
      <c r="F815" s="15">
        <v>1</v>
      </c>
      <c r="G815" s="12" t="s">
        <v>186</v>
      </c>
      <c r="H815" s="18">
        <v>0.39668868770278037</v>
      </c>
    </row>
    <row r="816" spans="2:8" x14ac:dyDescent="0.4">
      <c r="B816" s="4">
        <v>813</v>
      </c>
      <c r="C816" s="25" t="s">
        <v>5429</v>
      </c>
      <c r="D816" s="10" t="s">
        <v>889</v>
      </c>
      <c r="E816" s="12" t="s">
        <v>4</v>
      </c>
      <c r="F816" s="15">
        <v>1</v>
      </c>
      <c r="G816" s="12" t="s">
        <v>5</v>
      </c>
      <c r="H816" s="18">
        <v>1.9426273509212812</v>
      </c>
    </row>
    <row r="817" spans="2:8" x14ac:dyDescent="0.4">
      <c r="B817" s="4">
        <v>814</v>
      </c>
      <c r="C817" s="25" t="s">
        <v>5430</v>
      </c>
      <c r="D817" s="10" t="s">
        <v>890</v>
      </c>
      <c r="E817" s="12" t="s">
        <v>4</v>
      </c>
      <c r="F817" s="15">
        <v>1</v>
      </c>
      <c r="G817" s="12" t="s">
        <v>5</v>
      </c>
      <c r="H817" s="18">
        <v>2.1699566231350662</v>
      </c>
    </row>
    <row r="818" spans="2:8" x14ac:dyDescent="0.4">
      <c r="B818" s="4">
        <v>815</v>
      </c>
      <c r="C818" s="25" t="s">
        <v>5431</v>
      </c>
      <c r="D818" s="10" t="s">
        <v>891</v>
      </c>
      <c r="E818" s="12" t="s">
        <v>4</v>
      </c>
      <c r="F818" s="15">
        <v>1</v>
      </c>
      <c r="G818" s="12" t="s">
        <v>5</v>
      </c>
      <c r="H818" s="18">
        <v>2.5949792821190782</v>
      </c>
    </row>
    <row r="819" spans="2:8" x14ac:dyDescent="0.4">
      <c r="B819" s="4">
        <v>816</v>
      </c>
      <c r="C819" s="25" t="s">
        <v>5432</v>
      </c>
      <c r="D819" s="10" t="s">
        <v>892</v>
      </c>
      <c r="E819" s="12" t="s">
        <v>4</v>
      </c>
      <c r="F819" s="15">
        <v>1</v>
      </c>
      <c r="G819" s="12" t="s">
        <v>5</v>
      </c>
      <c r="H819" s="18">
        <v>1.8785121527599922</v>
      </c>
    </row>
    <row r="820" spans="2:8" x14ac:dyDescent="0.4">
      <c r="B820" s="4">
        <v>817</v>
      </c>
      <c r="C820" s="25" t="s">
        <v>5433</v>
      </c>
      <c r="D820" s="10" t="s">
        <v>893</v>
      </c>
      <c r="E820" s="12" t="s">
        <v>4</v>
      </c>
      <c r="F820" s="15">
        <v>1</v>
      </c>
      <c r="G820" s="12" t="s">
        <v>5</v>
      </c>
      <c r="H820" s="18">
        <v>0.94708758751620459</v>
      </c>
    </row>
    <row r="821" spans="2:8" x14ac:dyDescent="0.4">
      <c r="B821" s="4">
        <v>818</v>
      </c>
      <c r="C821" s="25" t="s">
        <v>5434</v>
      </c>
      <c r="D821" s="10" t="s">
        <v>894</v>
      </c>
      <c r="E821" s="12" t="s">
        <v>4</v>
      </c>
      <c r="F821" s="15">
        <v>1</v>
      </c>
      <c r="G821" s="12" t="s">
        <v>5</v>
      </c>
      <c r="H821" s="18">
        <v>0.94708758751620459</v>
      </c>
    </row>
    <row r="822" spans="2:8" x14ac:dyDescent="0.4">
      <c r="B822" s="4">
        <v>819</v>
      </c>
      <c r="C822" s="25" t="s">
        <v>5435</v>
      </c>
      <c r="D822" s="10" t="s">
        <v>895</v>
      </c>
      <c r="E822" s="12" t="s">
        <v>4</v>
      </c>
      <c r="F822" s="15">
        <v>1</v>
      </c>
      <c r="G822" s="12" t="s">
        <v>5</v>
      </c>
      <c r="H822" s="18">
        <v>1.8735532938246995</v>
      </c>
    </row>
    <row r="823" spans="2:8" x14ac:dyDescent="0.4">
      <c r="B823" s="4">
        <v>820</v>
      </c>
      <c r="C823" s="25" t="s">
        <v>5436</v>
      </c>
      <c r="D823" s="10" t="s">
        <v>896</v>
      </c>
      <c r="E823" s="12" t="s">
        <v>4</v>
      </c>
      <c r="F823" s="15">
        <v>1</v>
      </c>
      <c r="G823" s="12" t="s">
        <v>5</v>
      </c>
      <c r="H823" s="18">
        <v>0.84309846810223688</v>
      </c>
    </row>
    <row r="824" spans="2:8" x14ac:dyDescent="0.4">
      <c r="B824" s="4">
        <v>821</v>
      </c>
      <c r="C824" s="25" t="s">
        <v>5437</v>
      </c>
      <c r="D824" s="10" t="s">
        <v>897</v>
      </c>
      <c r="E824" s="12" t="s">
        <v>4</v>
      </c>
      <c r="F824" s="15">
        <v>1</v>
      </c>
      <c r="G824" s="12" t="s">
        <v>5</v>
      </c>
      <c r="H824" s="18">
        <v>1.3187830435761385</v>
      </c>
    </row>
    <row r="825" spans="2:8" x14ac:dyDescent="0.4">
      <c r="B825" s="4">
        <v>822</v>
      </c>
      <c r="C825" s="25" t="s">
        <v>5438</v>
      </c>
      <c r="D825" s="10" t="s">
        <v>898</v>
      </c>
      <c r="E825" s="12" t="s">
        <v>4</v>
      </c>
      <c r="F825" s="15">
        <v>1</v>
      </c>
      <c r="G825" s="12" t="s">
        <v>5</v>
      </c>
      <c r="H825" s="18">
        <v>1.3187830435761385</v>
      </c>
    </row>
    <row r="826" spans="2:8" x14ac:dyDescent="0.4">
      <c r="B826" s="4">
        <v>823</v>
      </c>
      <c r="C826" s="25" t="s">
        <v>5439</v>
      </c>
      <c r="D826" s="10" t="s">
        <v>899</v>
      </c>
      <c r="E826" s="12" t="s">
        <v>4</v>
      </c>
      <c r="F826" s="15">
        <v>1</v>
      </c>
      <c r="G826" s="12" t="s">
        <v>5</v>
      </c>
      <c r="H826" s="18">
        <v>1.5543917608739624</v>
      </c>
    </row>
    <row r="827" spans="2:8" x14ac:dyDescent="0.4">
      <c r="B827" s="4">
        <v>824</v>
      </c>
      <c r="C827" s="25" t="s">
        <v>5440</v>
      </c>
      <c r="D827" s="10" t="s">
        <v>900</v>
      </c>
      <c r="E827" s="12" t="s">
        <v>4</v>
      </c>
      <c r="F827" s="15">
        <v>1</v>
      </c>
      <c r="G827" s="12" t="s">
        <v>5</v>
      </c>
      <c r="H827" s="18">
        <v>1.4748343934085542</v>
      </c>
    </row>
    <row r="828" spans="2:8" x14ac:dyDescent="0.4">
      <c r="B828" s="4">
        <v>825</v>
      </c>
      <c r="C828" s="25" t="s">
        <v>5441</v>
      </c>
      <c r="D828" s="10" t="s">
        <v>901</v>
      </c>
      <c r="E828" s="12" t="s">
        <v>4</v>
      </c>
      <c r="F828" s="15">
        <v>1</v>
      </c>
      <c r="G828" s="12" t="s">
        <v>5</v>
      </c>
      <c r="H828" s="18">
        <v>1.6131255808356086</v>
      </c>
    </row>
    <row r="829" spans="2:8" x14ac:dyDescent="0.4">
      <c r="B829" s="4">
        <v>826</v>
      </c>
      <c r="C829" s="25" t="s">
        <v>5442</v>
      </c>
      <c r="D829" s="10" t="s">
        <v>902</v>
      </c>
      <c r="E829" s="12" t="s">
        <v>4</v>
      </c>
      <c r="F829" s="15">
        <v>1</v>
      </c>
      <c r="G829" s="12" t="s">
        <v>5</v>
      </c>
      <c r="H829" s="18">
        <v>1.5359914245023598</v>
      </c>
    </row>
    <row r="830" spans="2:8" x14ac:dyDescent="0.4">
      <c r="B830" s="4">
        <v>827</v>
      </c>
      <c r="C830" s="25" t="s">
        <v>5443</v>
      </c>
      <c r="D830" s="10" t="s">
        <v>903</v>
      </c>
      <c r="E830" s="12" t="s">
        <v>4</v>
      </c>
      <c r="F830" s="15">
        <v>1</v>
      </c>
      <c r="G830" s="12" t="s">
        <v>5</v>
      </c>
      <c r="H830" s="18">
        <v>1.9149898050386476</v>
      </c>
    </row>
    <row r="831" spans="2:8" x14ac:dyDescent="0.4">
      <c r="B831" s="4">
        <v>828</v>
      </c>
      <c r="C831" s="25" t="s">
        <v>5444</v>
      </c>
      <c r="D831" s="10" t="s">
        <v>904</v>
      </c>
      <c r="E831" s="12" t="s">
        <v>4</v>
      </c>
      <c r="F831" s="15">
        <v>1</v>
      </c>
      <c r="G831" s="12" t="s">
        <v>5</v>
      </c>
      <c r="H831" s="18">
        <v>1.9149898050386476</v>
      </c>
    </row>
    <row r="832" spans="2:8" x14ac:dyDescent="0.4">
      <c r="B832" s="4">
        <v>829</v>
      </c>
      <c r="C832" s="25" t="s">
        <v>5445</v>
      </c>
      <c r="D832" s="10" t="s">
        <v>905</v>
      </c>
      <c r="E832" s="12" t="s">
        <v>8</v>
      </c>
      <c r="F832" s="15">
        <v>1</v>
      </c>
      <c r="G832" s="12" t="s">
        <v>5</v>
      </c>
      <c r="H832" s="18">
        <v>0</v>
      </c>
    </row>
    <row r="833" spans="2:8" x14ac:dyDescent="0.4">
      <c r="B833" s="4">
        <v>830</v>
      </c>
      <c r="C833" s="25" t="s">
        <v>5446</v>
      </c>
      <c r="D833" s="10" t="s">
        <v>906</v>
      </c>
      <c r="E833" s="12" t="s">
        <v>8</v>
      </c>
      <c r="F833" s="15">
        <v>1</v>
      </c>
      <c r="G833" s="12" t="s">
        <v>5</v>
      </c>
      <c r="H833" s="18">
        <v>0</v>
      </c>
    </row>
    <row r="834" spans="2:8" x14ac:dyDescent="0.4">
      <c r="B834" s="4">
        <v>831</v>
      </c>
      <c r="C834" s="25" t="s">
        <v>5447</v>
      </c>
      <c r="D834" s="10" t="s">
        <v>907</v>
      </c>
      <c r="E834" s="12" t="s">
        <v>4</v>
      </c>
      <c r="F834" s="15">
        <v>1</v>
      </c>
      <c r="G834" s="12" t="s">
        <v>5</v>
      </c>
      <c r="H834" s="18">
        <v>1.2472126893792097</v>
      </c>
    </row>
    <row r="835" spans="2:8" x14ac:dyDescent="0.4">
      <c r="B835" s="4">
        <v>832</v>
      </c>
      <c r="C835" s="25" t="s">
        <v>5448</v>
      </c>
      <c r="D835" s="10" t="s">
        <v>908</v>
      </c>
      <c r="E835" s="12" t="s">
        <v>4</v>
      </c>
      <c r="F835" s="15">
        <v>1</v>
      </c>
      <c r="G835" s="12" t="s">
        <v>5</v>
      </c>
      <c r="H835" s="18">
        <v>1.2472126893792097</v>
      </c>
    </row>
    <row r="836" spans="2:8" x14ac:dyDescent="0.4">
      <c r="B836" s="4">
        <v>833</v>
      </c>
      <c r="C836" s="25" t="s">
        <v>5449</v>
      </c>
      <c r="D836" s="10" t="s">
        <v>909</v>
      </c>
      <c r="E836" s="12" t="s">
        <v>4</v>
      </c>
      <c r="F836" s="15">
        <v>1</v>
      </c>
      <c r="G836" s="12" t="s">
        <v>5</v>
      </c>
      <c r="H836" s="18">
        <v>0.92976193722105149</v>
      </c>
    </row>
    <row r="837" spans="2:8" x14ac:dyDescent="0.4">
      <c r="B837" s="4">
        <v>834</v>
      </c>
      <c r="C837" s="25" t="s">
        <v>5450</v>
      </c>
      <c r="D837" s="10" t="s">
        <v>910</v>
      </c>
      <c r="E837" s="12" t="s">
        <v>4</v>
      </c>
      <c r="F837" s="15">
        <v>1</v>
      </c>
      <c r="G837" s="12" t="s">
        <v>5</v>
      </c>
      <c r="H837" s="18">
        <v>0.92976193722105149</v>
      </c>
    </row>
    <row r="838" spans="2:8" x14ac:dyDescent="0.4">
      <c r="B838" s="4">
        <v>835</v>
      </c>
      <c r="C838" s="25" t="s">
        <v>5451</v>
      </c>
      <c r="D838" s="10" t="s">
        <v>911</v>
      </c>
      <c r="E838" s="12" t="s">
        <v>4</v>
      </c>
      <c r="F838" s="15">
        <v>1</v>
      </c>
      <c r="G838" s="12" t="s">
        <v>5</v>
      </c>
      <c r="H838" s="18">
        <v>1.6082230072032757</v>
      </c>
    </row>
    <row r="839" spans="2:8" x14ac:dyDescent="0.4">
      <c r="B839" s="4">
        <v>836</v>
      </c>
      <c r="C839" s="25" t="s">
        <v>5452</v>
      </c>
      <c r="D839" s="10" t="s">
        <v>912</v>
      </c>
      <c r="E839" s="12" t="s">
        <v>4</v>
      </c>
      <c r="F839" s="15">
        <v>1</v>
      </c>
      <c r="G839" s="12" t="s">
        <v>5</v>
      </c>
      <c r="H839" s="18">
        <v>3.9777159186955129</v>
      </c>
    </row>
    <row r="840" spans="2:8" x14ac:dyDescent="0.4">
      <c r="B840" s="4">
        <v>837</v>
      </c>
      <c r="C840" s="25" t="s">
        <v>5453</v>
      </c>
      <c r="D840" s="10" t="s">
        <v>913</v>
      </c>
      <c r="E840" s="12" t="s">
        <v>4</v>
      </c>
      <c r="F840" s="15">
        <v>1</v>
      </c>
      <c r="G840" s="12" t="s">
        <v>5</v>
      </c>
      <c r="H840" s="18">
        <v>1.5763558279145351</v>
      </c>
    </row>
    <row r="841" spans="2:8" x14ac:dyDescent="0.4">
      <c r="B841" s="4">
        <v>838</v>
      </c>
      <c r="C841" s="25" t="s">
        <v>5454</v>
      </c>
      <c r="D841" s="10" t="s">
        <v>914</v>
      </c>
      <c r="E841" s="12" t="s">
        <v>4</v>
      </c>
      <c r="F841" s="15">
        <v>1</v>
      </c>
      <c r="G841" s="12" t="s">
        <v>5</v>
      </c>
      <c r="H841" s="18">
        <v>3.3713526505578528</v>
      </c>
    </row>
    <row r="842" spans="2:8" x14ac:dyDescent="0.4">
      <c r="B842" s="4">
        <v>839</v>
      </c>
      <c r="C842" s="25" t="s">
        <v>5455</v>
      </c>
      <c r="D842" s="10" t="s">
        <v>915</v>
      </c>
      <c r="E842" s="12" t="s">
        <v>4</v>
      </c>
      <c r="F842" s="15">
        <v>1</v>
      </c>
      <c r="G842" s="12" t="s">
        <v>5</v>
      </c>
      <c r="H842" s="18">
        <v>2.45216508593469</v>
      </c>
    </row>
    <row r="843" spans="2:8" x14ac:dyDescent="0.4">
      <c r="B843" s="4">
        <v>840</v>
      </c>
      <c r="C843" s="25" t="s">
        <v>5456</v>
      </c>
      <c r="D843" s="10" t="s">
        <v>916</v>
      </c>
      <c r="E843" s="12" t="s">
        <v>4</v>
      </c>
      <c r="F843" s="15">
        <v>1</v>
      </c>
      <c r="G843" s="12" t="s">
        <v>5</v>
      </c>
      <c r="H843" s="18">
        <v>4.7832243548586835</v>
      </c>
    </row>
    <row r="844" spans="2:8" x14ac:dyDescent="0.4">
      <c r="B844" s="4">
        <v>841</v>
      </c>
      <c r="C844" s="25" t="s">
        <v>5457</v>
      </c>
      <c r="D844" s="10" t="s">
        <v>917</v>
      </c>
      <c r="E844" s="12" t="s">
        <v>4</v>
      </c>
      <c r="F844" s="15">
        <v>1</v>
      </c>
      <c r="G844" s="12" t="s">
        <v>5</v>
      </c>
      <c r="H844" s="18">
        <v>3.0738249624545064</v>
      </c>
    </row>
    <row r="845" spans="2:8" x14ac:dyDescent="0.4">
      <c r="B845" s="4">
        <v>842</v>
      </c>
      <c r="C845" s="25" t="s">
        <v>5458</v>
      </c>
      <c r="D845" s="10" t="s">
        <v>918</v>
      </c>
      <c r="E845" s="12" t="s">
        <v>4</v>
      </c>
      <c r="F845" s="15">
        <v>1</v>
      </c>
      <c r="G845" s="12" t="s">
        <v>5</v>
      </c>
      <c r="H845" s="18">
        <v>3.9834473521308302</v>
      </c>
    </row>
    <row r="846" spans="2:8" x14ac:dyDescent="0.4">
      <c r="B846" s="4">
        <v>843</v>
      </c>
      <c r="C846" s="25" t="s">
        <v>5459</v>
      </c>
      <c r="D846" s="10" t="s">
        <v>919</v>
      </c>
      <c r="E846" s="12" t="s">
        <v>4</v>
      </c>
      <c r="F846" s="15">
        <v>1</v>
      </c>
      <c r="G846" s="12" t="s">
        <v>5</v>
      </c>
      <c r="H846" s="18">
        <v>2.4679054248257297</v>
      </c>
    </row>
    <row r="847" spans="2:8" x14ac:dyDescent="0.4">
      <c r="B847" s="4">
        <v>844</v>
      </c>
      <c r="C847" s="25" t="s">
        <v>5460</v>
      </c>
      <c r="D847" s="10" t="s">
        <v>920</v>
      </c>
      <c r="E847" s="12" t="s">
        <v>4</v>
      </c>
      <c r="F847" s="15">
        <v>1</v>
      </c>
      <c r="G847" s="12" t="s">
        <v>5</v>
      </c>
      <c r="H847" s="18">
        <v>2.6542479940056647</v>
      </c>
    </row>
    <row r="848" spans="2:8" x14ac:dyDescent="0.4">
      <c r="B848" s="4">
        <v>845</v>
      </c>
      <c r="C848" s="25" t="s">
        <v>5461</v>
      </c>
      <c r="D848" s="10" t="s">
        <v>921</v>
      </c>
      <c r="E848" s="12" t="s">
        <v>4</v>
      </c>
      <c r="F848" s="15">
        <v>1</v>
      </c>
      <c r="G848" s="12" t="s">
        <v>5</v>
      </c>
      <c r="H848" s="18">
        <v>2.6542479940056647</v>
      </c>
    </row>
    <row r="849" spans="2:8" x14ac:dyDescent="0.4">
      <c r="B849" s="4">
        <v>846</v>
      </c>
      <c r="C849" s="25" t="s">
        <v>5462</v>
      </c>
      <c r="D849" s="10" t="s">
        <v>922</v>
      </c>
      <c r="E849" s="12" t="s">
        <v>4</v>
      </c>
      <c r="F849" s="15">
        <v>1</v>
      </c>
      <c r="G849" s="12" t="s">
        <v>5</v>
      </c>
      <c r="H849" s="18">
        <v>4.0603066393936382</v>
      </c>
    </row>
    <row r="850" spans="2:8" x14ac:dyDescent="0.4">
      <c r="B850" s="4">
        <v>847</v>
      </c>
      <c r="C850" s="25" t="s">
        <v>5463</v>
      </c>
      <c r="D850" s="10" t="s">
        <v>923</v>
      </c>
      <c r="E850" s="12" t="s">
        <v>4</v>
      </c>
      <c r="F850" s="15">
        <v>1</v>
      </c>
      <c r="G850" s="12" t="s">
        <v>5</v>
      </c>
      <c r="H850" s="18">
        <v>4.0603066393936382</v>
      </c>
    </row>
    <row r="851" spans="2:8" x14ac:dyDescent="0.4">
      <c r="B851" s="4">
        <v>848</v>
      </c>
      <c r="C851" s="25" t="s">
        <v>5464</v>
      </c>
      <c r="D851" s="10" t="s">
        <v>924</v>
      </c>
      <c r="E851" s="12" t="s">
        <v>4</v>
      </c>
      <c r="F851" s="15">
        <v>1</v>
      </c>
      <c r="G851" s="12" t="s">
        <v>5</v>
      </c>
      <c r="H851" s="18">
        <v>2.4694406686727675</v>
      </c>
    </row>
    <row r="852" spans="2:8" x14ac:dyDescent="0.4">
      <c r="B852" s="4">
        <v>849</v>
      </c>
      <c r="C852" s="25" t="s">
        <v>5465</v>
      </c>
      <c r="D852" s="10" t="s">
        <v>925</v>
      </c>
      <c r="E852" s="12" t="s">
        <v>4</v>
      </c>
      <c r="F852" s="15">
        <v>1</v>
      </c>
      <c r="G852" s="12" t="s">
        <v>5</v>
      </c>
      <c r="H852" s="18">
        <v>2.9259944003247824</v>
      </c>
    </row>
    <row r="853" spans="2:8" x14ac:dyDescent="0.4">
      <c r="B853" s="4">
        <v>850</v>
      </c>
      <c r="C853" s="25" t="s">
        <v>5466</v>
      </c>
      <c r="D853" s="10" t="s">
        <v>926</v>
      </c>
      <c r="E853" s="12" t="s">
        <v>4</v>
      </c>
      <c r="F853" s="15">
        <v>1</v>
      </c>
      <c r="G853" s="12" t="s">
        <v>5</v>
      </c>
      <c r="H853" s="18">
        <v>7.6541743171442267</v>
      </c>
    </row>
    <row r="854" spans="2:8" x14ac:dyDescent="0.4">
      <c r="B854" s="4">
        <v>851</v>
      </c>
      <c r="C854" s="25" t="s">
        <v>5467</v>
      </c>
      <c r="D854" s="10" t="s">
        <v>927</v>
      </c>
      <c r="E854" s="12" t="s">
        <v>4</v>
      </c>
      <c r="F854" s="15">
        <v>1</v>
      </c>
      <c r="G854" s="12" t="s">
        <v>5</v>
      </c>
      <c r="H854" s="18">
        <v>1.972618435817338</v>
      </c>
    </row>
    <row r="855" spans="2:8" x14ac:dyDescent="0.4">
      <c r="B855" s="4">
        <v>852</v>
      </c>
      <c r="C855" s="25" t="s">
        <v>5468</v>
      </c>
      <c r="D855" s="10" t="s">
        <v>928</v>
      </c>
      <c r="E855" s="12" t="s">
        <v>4</v>
      </c>
      <c r="F855" s="15">
        <v>1</v>
      </c>
      <c r="G855" s="12" t="s">
        <v>5</v>
      </c>
      <c r="H855" s="18">
        <v>3.467595652224837</v>
      </c>
    </row>
    <row r="856" spans="2:8" x14ac:dyDescent="0.4">
      <c r="B856" s="4">
        <v>853</v>
      </c>
      <c r="C856" s="25" t="s">
        <v>5469</v>
      </c>
      <c r="D856" s="10" t="s">
        <v>929</v>
      </c>
      <c r="E856" s="12" t="s">
        <v>8</v>
      </c>
      <c r="F856" s="15">
        <v>1</v>
      </c>
      <c r="G856" s="12" t="s">
        <v>5</v>
      </c>
      <c r="H856" s="18">
        <v>0</v>
      </c>
    </row>
    <row r="857" spans="2:8" x14ac:dyDescent="0.4">
      <c r="B857" s="4">
        <v>854</v>
      </c>
      <c r="C857" s="25" t="s">
        <v>5470</v>
      </c>
      <c r="D857" s="10" t="s">
        <v>930</v>
      </c>
      <c r="E857" s="12" t="s">
        <v>4</v>
      </c>
      <c r="F857" s="15">
        <v>1</v>
      </c>
      <c r="G857" s="12" t="s">
        <v>5</v>
      </c>
      <c r="H857" s="18">
        <v>5.9272025331988205</v>
      </c>
    </row>
    <row r="858" spans="2:8" x14ac:dyDescent="0.4">
      <c r="B858" s="4">
        <v>855</v>
      </c>
      <c r="C858" s="25" t="s">
        <v>5471</v>
      </c>
      <c r="D858" s="10" t="s">
        <v>931</v>
      </c>
      <c r="E858" s="12" t="s">
        <v>4</v>
      </c>
      <c r="F858" s="15">
        <v>1</v>
      </c>
      <c r="G858" s="12" t="s">
        <v>5</v>
      </c>
      <c r="H858" s="18">
        <v>3.5921523446634338</v>
      </c>
    </row>
    <row r="859" spans="2:8" x14ac:dyDescent="0.4">
      <c r="B859" s="4">
        <v>856</v>
      </c>
      <c r="C859" s="25" t="s">
        <v>5472</v>
      </c>
      <c r="D859" s="10" t="s">
        <v>932</v>
      </c>
      <c r="E859" s="12" t="s">
        <v>4</v>
      </c>
      <c r="F859" s="15">
        <v>1</v>
      </c>
      <c r="G859" s="12" t="s">
        <v>5</v>
      </c>
      <c r="H859" s="18">
        <v>1.2287293549949128</v>
      </c>
    </row>
    <row r="860" spans="2:8" x14ac:dyDescent="0.4">
      <c r="B860" s="4">
        <v>857</v>
      </c>
      <c r="C860" s="25" t="s">
        <v>5473</v>
      </c>
      <c r="D860" s="10" t="s">
        <v>933</v>
      </c>
      <c r="E860" s="12" t="s">
        <v>4</v>
      </c>
      <c r="F860" s="15">
        <v>1</v>
      </c>
      <c r="G860" s="12" t="s">
        <v>5</v>
      </c>
      <c r="H860" s="18">
        <v>0.99951276454594529</v>
      </c>
    </row>
    <row r="861" spans="2:8" x14ac:dyDescent="0.4">
      <c r="B861" s="4">
        <v>858</v>
      </c>
      <c r="C861" s="25" t="s">
        <v>5474</v>
      </c>
      <c r="D861" s="10" t="s">
        <v>934</v>
      </c>
      <c r="E861" s="12" t="s">
        <v>4</v>
      </c>
      <c r="F861" s="15">
        <v>1</v>
      </c>
      <c r="G861" s="12" t="s">
        <v>5</v>
      </c>
      <c r="H861" s="18">
        <v>0.41294832091059031</v>
      </c>
    </row>
    <row r="862" spans="2:8" x14ac:dyDescent="0.4">
      <c r="B862" s="4">
        <v>859</v>
      </c>
      <c r="C862" s="25" t="s">
        <v>5475</v>
      </c>
      <c r="D862" s="10" t="s">
        <v>935</v>
      </c>
      <c r="E862" s="12" t="s">
        <v>4</v>
      </c>
      <c r="F862" s="15">
        <v>1</v>
      </c>
      <c r="G862" s="12" t="s">
        <v>5</v>
      </c>
      <c r="H862" s="18">
        <v>0.24434236129751397</v>
      </c>
    </row>
    <row r="863" spans="2:8" x14ac:dyDescent="0.4">
      <c r="B863" s="4">
        <v>860</v>
      </c>
      <c r="C863" s="25" t="s">
        <v>5476</v>
      </c>
      <c r="D863" s="10" t="s">
        <v>936</v>
      </c>
      <c r="E863" s="12" t="s">
        <v>4</v>
      </c>
      <c r="F863" s="15">
        <v>1</v>
      </c>
      <c r="G863" s="12" t="s">
        <v>5</v>
      </c>
      <c r="H863" s="18">
        <v>0.31181280243638887</v>
      </c>
    </row>
    <row r="864" spans="2:8" x14ac:dyDescent="0.4">
      <c r="B864" s="4">
        <v>861</v>
      </c>
      <c r="C864" s="25" t="s">
        <v>5477</v>
      </c>
      <c r="D864" s="10" t="s">
        <v>937</v>
      </c>
      <c r="E864" s="12" t="s">
        <v>4</v>
      </c>
      <c r="F864" s="15">
        <v>1</v>
      </c>
      <c r="G864" s="12" t="s">
        <v>5</v>
      </c>
      <c r="H864" s="18">
        <v>0.63414616385168199</v>
      </c>
    </row>
    <row r="865" spans="2:8" x14ac:dyDescent="0.4">
      <c r="B865" s="4">
        <v>862</v>
      </c>
      <c r="C865" s="25" t="s">
        <v>5478</v>
      </c>
      <c r="D865" s="10" t="s">
        <v>938</v>
      </c>
      <c r="E865" s="12" t="s">
        <v>4</v>
      </c>
      <c r="F865" s="15">
        <v>1</v>
      </c>
      <c r="G865" s="12" t="s">
        <v>5</v>
      </c>
      <c r="H865" s="18">
        <v>1.7258918151959599</v>
      </c>
    </row>
    <row r="866" spans="2:8" x14ac:dyDescent="0.4">
      <c r="B866" s="4">
        <v>863</v>
      </c>
      <c r="C866" s="25" t="s">
        <v>5479</v>
      </c>
      <c r="D866" s="10" t="s">
        <v>939</v>
      </c>
      <c r="E866" s="12" t="s">
        <v>4</v>
      </c>
      <c r="F866" s="15">
        <v>1</v>
      </c>
      <c r="G866" s="12" t="s">
        <v>5</v>
      </c>
      <c r="H866" s="18">
        <v>1.7783385813079842</v>
      </c>
    </row>
    <row r="867" spans="2:8" x14ac:dyDescent="0.4">
      <c r="B867" s="4">
        <v>864</v>
      </c>
      <c r="C867" s="25" t="s">
        <v>5480</v>
      </c>
      <c r="D867" s="10" t="s">
        <v>940</v>
      </c>
      <c r="E867" s="12" t="s">
        <v>4</v>
      </c>
      <c r="F867" s="15">
        <v>1</v>
      </c>
      <c r="G867" s="12" t="s">
        <v>5</v>
      </c>
      <c r="H867" s="18">
        <v>2.0388285642183512</v>
      </c>
    </row>
    <row r="868" spans="2:8" x14ac:dyDescent="0.4">
      <c r="B868" s="4">
        <v>865</v>
      </c>
      <c r="C868" s="25" t="s">
        <v>5481</v>
      </c>
      <c r="D868" s="10" t="s">
        <v>941</v>
      </c>
      <c r="E868" s="12" t="s">
        <v>4</v>
      </c>
      <c r="F868" s="15">
        <v>1</v>
      </c>
      <c r="G868" s="12" t="s">
        <v>5</v>
      </c>
      <c r="H868" s="18">
        <v>1.3881664983133191</v>
      </c>
    </row>
    <row r="869" spans="2:8" x14ac:dyDescent="0.4">
      <c r="B869" s="4">
        <v>866</v>
      </c>
      <c r="C869" s="25" t="s">
        <v>5482</v>
      </c>
      <c r="D869" s="10" t="s">
        <v>942</v>
      </c>
      <c r="E869" s="12" t="s">
        <v>4</v>
      </c>
      <c r="F869" s="15">
        <v>1</v>
      </c>
      <c r="G869" s="12" t="s">
        <v>5</v>
      </c>
      <c r="H869" s="18">
        <v>1.0255385160771515</v>
      </c>
    </row>
    <row r="870" spans="2:8" x14ac:dyDescent="0.4">
      <c r="B870" s="4">
        <v>867</v>
      </c>
      <c r="C870" s="25" t="s">
        <v>5483</v>
      </c>
      <c r="D870" s="10" t="s">
        <v>943</v>
      </c>
      <c r="E870" s="12" t="s">
        <v>4</v>
      </c>
      <c r="F870" s="15">
        <v>1</v>
      </c>
      <c r="G870" s="12" t="s">
        <v>5</v>
      </c>
      <c r="H870" s="18">
        <v>1.0255385160771515</v>
      </c>
    </row>
    <row r="871" spans="2:8" x14ac:dyDescent="0.4">
      <c r="B871" s="4">
        <v>868</v>
      </c>
      <c r="C871" s="25" t="s">
        <v>5484</v>
      </c>
      <c r="D871" s="10" t="s">
        <v>944</v>
      </c>
      <c r="E871" s="12" t="s">
        <v>4</v>
      </c>
      <c r="F871" s="15">
        <v>1</v>
      </c>
      <c r="G871" s="12" t="s">
        <v>5</v>
      </c>
      <c r="H871" s="18">
        <v>1.962507084879028</v>
      </c>
    </row>
    <row r="872" spans="2:8" x14ac:dyDescent="0.4">
      <c r="B872" s="4">
        <v>869</v>
      </c>
      <c r="C872" s="25" t="s">
        <v>5485</v>
      </c>
      <c r="D872" s="10" t="s">
        <v>945</v>
      </c>
      <c r="E872" s="12" t="s">
        <v>4</v>
      </c>
      <c r="F872" s="15">
        <v>1</v>
      </c>
      <c r="G872" s="12" t="s">
        <v>5</v>
      </c>
      <c r="H872" s="18">
        <v>2.8865661950552561</v>
      </c>
    </row>
    <row r="873" spans="2:8" x14ac:dyDescent="0.4">
      <c r="B873" s="4">
        <v>870</v>
      </c>
      <c r="C873" s="25" t="s">
        <v>5486</v>
      </c>
      <c r="D873" s="10" t="s">
        <v>946</v>
      </c>
      <c r="E873" s="12" t="s">
        <v>4</v>
      </c>
      <c r="F873" s="15">
        <v>1</v>
      </c>
      <c r="G873" s="12" t="s">
        <v>5</v>
      </c>
      <c r="H873" s="18">
        <v>1.4897691488784688</v>
      </c>
    </row>
    <row r="874" spans="2:8" x14ac:dyDescent="0.4">
      <c r="B874" s="4">
        <v>871</v>
      </c>
      <c r="C874" s="25" t="s">
        <v>5487</v>
      </c>
      <c r="D874" s="10" t="s">
        <v>947</v>
      </c>
      <c r="E874" s="12" t="s">
        <v>4</v>
      </c>
      <c r="F874" s="15">
        <v>1</v>
      </c>
      <c r="G874" s="12" t="s">
        <v>5</v>
      </c>
      <c r="H874" s="18">
        <v>1.5148243932969823</v>
      </c>
    </row>
    <row r="875" spans="2:8" x14ac:dyDescent="0.4">
      <c r="B875" s="4">
        <v>872</v>
      </c>
      <c r="C875" s="25" t="s">
        <v>5488</v>
      </c>
      <c r="D875" s="10" t="s">
        <v>948</v>
      </c>
      <c r="E875" s="12" t="s">
        <v>4</v>
      </c>
      <c r="F875" s="15">
        <v>1</v>
      </c>
      <c r="G875" s="12" t="s">
        <v>5</v>
      </c>
      <c r="H875" s="18">
        <v>1.8398527567989356</v>
      </c>
    </row>
    <row r="876" spans="2:8" x14ac:dyDescent="0.4">
      <c r="B876" s="4">
        <v>873</v>
      </c>
      <c r="C876" s="25" t="s">
        <v>5489</v>
      </c>
      <c r="D876" s="10" t="s">
        <v>949</v>
      </c>
      <c r="E876" s="12" t="s">
        <v>4</v>
      </c>
      <c r="F876" s="15">
        <v>1</v>
      </c>
      <c r="G876" s="12" t="s">
        <v>5</v>
      </c>
      <c r="H876" s="18">
        <v>1.4117366801240376</v>
      </c>
    </row>
    <row r="877" spans="2:8" x14ac:dyDescent="0.4">
      <c r="B877" s="4">
        <v>874</v>
      </c>
      <c r="C877" s="25" t="s">
        <v>5490</v>
      </c>
      <c r="D877" s="10" t="s">
        <v>950</v>
      </c>
      <c r="E877" s="12" t="s">
        <v>4</v>
      </c>
      <c r="F877" s="15">
        <v>1</v>
      </c>
      <c r="G877" s="12" t="s">
        <v>5</v>
      </c>
      <c r="H877" s="18">
        <v>1.4117366801240376</v>
      </c>
    </row>
    <row r="878" spans="2:8" x14ac:dyDescent="0.4">
      <c r="B878" s="4">
        <v>875</v>
      </c>
      <c r="C878" s="25" t="s">
        <v>5491</v>
      </c>
      <c r="D878" s="10" t="s">
        <v>951</v>
      </c>
      <c r="E878" s="12" t="s">
        <v>4</v>
      </c>
      <c r="F878" s="15">
        <v>1</v>
      </c>
      <c r="G878" s="12" t="s">
        <v>5</v>
      </c>
      <c r="H878" s="18">
        <v>1.7334634744946249</v>
      </c>
    </row>
    <row r="879" spans="2:8" x14ac:dyDescent="0.4">
      <c r="B879" s="4">
        <v>876</v>
      </c>
      <c r="C879" s="25" t="s">
        <v>5492</v>
      </c>
      <c r="D879" s="10" t="s">
        <v>952</v>
      </c>
      <c r="E879" s="12" t="s">
        <v>4</v>
      </c>
      <c r="F879" s="15">
        <v>1</v>
      </c>
      <c r="G879" s="12" t="s">
        <v>5</v>
      </c>
      <c r="H879" s="18">
        <v>1.7334634744946249</v>
      </c>
    </row>
    <row r="880" spans="2:8" x14ac:dyDescent="0.4">
      <c r="B880" s="4">
        <v>877</v>
      </c>
      <c r="C880" s="25" t="s">
        <v>5493</v>
      </c>
      <c r="D880" s="10" t="s">
        <v>953</v>
      </c>
      <c r="E880" s="12" t="s">
        <v>4</v>
      </c>
      <c r="F880" s="15">
        <v>1</v>
      </c>
      <c r="G880" s="12" t="s">
        <v>5</v>
      </c>
      <c r="H880" s="18">
        <v>5.3525867257520945</v>
      </c>
    </row>
    <row r="881" spans="2:8" x14ac:dyDescent="0.4">
      <c r="B881" s="4">
        <v>878</v>
      </c>
      <c r="C881" s="25" t="s">
        <v>5494</v>
      </c>
      <c r="D881" s="10" t="s">
        <v>954</v>
      </c>
      <c r="E881" s="12" t="s">
        <v>4</v>
      </c>
      <c r="F881" s="15">
        <v>1</v>
      </c>
      <c r="G881" s="12" t="s">
        <v>5</v>
      </c>
      <c r="H881" s="18">
        <v>5.3525867257520945</v>
      </c>
    </row>
    <row r="882" spans="2:8" x14ac:dyDescent="0.4">
      <c r="B882" s="4">
        <v>879</v>
      </c>
      <c r="C882" s="25" t="s">
        <v>5495</v>
      </c>
      <c r="D882" s="10" t="s">
        <v>955</v>
      </c>
      <c r="E882" s="12" t="s">
        <v>4</v>
      </c>
      <c r="F882" s="15">
        <v>1</v>
      </c>
      <c r="G882" s="12" t="s">
        <v>115</v>
      </c>
      <c r="H882" s="18">
        <v>5.6453909655248364E-3</v>
      </c>
    </row>
    <row r="883" spans="2:8" x14ac:dyDescent="0.4">
      <c r="B883" s="4">
        <v>880</v>
      </c>
      <c r="C883" s="25" t="s">
        <v>5496</v>
      </c>
      <c r="D883" s="10" t="s">
        <v>956</v>
      </c>
      <c r="E883" s="12" t="s">
        <v>4</v>
      </c>
      <c r="F883" s="15">
        <v>1</v>
      </c>
      <c r="G883" s="12" t="s">
        <v>115</v>
      </c>
      <c r="H883" s="18">
        <v>5.6453909655248364E-3</v>
      </c>
    </row>
    <row r="884" spans="2:8" x14ac:dyDescent="0.4">
      <c r="B884" s="4">
        <v>881</v>
      </c>
      <c r="C884" s="25" t="s">
        <v>5497</v>
      </c>
      <c r="D884" s="10" t="s">
        <v>957</v>
      </c>
      <c r="E884" s="12" t="s">
        <v>4</v>
      </c>
      <c r="F884" s="15">
        <v>1</v>
      </c>
      <c r="G884" s="12" t="s">
        <v>115</v>
      </c>
      <c r="H884" s="18">
        <v>4.1270288901115301E-3</v>
      </c>
    </row>
    <row r="885" spans="2:8" x14ac:dyDescent="0.4">
      <c r="B885" s="4">
        <v>882</v>
      </c>
      <c r="C885" s="25" t="s">
        <v>5498</v>
      </c>
      <c r="D885" s="10" t="s">
        <v>958</v>
      </c>
      <c r="E885" s="12" t="s">
        <v>4</v>
      </c>
      <c r="F885" s="15">
        <v>1</v>
      </c>
      <c r="G885" s="12" t="s">
        <v>115</v>
      </c>
      <c r="H885" s="18">
        <v>4.1270288901115301E-3</v>
      </c>
    </row>
    <row r="886" spans="2:8" x14ac:dyDescent="0.4">
      <c r="B886" s="4">
        <v>883</v>
      </c>
      <c r="C886" s="25" t="s">
        <v>5499</v>
      </c>
      <c r="D886" s="10" t="s">
        <v>959</v>
      </c>
      <c r="E886" s="12" t="s">
        <v>4</v>
      </c>
      <c r="F886" s="15">
        <v>1</v>
      </c>
      <c r="G886" s="12" t="s">
        <v>186</v>
      </c>
      <c r="H886" s="18">
        <v>0.97254310917952458</v>
      </c>
    </row>
    <row r="887" spans="2:8" x14ac:dyDescent="0.4">
      <c r="B887" s="4">
        <v>884</v>
      </c>
      <c r="C887" s="25" t="s">
        <v>5500</v>
      </c>
      <c r="D887" s="10" t="s">
        <v>960</v>
      </c>
      <c r="E887" s="12" t="s">
        <v>4</v>
      </c>
      <c r="F887" s="15">
        <v>1</v>
      </c>
      <c r="G887" s="12" t="s">
        <v>186</v>
      </c>
      <c r="H887" s="18">
        <v>0.82591000291773564</v>
      </c>
    </row>
    <row r="888" spans="2:8" x14ac:dyDescent="0.4">
      <c r="B888" s="4">
        <v>885</v>
      </c>
      <c r="C888" s="25" t="s">
        <v>5501</v>
      </c>
      <c r="D888" s="10" t="s">
        <v>961</v>
      </c>
      <c r="E888" s="12" t="s">
        <v>4</v>
      </c>
      <c r="F888" s="15">
        <v>1</v>
      </c>
      <c r="G888" s="12" t="s">
        <v>186</v>
      </c>
      <c r="H888" s="18">
        <v>1.0280925588933372</v>
      </c>
    </row>
    <row r="889" spans="2:8" x14ac:dyDescent="0.4">
      <c r="B889" s="4">
        <v>886</v>
      </c>
      <c r="C889" s="25" t="s">
        <v>5502</v>
      </c>
      <c r="D889" s="10" t="s">
        <v>962</v>
      </c>
      <c r="E889" s="12" t="s">
        <v>4</v>
      </c>
      <c r="F889" s="15">
        <v>1</v>
      </c>
      <c r="G889" s="12" t="s">
        <v>186</v>
      </c>
      <c r="H889" s="18">
        <v>1.6784838175691839</v>
      </c>
    </row>
    <row r="890" spans="2:8" x14ac:dyDescent="0.4">
      <c r="B890" s="4">
        <v>887</v>
      </c>
      <c r="C890" s="25" t="s">
        <v>5503</v>
      </c>
      <c r="D890" s="10" t="s">
        <v>963</v>
      </c>
      <c r="E890" s="12" t="s">
        <v>4</v>
      </c>
      <c r="F890" s="15">
        <v>1</v>
      </c>
      <c r="G890" s="12" t="s">
        <v>186</v>
      </c>
      <c r="H890" s="18">
        <v>1.0328877161405938</v>
      </c>
    </row>
    <row r="891" spans="2:8" x14ac:dyDescent="0.4">
      <c r="B891" s="4">
        <v>888</v>
      </c>
      <c r="C891" s="25" t="s">
        <v>5504</v>
      </c>
      <c r="D891" s="10" t="s">
        <v>964</v>
      </c>
      <c r="E891" s="12" t="s">
        <v>4</v>
      </c>
      <c r="F891" s="15">
        <v>1</v>
      </c>
      <c r="G891" s="12" t="s">
        <v>186</v>
      </c>
      <c r="H891" s="18">
        <v>0.21120490551411636</v>
      </c>
    </row>
    <row r="892" spans="2:8" x14ac:dyDescent="0.4">
      <c r="B892" s="4">
        <v>889</v>
      </c>
      <c r="C892" s="25" t="s">
        <v>5505</v>
      </c>
      <c r="D892" s="10" t="s">
        <v>965</v>
      </c>
      <c r="E892" s="12" t="s">
        <v>4</v>
      </c>
      <c r="F892" s="15">
        <v>1</v>
      </c>
      <c r="G892" s="12" t="s">
        <v>186</v>
      </c>
      <c r="H892" s="18">
        <v>0.87260123046518656</v>
      </c>
    </row>
    <row r="893" spans="2:8" x14ac:dyDescent="0.4">
      <c r="B893" s="4">
        <v>890</v>
      </c>
      <c r="C893" s="25" t="s">
        <v>5506</v>
      </c>
      <c r="D893" s="10" t="s">
        <v>966</v>
      </c>
      <c r="E893" s="12" t="s">
        <v>4</v>
      </c>
      <c r="F893" s="15">
        <v>1</v>
      </c>
      <c r="G893" s="12" t="s">
        <v>186</v>
      </c>
      <c r="H893" s="18">
        <v>1.4736438424847145</v>
      </c>
    </row>
    <row r="894" spans="2:8" x14ac:dyDescent="0.4">
      <c r="B894" s="4">
        <v>891</v>
      </c>
      <c r="C894" s="25" t="s">
        <v>5507</v>
      </c>
      <c r="D894" s="10" t="s">
        <v>967</v>
      </c>
      <c r="E894" s="12" t="s">
        <v>4</v>
      </c>
      <c r="F894" s="15">
        <v>1</v>
      </c>
      <c r="G894" s="12" t="s">
        <v>186</v>
      </c>
      <c r="H894" s="18">
        <v>1.4736438424847145</v>
      </c>
    </row>
    <row r="895" spans="2:8" x14ac:dyDescent="0.4">
      <c r="B895" s="4">
        <v>892</v>
      </c>
      <c r="C895" s="25" t="s">
        <v>5508</v>
      </c>
      <c r="D895" s="10" t="s">
        <v>968</v>
      </c>
      <c r="E895" s="12" t="s">
        <v>4</v>
      </c>
      <c r="F895" s="15">
        <v>1</v>
      </c>
      <c r="G895" s="12" t="s">
        <v>186</v>
      </c>
      <c r="H895" s="18">
        <v>1.2989509460625821</v>
      </c>
    </row>
    <row r="896" spans="2:8" x14ac:dyDescent="0.4">
      <c r="B896" s="4">
        <v>893</v>
      </c>
      <c r="C896" s="25" t="s">
        <v>5509</v>
      </c>
      <c r="D896" s="10" t="s">
        <v>969</v>
      </c>
      <c r="E896" s="12" t="s">
        <v>4</v>
      </c>
      <c r="F896" s="15">
        <v>1</v>
      </c>
      <c r="G896" s="12" t="s">
        <v>186</v>
      </c>
      <c r="H896" s="18">
        <v>1.2989509460625821</v>
      </c>
    </row>
    <row r="897" spans="2:8" x14ac:dyDescent="0.4">
      <c r="B897" s="4">
        <v>894</v>
      </c>
      <c r="C897" s="25" t="s">
        <v>5510</v>
      </c>
      <c r="D897" s="10" t="s">
        <v>970</v>
      </c>
      <c r="E897" s="12" t="s">
        <v>4</v>
      </c>
      <c r="F897" s="15">
        <v>1</v>
      </c>
      <c r="G897" s="12" t="s">
        <v>186</v>
      </c>
      <c r="H897" s="18">
        <v>2.0165522488703673</v>
      </c>
    </row>
    <row r="898" spans="2:8" x14ac:dyDescent="0.4">
      <c r="B898" s="4">
        <v>895</v>
      </c>
      <c r="C898" s="25" t="s">
        <v>5511</v>
      </c>
      <c r="D898" s="10" t="s">
        <v>971</v>
      </c>
      <c r="E898" s="12" t="s">
        <v>4</v>
      </c>
      <c r="F898" s="15">
        <v>1</v>
      </c>
      <c r="G898" s="12" t="s">
        <v>186</v>
      </c>
      <c r="H898" s="18">
        <v>2.0165522488703673</v>
      </c>
    </row>
    <row r="899" spans="2:8" x14ac:dyDescent="0.4">
      <c r="B899" s="4">
        <v>896</v>
      </c>
      <c r="C899" s="25" t="s">
        <v>5512</v>
      </c>
      <c r="D899" s="10" t="s">
        <v>972</v>
      </c>
      <c r="E899" s="12" t="s">
        <v>4</v>
      </c>
      <c r="F899" s="15">
        <v>1</v>
      </c>
      <c r="G899" s="12" t="s">
        <v>186</v>
      </c>
      <c r="H899" s="18">
        <v>1.3221853697085793</v>
      </c>
    </row>
    <row r="900" spans="2:8" x14ac:dyDescent="0.4">
      <c r="B900" s="4">
        <v>897</v>
      </c>
      <c r="C900" s="25" t="s">
        <v>5513</v>
      </c>
      <c r="D900" s="10" t="s">
        <v>973</v>
      </c>
      <c r="E900" s="12" t="s">
        <v>4</v>
      </c>
      <c r="F900" s="15">
        <v>1</v>
      </c>
      <c r="G900" s="12" t="s">
        <v>186</v>
      </c>
      <c r="H900" s="18">
        <v>3.3153151573176358</v>
      </c>
    </row>
    <row r="901" spans="2:8" x14ac:dyDescent="0.4">
      <c r="B901" s="4">
        <v>898</v>
      </c>
      <c r="C901" s="25" t="s">
        <v>5514</v>
      </c>
      <c r="D901" s="10" t="s">
        <v>974</v>
      </c>
      <c r="E901" s="12" t="s">
        <v>4</v>
      </c>
      <c r="F901" s="15">
        <v>1</v>
      </c>
      <c r="G901" s="12" t="s">
        <v>186</v>
      </c>
      <c r="H901" s="18">
        <v>0.97079827210340697</v>
      </c>
    </row>
    <row r="902" spans="2:8" x14ac:dyDescent="0.4">
      <c r="B902" s="4">
        <v>899</v>
      </c>
      <c r="C902" s="25" t="s">
        <v>5515</v>
      </c>
      <c r="D902" s="10" t="s">
        <v>975</v>
      </c>
      <c r="E902" s="12" t="s">
        <v>4</v>
      </c>
      <c r="F902" s="15">
        <v>1</v>
      </c>
      <c r="G902" s="12" t="s">
        <v>186</v>
      </c>
      <c r="H902" s="18">
        <v>1.0141666317542604</v>
      </c>
    </row>
    <row r="903" spans="2:8" x14ac:dyDescent="0.4">
      <c r="B903" s="4">
        <v>900</v>
      </c>
      <c r="C903" s="25" t="s">
        <v>5516</v>
      </c>
      <c r="D903" s="10" t="s">
        <v>976</v>
      </c>
      <c r="E903" s="12" t="s">
        <v>4</v>
      </c>
      <c r="F903" s="15">
        <v>1</v>
      </c>
      <c r="G903" s="12" t="s">
        <v>186</v>
      </c>
      <c r="H903" s="18">
        <v>2.0282967754226875</v>
      </c>
    </row>
    <row r="904" spans="2:8" x14ac:dyDescent="0.4">
      <c r="B904" s="4">
        <v>901</v>
      </c>
      <c r="C904" s="25" t="s">
        <v>5517</v>
      </c>
      <c r="D904" s="10" t="s">
        <v>977</v>
      </c>
      <c r="E904" s="12" t="s">
        <v>4</v>
      </c>
      <c r="F904" s="15">
        <v>1</v>
      </c>
      <c r="G904" s="12" t="s">
        <v>186</v>
      </c>
      <c r="H904" s="18">
        <v>1.6583737472162643</v>
      </c>
    </row>
    <row r="905" spans="2:8" x14ac:dyDescent="0.4">
      <c r="B905" s="4">
        <v>902</v>
      </c>
      <c r="C905" s="25" t="s">
        <v>5518</v>
      </c>
      <c r="D905" s="10" t="s">
        <v>978</v>
      </c>
      <c r="E905" s="12" t="s">
        <v>4</v>
      </c>
      <c r="F905" s="15">
        <v>1</v>
      </c>
      <c r="G905" s="12" t="s">
        <v>186</v>
      </c>
      <c r="H905" s="18">
        <v>1.109489040188006</v>
      </c>
    </row>
    <row r="906" spans="2:8" x14ac:dyDescent="0.4">
      <c r="B906" s="4">
        <v>903</v>
      </c>
      <c r="C906" s="25" t="s">
        <v>5519</v>
      </c>
      <c r="D906" s="10" t="s">
        <v>979</v>
      </c>
      <c r="E906" s="12" t="s">
        <v>4</v>
      </c>
      <c r="F906" s="15">
        <v>1</v>
      </c>
      <c r="G906" s="12" t="s">
        <v>186</v>
      </c>
      <c r="H906" s="18">
        <v>1.4232151402996776</v>
      </c>
    </row>
    <row r="907" spans="2:8" x14ac:dyDescent="0.4">
      <c r="B907" s="4">
        <v>904</v>
      </c>
      <c r="C907" s="25" t="s">
        <v>5520</v>
      </c>
      <c r="D907" s="10" t="s">
        <v>980</v>
      </c>
      <c r="E907" s="12" t="s">
        <v>4</v>
      </c>
      <c r="F907" s="15">
        <v>1</v>
      </c>
      <c r="G907" s="12" t="s">
        <v>5</v>
      </c>
      <c r="H907" s="18">
        <v>12.79148990439672</v>
      </c>
    </row>
    <row r="908" spans="2:8" x14ac:dyDescent="0.4">
      <c r="B908" s="4">
        <v>905</v>
      </c>
      <c r="C908" s="25" t="s">
        <v>5521</v>
      </c>
      <c r="D908" s="10" t="s">
        <v>981</v>
      </c>
      <c r="E908" s="12" t="s">
        <v>4</v>
      </c>
      <c r="F908" s="15">
        <v>1</v>
      </c>
      <c r="G908" s="12" t="s">
        <v>5</v>
      </c>
      <c r="H908" s="18">
        <v>10.234847155793529</v>
      </c>
    </row>
    <row r="909" spans="2:8" x14ac:dyDescent="0.4">
      <c r="B909" s="4">
        <v>906</v>
      </c>
      <c r="C909" s="25" t="s">
        <v>5522</v>
      </c>
      <c r="D909" s="10" t="s">
        <v>982</v>
      </c>
      <c r="E909" s="12" t="s">
        <v>4</v>
      </c>
      <c r="F909" s="15">
        <v>1</v>
      </c>
      <c r="G909" s="12" t="s">
        <v>5</v>
      </c>
      <c r="H909" s="18">
        <v>13.69890449728009</v>
      </c>
    </row>
    <row r="910" spans="2:8" x14ac:dyDescent="0.4">
      <c r="B910" s="4">
        <v>907</v>
      </c>
      <c r="C910" s="25" t="s">
        <v>5523</v>
      </c>
      <c r="D910" s="10" t="s">
        <v>983</v>
      </c>
      <c r="E910" s="12" t="s">
        <v>4</v>
      </c>
      <c r="F910" s="15">
        <v>1</v>
      </c>
      <c r="G910" s="12" t="s">
        <v>5</v>
      </c>
      <c r="H910" s="18">
        <v>15.42658338077239</v>
      </c>
    </row>
    <row r="911" spans="2:8" x14ac:dyDescent="0.4">
      <c r="B911" s="4">
        <v>908</v>
      </c>
      <c r="C911" s="25" t="s">
        <v>5524</v>
      </c>
      <c r="D911" s="10" t="s">
        <v>984</v>
      </c>
      <c r="E911" s="12" t="s">
        <v>4</v>
      </c>
      <c r="F911" s="15">
        <v>1</v>
      </c>
      <c r="G911" s="12" t="s">
        <v>5</v>
      </c>
      <c r="H911" s="18">
        <v>13.685334013582201</v>
      </c>
    </row>
    <row r="912" spans="2:8" x14ac:dyDescent="0.4">
      <c r="B912" s="4">
        <v>909</v>
      </c>
      <c r="C912" s="25" t="s">
        <v>5525</v>
      </c>
      <c r="D912" s="10" t="s">
        <v>985</v>
      </c>
      <c r="E912" s="12" t="s">
        <v>4</v>
      </c>
      <c r="F912" s="15">
        <v>1</v>
      </c>
      <c r="G912" s="12" t="s">
        <v>5</v>
      </c>
      <c r="H912" s="18">
        <v>13.685334013582201</v>
      </c>
    </row>
    <row r="913" spans="2:8" x14ac:dyDescent="0.4">
      <c r="B913" s="4">
        <v>910</v>
      </c>
      <c r="C913" s="25" t="s">
        <v>5526</v>
      </c>
      <c r="D913" s="10" t="s">
        <v>986</v>
      </c>
      <c r="E913" s="12" t="s">
        <v>4</v>
      </c>
      <c r="F913" s="15">
        <v>1</v>
      </c>
      <c r="G913" s="12" t="s">
        <v>5</v>
      </c>
      <c r="H913" s="18">
        <v>3.3877373942265553E-2</v>
      </c>
    </row>
    <row r="914" spans="2:8" x14ac:dyDescent="0.4">
      <c r="B914" s="4">
        <v>911</v>
      </c>
      <c r="C914" s="25" t="s">
        <v>5527</v>
      </c>
      <c r="D914" s="10" t="s">
        <v>987</v>
      </c>
      <c r="E914" s="12" t="s">
        <v>4</v>
      </c>
      <c r="F914" s="15">
        <v>1</v>
      </c>
      <c r="G914" s="12" t="s">
        <v>5</v>
      </c>
      <c r="H914" s="18">
        <v>3.3877373942265553E-2</v>
      </c>
    </row>
    <row r="915" spans="2:8" x14ac:dyDescent="0.4">
      <c r="B915" s="4">
        <v>912</v>
      </c>
      <c r="C915" s="25" t="s">
        <v>5528</v>
      </c>
      <c r="D915" s="10" t="s">
        <v>988</v>
      </c>
      <c r="E915" s="12" t="s">
        <v>4</v>
      </c>
      <c r="F915" s="15">
        <v>1</v>
      </c>
      <c r="G915" s="12" t="s">
        <v>110</v>
      </c>
      <c r="H915" s="18">
        <v>5.581567384366719E-3</v>
      </c>
    </row>
    <row r="916" spans="2:8" x14ac:dyDescent="0.4">
      <c r="B916" s="4">
        <v>913</v>
      </c>
      <c r="C916" s="25" t="s">
        <v>5529</v>
      </c>
      <c r="D916" s="10" t="s">
        <v>989</v>
      </c>
      <c r="E916" s="12" t="s">
        <v>4</v>
      </c>
      <c r="F916" s="15">
        <v>1</v>
      </c>
      <c r="G916" s="12" t="s">
        <v>110</v>
      </c>
      <c r="H916" s="18">
        <v>5.581567384366719E-3</v>
      </c>
    </row>
    <row r="917" spans="2:8" x14ac:dyDescent="0.4">
      <c r="B917" s="4">
        <v>914</v>
      </c>
      <c r="C917" s="25" t="s">
        <v>5530</v>
      </c>
      <c r="D917" s="10" t="s">
        <v>990</v>
      </c>
      <c r="E917" s="12" t="s">
        <v>4</v>
      </c>
      <c r="F917" s="15">
        <v>1</v>
      </c>
      <c r="G917" s="12" t="s">
        <v>5</v>
      </c>
      <c r="H917" s="18">
        <v>3.4957585483434133</v>
      </c>
    </row>
    <row r="918" spans="2:8" x14ac:dyDescent="0.4">
      <c r="B918" s="4">
        <v>915</v>
      </c>
      <c r="C918" s="25" t="s">
        <v>5531</v>
      </c>
      <c r="D918" s="10" t="s">
        <v>991</v>
      </c>
      <c r="E918" s="12" t="s">
        <v>4</v>
      </c>
      <c r="F918" s="15">
        <v>1</v>
      </c>
      <c r="G918" s="12" t="s">
        <v>5</v>
      </c>
      <c r="H918" s="18">
        <v>3.4957585483434133</v>
      </c>
    </row>
    <row r="919" spans="2:8" x14ac:dyDescent="0.4">
      <c r="B919" s="4">
        <v>916</v>
      </c>
      <c r="C919" s="25" t="s">
        <v>5532</v>
      </c>
      <c r="D919" s="10" t="s">
        <v>992</v>
      </c>
      <c r="E919" s="12" t="s">
        <v>4</v>
      </c>
      <c r="F919" s="15">
        <v>1</v>
      </c>
      <c r="G919" s="12" t="s">
        <v>5</v>
      </c>
      <c r="H919" s="18">
        <v>0.64952923751521019</v>
      </c>
    </row>
    <row r="920" spans="2:8" x14ac:dyDescent="0.4">
      <c r="B920" s="4">
        <v>917</v>
      </c>
      <c r="C920" s="25" t="s">
        <v>5533</v>
      </c>
      <c r="D920" s="10" t="s">
        <v>993</v>
      </c>
      <c r="E920" s="12" t="s">
        <v>4</v>
      </c>
      <c r="F920" s="15">
        <v>1</v>
      </c>
      <c r="G920" s="12" t="s">
        <v>5</v>
      </c>
      <c r="H920" s="18">
        <v>0.53620732564052387</v>
      </c>
    </row>
    <row r="921" spans="2:8" x14ac:dyDescent="0.4">
      <c r="B921" s="4">
        <v>918</v>
      </c>
      <c r="C921" s="25" t="s">
        <v>5534</v>
      </c>
      <c r="D921" s="10" t="s">
        <v>994</v>
      </c>
      <c r="E921" s="12" t="s">
        <v>4</v>
      </c>
      <c r="F921" s="15">
        <v>1</v>
      </c>
      <c r="G921" s="12" t="s">
        <v>5</v>
      </c>
      <c r="H921" s="18">
        <v>9.1267509194212089</v>
      </c>
    </row>
    <row r="922" spans="2:8" x14ac:dyDescent="0.4">
      <c r="B922" s="4">
        <v>919</v>
      </c>
      <c r="C922" s="25" t="s">
        <v>5535</v>
      </c>
      <c r="D922" s="10" t="s">
        <v>995</v>
      </c>
      <c r="E922" s="12" t="s">
        <v>4</v>
      </c>
      <c r="F922" s="15">
        <v>1</v>
      </c>
      <c r="G922" s="12" t="s">
        <v>115</v>
      </c>
      <c r="H922" s="18">
        <v>7.6592596200241491E-3</v>
      </c>
    </row>
    <row r="923" spans="2:8" x14ac:dyDescent="0.4">
      <c r="B923" s="4">
        <v>920</v>
      </c>
      <c r="C923" s="25" t="s">
        <v>5536</v>
      </c>
      <c r="D923" s="10" t="s">
        <v>996</v>
      </c>
      <c r="E923" s="12" t="s">
        <v>4</v>
      </c>
      <c r="F923" s="15">
        <v>1</v>
      </c>
      <c r="G923" s="12" t="s">
        <v>115</v>
      </c>
      <c r="H923" s="18">
        <v>7.6592596200241491E-3</v>
      </c>
    </row>
    <row r="924" spans="2:8" x14ac:dyDescent="0.4">
      <c r="B924" s="4">
        <v>921</v>
      </c>
      <c r="C924" s="25" t="s">
        <v>5537</v>
      </c>
      <c r="D924" s="10" t="s">
        <v>997</v>
      </c>
      <c r="E924" s="12" t="s">
        <v>4</v>
      </c>
      <c r="F924" s="15">
        <v>1</v>
      </c>
      <c r="G924" s="12" t="s">
        <v>5</v>
      </c>
      <c r="H924" s="18">
        <v>7.0484722133444339E-2</v>
      </c>
    </row>
    <row r="925" spans="2:8" x14ac:dyDescent="0.4">
      <c r="B925" s="4">
        <v>922</v>
      </c>
      <c r="C925" s="25" t="s">
        <v>5538</v>
      </c>
      <c r="D925" s="10" t="s">
        <v>998</v>
      </c>
      <c r="E925" s="12" t="s">
        <v>4</v>
      </c>
      <c r="F925" s="15">
        <v>1</v>
      </c>
      <c r="G925" s="12" t="s">
        <v>5</v>
      </c>
      <c r="H925" s="18">
        <v>7.0484722133444339E-2</v>
      </c>
    </row>
    <row r="926" spans="2:8" x14ac:dyDescent="0.4">
      <c r="B926" s="4">
        <v>923</v>
      </c>
      <c r="C926" s="25" t="s">
        <v>5539</v>
      </c>
      <c r="D926" s="10" t="s">
        <v>999</v>
      </c>
      <c r="E926" s="12" t="s">
        <v>4</v>
      </c>
      <c r="F926" s="15">
        <v>1</v>
      </c>
      <c r="G926" s="12" t="s">
        <v>188</v>
      </c>
      <c r="H926" s="18">
        <v>1.8190000357662939E-3</v>
      </c>
    </row>
    <row r="927" spans="2:8" x14ac:dyDescent="0.4">
      <c r="B927" s="4">
        <v>924</v>
      </c>
      <c r="C927" s="25" t="s">
        <v>5540</v>
      </c>
      <c r="D927" s="10" t="s">
        <v>1000</v>
      </c>
      <c r="E927" s="12" t="s">
        <v>4</v>
      </c>
      <c r="F927" s="15">
        <v>1</v>
      </c>
      <c r="G927" s="12" t="s">
        <v>5</v>
      </c>
      <c r="H927" s="18">
        <v>20.271838652125716</v>
      </c>
    </row>
    <row r="928" spans="2:8" x14ac:dyDescent="0.4">
      <c r="B928" s="4">
        <v>925</v>
      </c>
      <c r="C928" s="25" t="s">
        <v>5541</v>
      </c>
      <c r="D928" s="10" t="s">
        <v>1001</v>
      </c>
      <c r="E928" s="12" t="s">
        <v>4</v>
      </c>
      <c r="F928" s="15">
        <v>1</v>
      </c>
      <c r="G928" s="12" t="s">
        <v>5</v>
      </c>
      <c r="H928" s="18">
        <v>20.271838652125716</v>
      </c>
    </row>
    <row r="929" spans="2:8" x14ac:dyDescent="0.4">
      <c r="B929" s="4">
        <v>926</v>
      </c>
      <c r="C929" s="25" t="s">
        <v>5542</v>
      </c>
      <c r="D929" s="10" t="s">
        <v>1002</v>
      </c>
      <c r="E929" s="12" t="s">
        <v>4</v>
      </c>
      <c r="F929" s="15">
        <v>1</v>
      </c>
      <c r="G929" s="12" t="s">
        <v>5</v>
      </c>
      <c r="H929" s="18">
        <v>3.3102802391515938</v>
      </c>
    </row>
    <row r="930" spans="2:8" x14ac:dyDescent="0.4">
      <c r="B930" s="4">
        <v>927</v>
      </c>
      <c r="C930" s="25" t="s">
        <v>5543</v>
      </c>
      <c r="D930" s="10" t="s">
        <v>1003</v>
      </c>
      <c r="E930" s="12" t="s">
        <v>4</v>
      </c>
      <c r="F930" s="15">
        <v>1</v>
      </c>
      <c r="G930" s="12" t="s">
        <v>5</v>
      </c>
      <c r="H930" s="18">
        <v>7.299101216017057</v>
      </c>
    </row>
    <row r="931" spans="2:8" x14ac:dyDescent="0.4">
      <c r="B931" s="4">
        <v>928</v>
      </c>
      <c r="C931" s="25" t="s">
        <v>5544</v>
      </c>
      <c r="D931" s="10" t="s">
        <v>1004</v>
      </c>
      <c r="E931" s="12" t="s">
        <v>4</v>
      </c>
      <c r="F931" s="15">
        <v>1</v>
      </c>
      <c r="G931" s="12" t="s">
        <v>5</v>
      </c>
      <c r="H931" s="18">
        <v>4.1824836968897623</v>
      </c>
    </row>
    <row r="932" spans="2:8" x14ac:dyDescent="0.4">
      <c r="B932" s="4">
        <v>929</v>
      </c>
      <c r="C932" s="25" t="s">
        <v>5545</v>
      </c>
      <c r="D932" s="10" t="s">
        <v>1005</v>
      </c>
      <c r="E932" s="12" t="s">
        <v>4</v>
      </c>
      <c r="F932" s="15">
        <v>1</v>
      </c>
      <c r="G932" s="12" t="s">
        <v>5</v>
      </c>
      <c r="H932" s="18">
        <v>4.1824836968897623</v>
      </c>
    </row>
    <row r="933" spans="2:8" x14ac:dyDescent="0.4">
      <c r="B933" s="4">
        <v>930</v>
      </c>
      <c r="C933" s="25" t="s">
        <v>5546</v>
      </c>
      <c r="D933" s="10" t="s">
        <v>1006</v>
      </c>
      <c r="E933" s="12" t="s">
        <v>4</v>
      </c>
      <c r="F933" s="15">
        <v>1</v>
      </c>
      <c r="G933" s="12" t="s">
        <v>5</v>
      </c>
      <c r="H933" s="18">
        <v>7.7166598233129093</v>
      </c>
    </row>
    <row r="934" spans="2:8" x14ac:dyDescent="0.4">
      <c r="B934" s="4">
        <v>931</v>
      </c>
      <c r="C934" s="25" t="s">
        <v>5547</v>
      </c>
      <c r="D934" s="10" t="s">
        <v>1007</v>
      </c>
      <c r="E934" s="12" t="s">
        <v>4</v>
      </c>
      <c r="F934" s="15">
        <v>1</v>
      </c>
      <c r="G934" s="12" t="s">
        <v>5</v>
      </c>
      <c r="H934" s="18">
        <v>7.7166598233129093</v>
      </c>
    </row>
    <row r="935" spans="2:8" x14ac:dyDescent="0.4">
      <c r="B935" s="4">
        <v>932</v>
      </c>
      <c r="C935" s="25" t="s">
        <v>5548</v>
      </c>
      <c r="D935" s="10" t="s">
        <v>1008</v>
      </c>
      <c r="E935" s="12" t="s">
        <v>4</v>
      </c>
      <c r="F935" s="15">
        <v>1</v>
      </c>
      <c r="G935" s="12" t="s">
        <v>5</v>
      </c>
      <c r="H935" s="18">
        <v>10.860458402294249</v>
      </c>
    </row>
    <row r="936" spans="2:8" x14ac:dyDescent="0.4">
      <c r="B936" s="4">
        <v>933</v>
      </c>
      <c r="C936" s="25" t="s">
        <v>5549</v>
      </c>
      <c r="D936" s="10" t="s">
        <v>1009</v>
      </c>
      <c r="E936" s="12" t="s">
        <v>4</v>
      </c>
      <c r="F936" s="15">
        <v>1</v>
      </c>
      <c r="G936" s="12" t="s">
        <v>5</v>
      </c>
      <c r="H936" s="18">
        <v>13.144821969916746</v>
      </c>
    </row>
    <row r="937" spans="2:8" x14ac:dyDescent="0.4">
      <c r="B937" s="4">
        <v>934</v>
      </c>
      <c r="C937" s="25" t="s">
        <v>5550</v>
      </c>
      <c r="D937" s="10" t="s">
        <v>1010</v>
      </c>
      <c r="E937" s="12" t="s">
        <v>4</v>
      </c>
      <c r="F937" s="15">
        <v>1</v>
      </c>
      <c r="G937" s="12" t="s">
        <v>5</v>
      </c>
      <c r="H937" s="18">
        <v>13.144821969916746</v>
      </c>
    </row>
    <row r="938" spans="2:8" x14ac:dyDescent="0.4">
      <c r="B938" s="4">
        <v>935</v>
      </c>
      <c r="C938" s="25" t="s">
        <v>5551</v>
      </c>
      <c r="D938" s="10" t="s">
        <v>1011</v>
      </c>
      <c r="E938" s="12" t="s">
        <v>4</v>
      </c>
      <c r="F938" s="15">
        <v>1</v>
      </c>
      <c r="G938" s="12" t="s">
        <v>5</v>
      </c>
      <c r="H938" s="18">
        <v>8.4400462999161725</v>
      </c>
    </row>
    <row r="939" spans="2:8" x14ac:dyDescent="0.4">
      <c r="B939" s="4">
        <v>936</v>
      </c>
      <c r="C939" s="25" t="s">
        <v>5552</v>
      </c>
      <c r="D939" s="10" t="s">
        <v>1012</v>
      </c>
      <c r="E939" s="12" t="s">
        <v>8</v>
      </c>
      <c r="F939" s="15">
        <v>1</v>
      </c>
      <c r="G939" s="12" t="s">
        <v>5</v>
      </c>
      <c r="H939" s="18">
        <v>0</v>
      </c>
    </row>
    <row r="940" spans="2:8" x14ac:dyDescent="0.4">
      <c r="B940" s="4">
        <v>937</v>
      </c>
      <c r="C940" s="25" t="s">
        <v>5553</v>
      </c>
      <c r="D940" s="10" t="s">
        <v>1013</v>
      </c>
      <c r="E940" s="12" t="s">
        <v>4</v>
      </c>
      <c r="F940" s="15">
        <v>1</v>
      </c>
      <c r="G940" s="12" t="s">
        <v>5</v>
      </c>
      <c r="H940" s="18">
        <v>11.507990589411204</v>
      </c>
    </row>
    <row r="941" spans="2:8" x14ac:dyDescent="0.4">
      <c r="B941" s="4">
        <v>938</v>
      </c>
      <c r="C941" s="25" t="s">
        <v>5554</v>
      </c>
      <c r="D941" s="10" t="s">
        <v>1014</v>
      </c>
      <c r="E941" s="12" t="s">
        <v>4</v>
      </c>
      <c r="F941" s="15">
        <v>1</v>
      </c>
      <c r="G941" s="12" t="s">
        <v>5</v>
      </c>
      <c r="H941" s="18">
        <v>11.507990589411204</v>
      </c>
    </row>
    <row r="942" spans="2:8" x14ac:dyDescent="0.4">
      <c r="B942" s="4">
        <v>939</v>
      </c>
      <c r="C942" s="25" t="s">
        <v>5555</v>
      </c>
      <c r="D942" s="10" t="s">
        <v>1015</v>
      </c>
      <c r="E942" s="12" t="s">
        <v>4</v>
      </c>
      <c r="F942" s="15">
        <v>1</v>
      </c>
      <c r="G942" s="12" t="s">
        <v>5</v>
      </c>
      <c r="H942" s="18">
        <v>11.104133244954991</v>
      </c>
    </row>
    <row r="943" spans="2:8" x14ac:dyDescent="0.4">
      <c r="B943" s="4">
        <v>940</v>
      </c>
      <c r="C943" s="25" t="s">
        <v>5556</v>
      </c>
      <c r="D943" s="10" t="s">
        <v>1016</v>
      </c>
      <c r="E943" s="12" t="s">
        <v>4</v>
      </c>
      <c r="F943" s="15">
        <v>1</v>
      </c>
      <c r="G943" s="12" t="s">
        <v>744</v>
      </c>
      <c r="H943" s="18">
        <v>5.4060958599863538</v>
      </c>
    </row>
    <row r="944" spans="2:8" x14ac:dyDescent="0.4">
      <c r="B944" s="4">
        <v>941</v>
      </c>
      <c r="C944" s="25" t="s">
        <v>5557</v>
      </c>
      <c r="D944" s="10" t="s">
        <v>1017</v>
      </c>
      <c r="E944" s="12" t="s">
        <v>4</v>
      </c>
      <c r="F944" s="15">
        <v>1</v>
      </c>
      <c r="G944" s="12" t="s">
        <v>744</v>
      </c>
      <c r="H944" s="18">
        <v>5.4060958599863538</v>
      </c>
    </row>
    <row r="945" spans="2:8" x14ac:dyDescent="0.4">
      <c r="B945" s="4">
        <v>942</v>
      </c>
      <c r="C945" s="25" t="s">
        <v>5558</v>
      </c>
      <c r="D945" s="10" t="s">
        <v>1018</v>
      </c>
      <c r="E945" s="12" t="s">
        <v>4</v>
      </c>
      <c r="F945" s="15">
        <v>1</v>
      </c>
      <c r="G945" s="12" t="s">
        <v>744</v>
      </c>
      <c r="H945" s="18">
        <v>0.68600972208761002</v>
      </c>
    </row>
    <row r="946" spans="2:8" x14ac:dyDescent="0.4">
      <c r="B946" s="4">
        <v>943</v>
      </c>
      <c r="C946" s="25" t="s">
        <v>5559</v>
      </c>
      <c r="D946" s="10" t="s">
        <v>1019</v>
      </c>
      <c r="E946" s="12" t="s">
        <v>4</v>
      </c>
      <c r="F946" s="15">
        <v>1</v>
      </c>
      <c r="G946" s="12" t="s">
        <v>744</v>
      </c>
      <c r="H946" s="18">
        <v>1.1782785820832347</v>
      </c>
    </row>
    <row r="947" spans="2:8" x14ac:dyDescent="0.4">
      <c r="B947" s="4">
        <v>944</v>
      </c>
      <c r="C947" s="25" t="s">
        <v>5560</v>
      </c>
      <c r="D947" s="10" t="s">
        <v>1020</v>
      </c>
      <c r="E947" s="12" t="s">
        <v>4</v>
      </c>
      <c r="F947" s="15">
        <v>1</v>
      </c>
      <c r="G947" s="12" t="s">
        <v>744</v>
      </c>
      <c r="H947" s="18">
        <v>0.67854111534294148</v>
      </c>
    </row>
    <row r="948" spans="2:8" x14ac:dyDescent="0.4">
      <c r="B948" s="4">
        <v>945</v>
      </c>
      <c r="C948" s="25" t="s">
        <v>5561</v>
      </c>
      <c r="D948" s="10" t="s">
        <v>1021</v>
      </c>
      <c r="E948" s="12" t="s">
        <v>4</v>
      </c>
      <c r="F948" s="15">
        <v>1</v>
      </c>
      <c r="G948" s="12" t="s">
        <v>744</v>
      </c>
      <c r="H948" s="18">
        <v>0.68547922678917761</v>
      </c>
    </row>
    <row r="949" spans="2:8" x14ac:dyDescent="0.4">
      <c r="B949" s="4">
        <v>946</v>
      </c>
      <c r="C949" s="25" t="s">
        <v>5562</v>
      </c>
      <c r="D949" s="10" t="s">
        <v>1022</v>
      </c>
      <c r="E949" s="12" t="s">
        <v>4</v>
      </c>
      <c r="F949" s="15">
        <v>1</v>
      </c>
      <c r="G949" s="12" t="s">
        <v>744</v>
      </c>
      <c r="H949" s="18">
        <v>0.75537910012368403</v>
      </c>
    </row>
    <row r="950" spans="2:8" x14ac:dyDescent="0.4">
      <c r="B950" s="4">
        <v>947</v>
      </c>
      <c r="C950" s="25" t="s">
        <v>5563</v>
      </c>
      <c r="D950" s="10" t="s">
        <v>1023</v>
      </c>
      <c r="E950" s="12" t="s">
        <v>4</v>
      </c>
      <c r="F950" s="15">
        <v>1</v>
      </c>
      <c r="G950" s="12" t="s">
        <v>744</v>
      </c>
      <c r="H950" s="18">
        <v>0.9064614524877469</v>
      </c>
    </row>
    <row r="951" spans="2:8" x14ac:dyDescent="0.4">
      <c r="B951" s="4">
        <v>948</v>
      </c>
      <c r="C951" s="25" t="s">
        <v>5564</v>
      </c>
      <c r="D951" s="10" t="s">
        <v>1024</v>
      </c>
      <c r="E951" s="12" t="s">
        <v>4</v>
      </c>
      <c r="F951" s="15">
        <v>1</v>
      </c>
      <c r="G951" s="12" t="s">
        <v>744</v>
      </c>
      <c r="H951" s="18">
        <v>1.2289292913134027</v>
      </c>
    </row>
    <row r="952" spans="2:8" x14ac:dyDescent="0.4">
      <c r="B952" s="4">
        <v>949</v>
      </c>
      <c r="C952" s="25" t="s">
        <v>5565</v>
      </c>
      <c r="D952" s="10" t="s">
        <v>1025</v>
      </c>
      <c r="E952" s="12" t="s">
        <v>4</v>
      </c>
      <c r="F952" s="15">
        <v>1</v>
      </c>
      <c r="G952" s="12" t="s">
        <v>5</v>
      </c>
      <c r="H952" s="18">
        <v>15.190253788298557</v>
      </c>
    </row>
    <row r="953" spans="2:8" x14ac:dyDescent="0.4">
      <c r="B953" s="4">
        <v>950</v>
      </c>
      <c r="C953" s="25" t="s">
        <v>5566</v>
      </c>
      <c r="D953" s="10" t="s">
        <v>1026</v>
      </c>
      <c r="E953" s="12" t="s">
        <v>4</v>
      </c>
      <c r="F953" s="15">
        <v>1</v>
      </c>
      <c r="G953" s="12" t="s">
        <v>744</v>
      </c>
      <c r="H953" s="18">
        <v>5.0447338811521441</v>
      </c>
    </row>
    <row r="954" spans="2:8" x14ac:dyDescent="0.4">
      <c r="B954" s="4">
        <v>951</v>
      </c>
      <c r="C954" s="25" t="s">
        <v>5567</v>
      </c>
      <c r="D954" s="10" t="s">
        <v>1027</v>
      </c>
      <c r="E954" s="12" t="s">
        <v>4</v>
      </c>
      <c r="F954" s="15">
        <v>1</v>
      </c>
      <c r="G954" s="12" t="s">
        <v>744</v>
      </c>
      <c r="H954" s="18">
        <v>5.0447338811521441</v>
      </c>
    </row>
    <row r="955" spans="2:8" x14ac:dyDescent="0.4">
      <c r="B955" s="4">
        <v>952</v>
      </c>
      <c r="C955" s="25" t="s">
        <v>5568</v>
      </c>
      <c r="D955" s="10" t="s">
        <v>1028</v>
      </c>
      <c r="E955" s="12" t="s">
        <v>4</v>
      </c>
      <c r="F955" s="15">
        <v>1</v>
      </c>
      <c r="G955" s="12" t="s">
        <v>744</v>
      </c>
      <c r="H955" s="18">
        <v>0.55356856136478905</v>
      </c>
    </row>
    <row r="956" spans="2:8" x14ac:dyDescent="0.4">
      <c r="B956" s="4">
        <v>953</v>
      </c>
      <c r="C956" s="25" t="s">
        <v>5569</v>
      </c>
      <c r="D956" s="10" t="s">
        <v>1029</v>
      </c>
      <c r="E956" s="12" t="s">
        <v>4</v>
      </c>
      <c r="F956" s="15">
        <v>1</v>
      </c>
      <c r="G956" s="12" t="s">
        <v>744</v>
      </c>
      <c r="H956" s="18">
        <v>0.95414105928086124</v>
      </c>
    </row>
    <row r="957" spans="2:8" x14ac:dyDescent="0.4">
      <c r="B957" s="4">
        <v>954</v>
      </c>
      <c r="C957" s="25" t="s">
        <v>5570</v>
      </c>
      <c r="D957" s="10" t="s">
        <v>1030</v>
      </c>
      <c r="E957" s="12" t="s">
        <v>4</v>
      </c>
      <c r="F957" s="15">
        <v>1</v>
      </c>
      <c r="G957" s="12" t="s">
        <v>5</v>
      </c>
      <c r="H957" s="18">
        <v>19.711328708804288</v>
      </c>
    </row>
    <row r="958" spans="2:8" x14ac:dyDescent="0.4">
      <c r="B958" s="4">
        <v>955</v>
      </c>
      <c r="C958" s="25" t="s">
        <v>5571</v>
      </c>
      <c r="D958" s="10" t="s">
        <v>1031</v>
      </c>
      <c r="E958" s="12" t="s">
        <v>4</v>
      </c>
      <c r="F958" s="15">
        <v>1</v>
      </c>
      <c r="G958" s="12" t="s">
        <v>5</v>
      </c>
      <c r="H958" s="18">
        <v>22.350564115516953</v>
      </c>
    </row>
    <row r="959" spans="2:8" x14ac:dyDescent="0.4">
      <c r="B959" s="4">
        <v>956</v>
      </c>
      <c r="C959" s="25" t="s">
        <v>5572</v>
      </c>
      <c r="D959" s="10" t="s">
        <v>1032</v>
      </c>
      <c r="E959" s="12" t="s">
        <v>4</v>
      </c>
      <c r="F959" s="15">
        <v>1</v>
      </c>
      <c r="G959" s="12" t="s">
        <v>744</v>
      </c>
      <c r="H959" s="18">
        <v>5.6697357745718318</v>
      </c>
    </row>
    <row r="960" spans="2:8" x14ac:dyDescent="0.4">
      <c r="B960" s="4">
        <v>957</v>
      </c>
      <c r="C960" s="25" t="s">
        <v>5573</v>
      </c>
      <c r="D960" s="10" t="s">
        <v>1033</v>
      </c>
      <c r="E960" s="12" t="s">
        <v>4</v>
      </c>
      <c r="F960" s="15">
        <v>1</v>
      </c>
      <c r="G960" s="12" t="s">
        <v>744</v>
      </c>
      <c r="H960" s="18">
        <v>5.6697357745718318</v>
      </c>
    </row>
    <row r="961" spans="2:8" x14ac:dyDescent="0.4">
      <c r="B961" s="4">
        <v>958</v>
      </c>
      <c r="C961" s="25" t="s">
        <v>5574</v>
      </c>
      <c r="D961" s="10" t="s">
        <v>1034</v>
      </c>
      <c r="E961" s="12" t="s">
        <v>4</v>
      </c>
      <c r="F961" s="15">
        <v>1</v>
      </c>
      <c r="G961" s="12" t="s">
        <v>744</v>
      </c>
      <c r="H961" s="18">
        <v>3.3227510636033415</v>
      </c>
    </row>
    <row r="962" spans="2:8" x14ac:dyDescent="0.4">
      <c r="B962" s="4">
        <v>959</v>
      </c>
      <c r="C962" s="25" t="s">
        <v>5575</v>
      </c>
      <c r="D962" s="10" t="s">
        <v>1035</v>
      </c>
      <c r="E962" s="12" t="s">
        <v>4</v>
      </c>
      <c r="F962" s="15">
        <v>1</v>
      </c>
      <c r="G962" s="12" t="s">
        <v>744</v>
      </c>
      <c r="H962" s="18">
        <v>2.2361759552907343</v>
      </c>
    </row>
    <row r="963" spans="2:8" x14ac:dyDescent="0.4">
      <c r="B963" s="4">
        <v>960</v>
      </c>
      <c r="C963" s="25" t="s">
        <v>5576</v>
      </c>
      <c r="D963" s="10" t="s">
        <v>1036</v>
      </c>
      <c r="E963" s="12" t="s">
        <v>4</v>
      </c>
      <c r="F963" s="15">
        <v>1</v>
      </c>
      <c r="G963" s="12" t="s">
        <v>5</v>
      </c>
      <c r="H963" s="18">
        <v>14.839255795641314</v>
      </c>
    </row>
    <row r="964" spans="2:8" x14ac:dyDescent="0.4">
      <c r="B964" s="4">
        <v>961</v>
      </c>
      <c r="C964" s="25" t="s">
        <v>5577</v>
      </c>
      <c r="D964" s="10" t="s">
        <v>1037</v>
      </c>
      <c r="E964" s="12" t="s">
        <v>4</v>
      </c>
      <c r="F964" s="15">
        <v>1</v>
      </c>
      <c r="G964" s="12" t="s">
        <v>5</v>
      </c>
      <c r="H964" s="18">
        <v>19.059503561221597</v>
      </c>
    </row>
    <row r="965" spans="2:8" x14ac:dyDescent="0.4">
      <c r="B965" s="4">
        <v>962</v>
      </c>
      <c r="C965" s="25" t="s">
        <v>5578</v>
      </c>
      <c r="D965" s="10" t="s">
        <v>1038</v>
      </c>
      <c r="E965" s="12" t="s">
        <v>4</v>
      </c>
      <c r="F965" s="15">
        <v>1</v>
      </c>
      <c r="G965" s="12" t="s">
        <v>744</v>
      </c>
      <c r="H965" s="18">
        <v>5.5372247890293309</v>
      </c>
    </row>
    <row r="966" spans="2:8" x14ac:dyDescent="0.4">
      <c r="B966" s="4">
        <v>963</v>
      </c>
      <c r="C966" s="25" t="s">
        <v>5579</v>
      </c>
      <c r="D966" s="10" t="s">
        <v>1039</v>
      </c>
      <c r="E966" s="12" t="s">
        <v>4</v>
      </c>
      <c r="F966" s="15">
        <v>1</v>
      </c>
      <c r="G966" s="12" t="s">
        <v>744</v>
      </c>
      <c r="H966" s="18">
        <v>5.5372247890293309</v>
      </c>
    </row>
    <row r="967" spans="2:8" x14ac:dyDescent="0.4">
      <c r="B967" s="4">
        <v>964</v>
      </c>
      <c r="C967" s="25" t="s">
        <v>5580</v>
      </c>
      <c r="D967" s="10" t="s">
        <v>1040</v>
      </c>
      <c r="E967" s="12" t="s">
        <v>4</v>
      </c>
      <c r="F967" s="15">
        <v>1</v>
      </c>
      <c r="G967" s="12" t="s">
        <v>744</v>
      </c>
      <c r="H967" s="18">
        <v>4.3333822550504246</v>
      </c>
    </row>
    <row r="968" spans="2:8" x14ac:dyDescent="0.4">
      <c r="B968" s="4">
        <v>965</v>
      </c>
      <c r="C968" s="25" t="s">
        <v>5581</v>
      </c>
      <c r="D968" s="10" t="s">
        <v>1041</v>
      </c>
      <c r="E968" s="12" t="s">
        <v>4</v>
      </c>
      <c r="F968" s="15">
        <v>1</v>
      </c>
      <c r="G968" s="12" t="s">
        <v>744</v>
      </c>
      <c r="H968" s="18">
        <v>4.3333822550504246</v>
      </c>
    </row>
    <row r="969" spans="2:8" x14ac:dyDescent="0.4">
      <c r="B969" s="4">
        <v>966</v>
      </c>
      <c r="C969" s="25" t="s">
        <v>5582</v>
      </c>
      <c r="D969" s="10" t="s">
        <v>1042</v>
      </c>
      <c r="E969" s="12" t="s">
        <v>4</v>
      </c>
      <c r="F969" s="15">
        <v>1</v>
      </c>
      <c r="G969" s="12" t="s">
        <v>5</v>
      </c>
      <c r="H969" s="18">
        <v>11.307606107775769</v>
      </c>
    </row>
    <row r="970" spans="2:8" x14ac:dyDescent="0.4">
      <c r="B970" s="4">
        <v>967</v>
      </c>
      <c r="C970" s="25" t="s">
        <v>5583</v>
      </c>
      <c r="D970" s="10" t="s">
        <v>1043</v>
      </c>
      <c r="E970" s="12" t="s">
        <v>4</v>
      </c>
      <c r="F970" s="15">
        <v>1</v>
      </c>
      <c r="G970" s="12" t="s">
        <v>5</v>
      </c>
      <c r="H970" s="18">
        <v>11.307606107775769</v>
      </c>
    </row>
    <row r="971" spans="2:8" x14ac:dyDescent="0.4">
      <c r="B971" s="4">
        <v>968</v>
      </c>
      <c r="C971" s="25" t="s">
        <v>5584</v>
      </c>
      <c r="D971" s="10" t="s">
        <v>1044</v>
      </c>
      <c r="E971" s="12" t="s">
        <v>4</v>
      </c>
      <c r="F971" s="15">
        <v>1</v>
      </c>
      <c r="G971" s="12" t="s">
        <v>5</v>
      </c>
      <c r="H971" s="18">
        <v>13.690911580259309</v>
      </c>
    </row>
    <row r="972" spans="2:8" x14ac:dyDescent="0.4">
      <c r="B972" s="4">
        <v>969</v>
      </c>
      <c r="C972" s="25" t="s">
        <v>5585</v>
      </c>
      <c r="D972" s="10" t="s">
        <v>1045</v>
      </c>
      <c r="E972" s="12" t="s">
        <v>4</v>
      </c>
      <c r="F972" s="15">
        <v>1</v>
      </c>
      <c r="G972" s="12" t="s">
        <v>5</v>
      </c>
      <c r="H972" s="18">
        <v>13.690911580259309</v>
      </c>
    </row>
    <row r="973" spans="2:8" x14ac:dyDescent="0.4">
      <c r="B973" s="4">
        <v>970</v>
      </c>
      <c r="C973" s="25" t="s">
        <v>5586</v>
      </c>
      <c r="D973" s="10" t="s">
        <v>1046</v>
      </c>
      <c r="E973" s="12" t="s">
        <v>4</v>
      </c>
      <c r="F973" s="15">
        <v>1</v>
      </c>
      <c r="G973" s="12" t="s">
        <v>5</v>
      </c>
      <c r="H973" s="18">
        <v>15.602165550842923</v>
      </c>
    </row>
    <row r="974" spans="2:8" x14ac:dyDescent="0.4">
      <c r="B974" s="4">
        <v>971</v>
      </c>
      <c r="C974" s="25" t="s">
        <v>5587</v>
      </c>
      <c r="D974" s="10" t="s">
        <v>1047</v>
      </c>
      <c r="E974" s="12" t="s">
        <v>4</v>
      </c>
      <c r="F974" s="15">
        <v>1</v>
      </c>
      <c r="G974" s="12" t="s">
        <v>5</v>
      </c>
      <c r="H974" s="18">
        <v>15.602165550842923</v>
      </c>
    </row>
    <row r="975" spans="2:8" x14ac:dyDescent="0.4">
      <c r="B975" s="4">
        <v>972</v>
      </c>
      <c r="C975" s="25" t="s">
        <v>5588</v>
      </c>
      <c r="D975" s="10" t="s">
        <v>1048</v>
      </c>
      <c r="E975" s="12" t="s">
        <v>4</v>
      </c>
      <c r="F975" s="15">
        <v>1</v>
      </c>
      <c r="G975" s="12" t="s">
        <v>744</v>
      </c>
      <c r="H975" s="18">
        <v>1.1116719178251462</v>
      </c>
    </row>
    <row r="976" spans="2:8" x14ac:dyDescent="0.4">
      <c r="B976" s="4">
        <v>973</v>
      </c>
      <c r="C976" s="25" t="s">
        <v>5589</v>
      </c>
      <c r="D976" s="10" t="s">
        <v>1049</v>
      </c>
      <c r="E976" s="12" t="s">
        <v>4</v>
      </c>
      <c r="F976" s="15">
        <v>1</v>
      </c>
      <c r="G976" s="12" t="s">
        <v>744</v>
      </c>
      <c r="H976" s="18">
        <v>1.1116719178460215</v>
      </c>
    </row>
    <row r="977" spans="2:8" x14ac:dyDescent="0.4">
      <c r="B977" s="4">
        <v>974</v>
      </c>
      <c r="C977" s="25" t="s">
        <v>5590</v>
      </c>
      <c r="D977" s="10" t="s">
        <v>1050</v>
      </c>
      <c r="E977" s="12" t="s">
        <v>4</v>
      </c>
      <c r="F977" s="15">
        <v>1</v>
      </c>
      <c r="G977" s="12" t="s">
        <v>744</v>
      </c>
      <c r="H977" s="18">
        <v>1.1057186502994256</v>
      </c>
    </row>
    <row r="978" spans="2:8" x14ac:dyDescent="0.4">
      <c r="B978" s="4">
        <v>975</v>
      </c>
      <c r="C978" s="25" t="s">
        <v>5591</v>
      </c>
      <c r="D978" s="10" t="s">
        <v>1051</v>
      </c>
      <c r="E978" s="12" t="s">
        <v>4</v>
      </c>
      <c r="F978" s="15">
        <v>1</v>
      </c>
      <c r="G978" s="12" t="s">
        <v>5</v>
      </c>
      <c r="H978" s="18">
        <v>14.865969734903297</v>
      </c>
    </row>
    <row r="979" spans="2:8" x14ac:dyDescent="0.4">
      <c r="B979" s="4">
        <v>976</v>
      </c>
      <c r="C979" s="25" t="s">
        <v>5592</v>
      </c>
      <c r="D979" s="10" t="s">
        <v>1052</v>
      </c>
      <c r="E979" s="12" t="s">
        <v>4</v>
      </c>
      <c r="F979" s="15">
        <v>1</v>
      </c>
      <c r="G979" s="12" t="s">
        <v>5</v>
      </c>
      <c r="H979" s="18">
        <v>14.865969734903297</v>
      </c>
    </row>
    <row r="980" spans="2:8" x14ac:dyDescent="0.4">
      <c r="B980" s="4">
        <v>977</v>
      </c>
      <c r="C980" s="25" t="s">
        <v>5593</v>
      </c>
      <c r="D980" s="10" t="s">
        <v>1053</v>
      </c>
      <c r="E980" s="12" t="s">
        <v>4</v>
      </c>
      <c r="F980" s="15">
        <v>1</v>
      </c>
      <c r="G980" s="12" t="s">
        <v>5</v>
      </c>
      <c r="H980" s="18">
        <v>18.907651246788067</v>
      </c>
    </row>
    <row r="981" spans="2:8" x14ac:dyDescent="0.4">
      <c r="B981" s="4">
        <v>978</v>
      </c>
      <c r="C981" s="25" t="s">
        <v>5594</v>
      </c>
      <c r="D981" s="10" t="s">
        <v>1054</v>
      </c>
      <c r="E981" s="12" t="s">
        <v>4</v>
      </c>
      <c r="F981" s="15">
        <v>1</v>
      </c>
      <c r="G981" s="12" t="s">
        <v>5</v>
      </c>
      <c r="H981" s="18">
        <v>18.907651246788067</v>
      </c>
    </row>
    <row r="982" spans="2:8" x14ac:dyDescent="0.4">
      <c r="B982" s="4">
        <v>979</v>
      </c>
      <c r="C982" s="25" t="s">
        <v>5595</v>
      </c>
      <c r="D982" s="10" t="s">
        <v>1055</v>
      </c>
      <c r="E982" s="12" t="s">
        <v>4</v>
      </c>
      <c r="F982" s="15">
        <v>1</v>
      </c>
      <c r="G982" s="12" t="s">
        <v>115</v>
      </c>
      <c r="H982" s="18">
        <v>7.7963744576774923E-3</v>
      </c>
    </row>
    <row r="983" spans="2:8" x14ac:dyDescent="0.4">
      <c r="B983" s="4">
        <v>980</v>
      </c>
      <c r="C983" s="25" t="s">
        <v>5596</v>
      </c>
      <c r="D983" s="10" t="s">
        <v>1056</v>
      </c>
      <c r="E983" s="12" t="s">
        <v>4</v>
      </c>
      <c r="F983" s="15">
        <v>1</v>
      </c>
      <c r="G983" s="12" t="s">
        <v>115</v>
      </c>
      <c r="H983" s="18">
        <v>7.7963744576774923E-3</v>
      </c>
    </row>
    <row r="984" spans="2:8" x14ac:dyDescent="0.4">
      <c r="B984" s="4">
        <v>981</v>
      </c>
      <c r="C984" s="25" t="s">
        <v>5597</v>
      </c>
      <c r="D984" s="10" t="s">
        <v>1057</v>
      </c>
      <c r="E984" s="12" t="s">
        <v>4</v>
      </c>
      <c r="F984" s="15">
        <v>1</v>
      </c>
      <c r="G984" s="12" t="s">
        <v>744</v>
      </c>
      <c r="H984" s="18">
        <v>4.2411548495783036</v>
      </c>
    </row>
    <row r="985" spans="2:8" x14ac:dyDescent="0.4">
      <c r="B985" s="4">
        <v>982</v>
      </c>
      <c r="C985" s="25" t="s">
        <v>5598</v>
      </c>
      <c r="D985" s="10" t="s">
        <v>1058</v>
      </c>
      <c r="E985" s="12" t="s">
        <v>4</v>
      </c>
      <c r="F985" s="15">
        <v>1</v>
      </c>
      <c r="G985" s="12" t="s">
        <v>744</v>
      </c>
      <c r="H985" s="18">
        <v>4.2411548495783036</v>
      </c>
    </row>
    <row r="986" spans="2:8" x14ac:dyDescent="0.4">
      <c r="B986" s="4">
        <v>983</v>
      </c>
      <c r="C986" s="25" t="s">
        <v>5599</v>
      </c>
      <c r="D986" s="10" t="s">
        <v>1059</v>
      </c>
      <c r="E986" s="12" t="s">
        <v>4</v>
      </c>
      <c r="F986" s="15">
        <v>1</v>
      </c>
      <c r="G986" s="12" t="s">
        <v>744</v>
      </c>
      <c r="H986" s="18">
        <v>1.9098582800579826</v>
      </c>
    </row>
    <row r="987" spans="2:8" x14ac:dyDescent="0.4">
      <c r="B987" s="4">
        <v>984</v>
      </c>
      <c r="C987" s="25" t="s">
        <v>5600</v>
      </c>
      <c r="D987" s="10" t="s">
        <v>1060</v>
      </c>
      <c r="E987" s="12" t="s">
        <v>4</v>
      </c>
      <c r="F987" s="15">
        <v>1</v>
      </c>
      <c r="G987" s="12" t="s">
        <v>744</v>
      </c>
      <c r="H987" s="18">
        <v>1.9098582800579826</v>
      </c>
    </row>
    <row r="988" spans="2:8" x14ac:dyDescent="0.4">
      <c r="B988" s="4">
        <v>985</v>
      </c>
      <c r="C988" s="25" t="s">
        <v>5601</v>
      </c>
      <c r="D988" s="10" t="s">
        <v>1061</v>
      </c>
      <c r="E988" s="12" t="s">
        <v>4</v>
      </c>
      <c r="F988" s="15">
        <v>1</v>
      </c>
      <c r="G988" s="12" t="s">
        <v>744</v>
      </c>
      <c r="H988" s="18">
        <v>2.677459795131151</v>
      </c>
    </row>
    <row r="989" spans="2:8" x14ac:dyDescent="0.4">
      <c r="B989" s="4">
        <v>986</v>
      </c>
      <c r="C989" s="25" t="s">
        <v>5602</v>
      </c>
      <c r="D989" s="10" t="s">
        <v>1062</v>
      </c>
      <c r="E989" s="12" t="s">
        <v>4</v>
      </c>
      <c r="F989" s="15">
        <v>1</v>
      </c>
      <c r="G989" s="12" t="s">
        <v>744</v>
      </c>
      <c r="H989" s="18">
        <v>2.677459795131151</v>
      </c>
    </row>
    <row r="990" spans="2:8" x14ac:dyDescent="0.4">
      <c r="B990" s="4">
        <v>987</v>
      </c>
      <c r="C990" s="25" t="s">
        <v>5603</v>
      </c>
      <c r="D990" s="10" t="s">
        <v>1063</v>
      </c>
      <c r="E990" s="12" t="s">
        <v>4</v>
      </c>
      <c r="F990" s="15">
        <v>1</v>
      </c>
      <c r="G990" s="12" t="s">
        <v>5</v>
      </c>
      <c r="H990" s="18">
        <v>32.738774856748577</v>
      </c>
    </row>
    <row r="991" spans="2:8" x14ac:dyDescent="0.4">
      <c r="B991" s="4">
        <v>988</v>
      </c>
      <c r="C991" s="25" t="s">
        <v>5604</v>
      </c>
      <c r="D991" s="10" t="s">
        <v>1064</v>
      </c>
      <c r="E991" s="12" t="s">
        <v>4</v>
      </c>
      <c r="F991" s="15">
        <v>1</v>
      </c>
      <c r="G991" s="12" t="s">
        <v>5</v>
      </c>
      <c r="H991" s="18">
        <v>32.738774856748577</v>
      </c>
    </row>
    <row r="992" spans="2:8" x14ac:dyDescent="0.4">
      <c r="B992" s="4">
        <v>989</v>
      </c>
      <c r="C992" s="25" t="s">
        <v>5605</v>
      </c>
      <c r="D992" s="10" t="s">
        <v>1065</v>
      </c>
      <c r="E992" s="12" t="s">
        <v>4</v>
      </c>
      <c r="F992" s="15">
        <v>1</v>
      </c>
      <c r="G992" s="12" t="s">
        <v>5</v>
      </c>
      <c r="H992" s="18">
        <v>21.58947528475532</v>
      </c>
    </row>
    <row r="993" spans="2:8" x14ac:dyDescent="0.4">
      <c r="B993" s="4">
        <v>990</v>
      </c>
      <c r="C993" s="25" t="s">
        <v>5606</v>
      </c>
      <c r="D993" s="10" t="s">
        <v>1066</v>
      </c>
      <c r="E993" s="12" t="s">
        <v>4</v>
      </c>
      <c r="F993" s="15">
        <v>1</v>
      </c>
      <c r="G993" s="12" t="s">
        <v>5</v>
      </c>
      <c r="H993" s="18">
        <v>21.58947528475532</v>
      </c>
    </row>
    <row r="994" spans="2:8" x14ac:dyDescent="0.4">
      <c r="B994" s="4">
        <v>991</v>
      </c>
      <c r="C994" s="25" t="s">
        <v>5607</v>
      </c>
      <c r="D994" s="10" t="s">
        <v>1067</v>
      </c>
      <c r="E994" s="12" t="s">
        <v>4</v>
      </c>
      <c r="F994" s="15">
        <v>1</v>
      </c>
      <c r="G994" s="12" t="s">
        <v>115</v>
      </c>
      <c r="H994" s="18">
        <v>4.4235698221361721E-3</v>
      </c>
    </row>
    <row r="995" spans="2:8" x14ac:dyDescent="0.4">
      <c r="B995" s="4">
        <v>992</v>
      </c>
      <c r="C995" s="25" t="s">
        <v>5608</v>
      </c>
      <c r="D995" s="10" t="s">
        <v>1068</v>
      </c>
      <c r="E995" s="12" t="s">
        <v>4</v>
      </c>
      <c r="F995" s="15">
        <v>1</v>
      </c>
      <c r="G995" s="12" t="s">
        <v>115</v>
      </c>
      <c r="H995" s="18">
        <v>4.4235698221361721E-3</v>
      </c>
    </row>
    <row r="996" spans="2:8" x14ac:dyDescent="0.4">
      <c r="B996" s="4">
        <v>993</v>
      </c>
      <c r="C996" s="25" t="s">
        <v>5609</v>
      </c>
      <c r="D996" s="10" t="s">
        <v>1069</v>
      </c>
      <c r="E996" s="12" t="s">
        <v>4</v>
      </c>
      <c r="F996" s="15">
        <v>1</v>
      </c>
      <c r="G996" s="12" t="s">
        <v>5</v>
      </c>
      <c r="H996" s="18">
        <v>3.7647545999810368</v>
      </c>
    </row>
    <row r="997" spans="2:8" x14ac:dyDescent="0.4">
      <c r="B997" s="4">
        <v>994</v>
      </c>
      <c r="C997" s="25" t="s">
        <v>5610</v>
      </c>
      <c r="D997" s="10" t="s">
        <v>1070</v>
      </c>
      <c r="E997" s="12" t="s">
        <v>4</v>
      </c>
      <c r="F997" s="15">
        <v>1</v>
      </c>
      <c r="G997" s="12" t="s">
        <v>5</v>
      </c>
      <c r="H997" s="18">
        <v>3.7647545999810368</v>
      </c>
    </row>
    <row r="998" spans="2:8" x14ac:dyDescent="0.4">
      <c r="B998" s="4">
        <v>995</v>
      </c>
      <c r="C998" s="25" t="s">
        <v>5611</v>
      </c>
      <c r="D998" s="10" t="s">
        <v>1071</v>
      </c>
      <c r="E998" s="12" t="s">
        <v>4</v>
      </c>
      <c r="F998" s="15">
        <v>1</v>
      </c>
      <c r="G998" s="12" t="s">
        <v>5</v>
      </c>
      <c r="H998" s="18">
        <v>6.6612122870715815</v>
      </c>
    </row>
    <row r="999" spans="2:8" x14ac:dyDescent="0.4">
      <c r="B999" s="4">
        <v>996</v>
      </c>
      <c r="C999" s="25" t="s">
        <v>5612</v>
      </c>
      <c r="D999" s="10" t="s">
        <v>1072</v>
      </c>
      <c r="E999" s="12" t="s">
        <v>4</v>
      </c>
      <c r="F999" s="15">
        <v>1</v>
      </c>
      <c r="G999" s="12" t="s">
        <v>5</v>
      </c>
      <c r="H999" s="18">
        <v>6.6612122870715815</v>
      </c>
    </row>
    <row r="1000" spans="2:8" x14ac:dyDescent="0.4">
      <c r="B1000" s="4">
        <v>997</v>
      </c>
      <c r="C1000" s="25" t="s">
        <v>5613</v>
      </c>
      <c r="D1000" s="10" t="s">
        <v>1073</v>
      </c>
      <c r="E1000" s="12" t="s">
        <v>4</v>
      </c>
      <c r="F1000" s="15">
        <v>1</v>
      </c>
      <c r="G1000" s="12" t="s">
        <v>5</v>
      </c>
      <c r="H1000" s="18">
        <v>6.8417803916981947</v>
      </c>
    </row>
    <row r="1001" spans="2:8" x14ac:dyDescent="0.4">
      <c r="B1001" s="4">
        <v>998</v>
      </c>
      <c r="C1001" s="25" t="s">
        <v>5614</v>
      </c>
      <c r="D1001" s="10" t="s">
        <v>1074</v>
      </c>
      <c r="E1001" s="12" t="s">
        <v>4</v>
      </c>
      <c r="F1001" s="15">
        <v>1</v>
      </c>
      <c r="G1001" s="12" t="s">
        <v>5</v>
      </c>
      <c r="H1001" s="18">
        <v>6.8417803916981947</v>
      </c>
    </row>
    <row r="1002" spans="2:8" x14ac:dyDescent="0.4">
      <c r="B1002" s="4">
        <v>999</v>
      </c>
      <c r="C1002" s="25" t="s">
        <v>5615</v>
      </c>
      <c r="D1002" s="10" t="s">
        <v>1075</v>
      </c>
      <c r="E1002" s="12" t="s">
        <v>4</v>
      </c>
      <c r="F1002" s="15">
        <v>1</v>
      </c>
      <c r="G1002" s="12" t="s">
        <v>744</v>
      </c>
      <c r="H1002" s="18">
        <v>10.523683157755274</v>
      </c>
    </row>
    <row r="1003" spans="2:8" x14ac:dyDescent="0.4">
      <c r="B1003" s="4">
        <v>1000</v>
      </c>
      <c r="C1003" s="25" t="s">
        <v>5616</v>
      </c>
      <c r="D1003" s="10" t="s">
        <v>1076</v>
      </c>
      <c r="E1003" s="12" t="s">
        <v>4</v>
      </c>
      <c r="F1003" s="15">
        <v>1</v>
      </c>
      <c r="G1003" s="12" t="s">
        <v>744</v>
      </c>
      <c r="H1003" s="18">
        <v>10.523683157755274</v>
      </c>
    </row>
    <row r="1004" spans="2:8" x14ac:dyDescent="0.4">
      <c r="B1004" s="4">
        <v>1001</v>
      </c>
      <c r="C1004" s="25" t="s">
        <v>5617</v>
      </c>
      <c r="D1004" s="10" t="s">
        <v>1077</v>
      </c>
      <c r="E1004" s="12" t="s">
        <v>4</v>
      </c>
      <c r="F1004" s="15">
        <v>1</v>
      </c>
      <c r="G1004" s="12" t="s">
        <v>115</v>
      </c>
      <c r="H1004" s="18">
        <v>9.8556439320925029E-3</v>
      </c>
    </row>
    <row r="1005" spans="2:8" x14ac:dyDescent="0.4">
      <c r="B1005" s="4">
        <v>1002</v>
      </c>
      <c r="C1005" s="25" t="s">
        <v>5618</v>
      </c>
      <c r="D1005" s="10" t="s">
        <v>1078</v>
      </c>
      <c r="E1005" s="12" t="s">
        <v>4</v>
      </c>
      <c r="F1005" s="15">
        <v>1</v>
      </c>
      <c r="G1005" s="12" t="s">
        <v>115</v>
      </c>
      <c r="H1005" s="18">
        <v>9.8556439320925029E-3</v>
      </c>
    </row>
    <row r="1006" spans="2:8" x14ac:dyDescent="0.4">
      <c r="B1006" s="4">
        <v>1003</v>
      </c>
      <c r="C1006" s="25" t="s">
        <v>5619</v>
      </c>
      <c r="D1006" s="10" t="s">
        <v>1079</v>
      </c>
      <c r="E1006" s="12" t="s">
        <v>4</v>
      </c>
      <c r="F1006" s="15">
        <v>1</v>
      </c>
      <c r="G1006" s="12" t="s">
        <v>115</v>
      </c>
      <c r="H1006" s="18">
        <v>6.9307788041497618E-3</v>
      </c>
    </row>
    <row r="1007" spans="2:8" x14ac:dyDescent="0.4">
      <c r="B1007" s="4">
        <v>1004</v>
      </c>
      <c r="C1007" s="25" t="s">
        <v>5620</v>
      </c>
      <c r="D1007" s="10" t="s">
        <v>1080</v>
      </c>
      <c r="E1007" s="12" t="s">
        <v>4</v>
      </c>
      <c r="F1007" s="15">
        <v>1</v>
      </c>
      <c r="G1007" s="12" t="s">
        <v>115</v>
      </c>
      <c r="H1007" s="18">
        <v>6.9307788041497618E-3</v>
      </c>
    </row>
    <row r="1008" spans="2:8" x14ac:dyDescent="0.4">
      <c r="B1008" s="4">
        <v>1005</v>
      </c>
      <c r="C1008" s="25" t="s">
        <v>5621</v>
      </c>
      <c r="D1008" s="10" t="s">
        <v>1081</v>
      </c>
      <c r="E1008" s="12" t="s">
        <v>4</v>
      </c>
      <c r="F1008" s="15">
        <v>1</v>
      </c>
      <c r="G1008" s="12" t="s">
        <v>115</v>
      </c>
      <c r="H1008" s="18">
        <v>8.0552992792280835E-3</v>
      </c>
    </row>
    <row r="1009" spans="2:8" x14ac:dyDescent="0.4">
      <c r="B1009" s="4">
        <v>1006</v>
      </c>
      <c r="C1009" s="25" t="s">
        <v>5622</v>
      </c>
      <c r="D1009" s="10" t="s">
        <v>1082</v>
      </c>
      <c r="E1009" s="12" t="s">
        <v>4</v>
      </c>
      <c r="F1009" s="15">
        <v>1</v>
      </c>
      <c r="G1009" s="12" t="s">
        <v>115</v>
      </c>
      <c r="H1009" s="18">
        <v>8.0552992792280835E-3</v>
      </c>
    </row>
    <row r="1010" spans="2:8" x14ac:dyDescent="0.4">
      <c r="B1010" s="4">
        <v>1007</v>
      </c>
      <c r="C1010" s="25" t="s">
        <v>5623</v>
      </c>
      <c r="D1010" s="10" t="s">
        <v>1083</v>
      </c>
      <c r="E1010" s="12" t="s">
        <v>4</v>
      </c>
      <c r="F1010" s="15">
        <v>1</v>
      </c>
      <c r="G1010" s="12" t="s">
        <v>115</v>
      </c>
      <c r="H1010" s="18">
        <v>3.1531858598967668E-3</v>
      </c>
    </row>
    <row r="1011" spans="2:8" x14ac:dyDescent="0.4">
      <c r="B1011" s="4">
        <v>1008</v>
      </c>
      <c r="C1011" s="25" t="s">
        <v>5624</v>
      </c>
      <c r="D1011" s="10" t="s">
        <v>1084</v>
      </c>
      <c r="E1011" s="12" t="s">
        <v>4</v>
      </c>
      <c r="F1011" s="15">
        <v>1</v>
      </c>
      <c r="G1011" s="12" t="s">
        <v>115</v>
      </c>
      <c r="H1011" s="18">
        <v>3.1531858598967668E-3</v>
      </c>
    </row>
    <row r="1012" spans="2:8" x14ac:dyDescent="0.4">
      <c r="B1012" s="4">
        <v>1009</v>
      </c>
      <c r="C1012" s="25" t="s">
        <v>5625</v>
      </c>
      <c r="D1012" s="10" t="s">
        <v>1085</v>
      </c>
      <c r="E1012" s="12" t="s">
        <v>4</v>
      </c>
      <c r="F1012" s="15">
        <v>1</v>
      </c>
      <c r="G1012" s="12" t="s">
        <v>115</v>
      </c>
      <c r="H1012" s="18">
        <v>2.8848655990646771E-3</v>
      </c>
    </row>
    <row r="1013" spans="2:8" x14ac:dyDescent="0.4">
      <c r="B1013" s="4">
        <v>1010</v>
      </c>
      <c r="C1013" s="25" t="s">
        <v>5626</v>
      </c>
      <c r="D1013" s="10" t="s">
        <v>1086</v>
      </c>
      <c r="E1013" s="12" t="s">
        <v>4</v>
      </c>
      <c r="F1013" s="15">
        <v>1</v>
      </c>
      <c r="G1013" s="12" t="s">
        <v>115</v>
      </c>
      <c r="H1013" s="18">
        <v>2.8848655990646771E-3</v>
      </c>
    </row>
    <row r="1014" spans="2:8" x14ac:dyDescent="0.4">
      <c r="B1014" s="4">
        <v>1011</v>
      </c>
      <c r="C1014" s="25" t="s">
        <v>5627</v>
      </c>
      <c r="D1014" s="10" t="s">
        <v>1087</v>
      </c>
      <c r="E1014" s="12" t="s">
        <v>4</v>
      </c>
      <c r="F1014" s="15">
        <v>1</v>
      </c>
      <c r="G1014" s="12" t="s">
        <v>115</v>
      </c>
      <c r="H1014" s="18">
        <v>2.2900878155653567E-3</v>
      </c>
    </row>
    <row r="1015" spans="2:8" x14ac:dyDescent="0.4">
      <c r="B1015" s="4">
        <v>1012</v>
      </c>
      <c r="C1015" s="25" t="s">
        <v>5628</v>
      </c>
      <c r="D1015" s="10" t="s">
        <v>1088</v>
      </c>
      <c r="E1015" s="12" t="s">
        <v>4</v>
      </c>
      <c r="F1015" s="15">
        <v>1</v>
      </c>
      <c r="G1015" s="12" t="s">
        <v>115</v>
      </c>
      <c r="H1015" s="18">
        <v>2.2900878155653567E-3</v>
      </c>
    </row>
    <row r="1016" spans="2:8" x14ac:dyDescent="0.4">
      <c r="B1016" s="4">
        <v>1013</v>
      </c>
      <c r="C1016" s="25" t="s">
        <v>5629</v>
      </c>
      <c r="D1016" s="10" t="s">
        <v>1089</v>
      </c>
      <c r="E1016" s="12" t="s">
        <v>4</v>
      </c>
      <c r="F1016" s="15">
        <v>1</v>
      </c>
      <c r="G1016" s="12" t="s">
        <v>115</v>
      </c>
      <c r="H1016" s="18">
        <v>2.4057764412282285E-3</v>
      </c>
    </row>
    <row r="1017" spans="2:8" x14ac:dyDescent="0.4">
      <c r="B1017" s="4">
        <v>1014</v>
      </c>
      <c r="C1017" s="25" t="s">
        <v>5630</v>
      </c>
      <c r="D1017" s="10" t="s">
        <v>1090</v>
      </c>
      <c r="E1017" s="12" t="s">
        <v>4</v>
      </c>
      <c r="F1017" s="15">
        <v>1</v>
      </c>
      <c r="G1017" s="12" t="s">
        <v>115</v>
      </c>
      <c r="H1017" s="18">
        <v>2.4057764412282285E-3</v>
      </c>
    </row>
    <row r="1018" spans="2:8" x14ac:dyDescent="0.4">
      <c r="B1018" s="4">
        <v>1015</v>
      </c>
      <c r="C1018" s="25" t="s">
        <v>5631</v>
      </c>
      <c r="D1018" s="10" t="s">
        <v>1091</v>
      </c>
      <c r="E1018" s="12" t="s">
        <v>4</v>
      </c>
      <c r="F1018" s="15">
        <v>1</v>
      </c>
      <c r="G1018" s="12" t="s">
        <v>115</v>
      </c>
      <c r="H1018" s="18">
        <v>2.2715755876216849E-3</v>
      </c>
    </row>
    <row r="1019" spans="2:8" x14ac:dyDescent="0.4">
      <c r="B1019" s="4">
        <v>1016</v>
      </c>
      <c r="C1019" s="25" t="s">
        <v>5632</v>
      </c>
      <c r="D1019" s="10" t="s">
        <v>1092</v>
      </c>
      <c r="E1019" s="12" t="s">
        <v>4</v>
      </c>
      <c r="F1019" s="15">
        <v>1</v>
      </c>
      <c r="G1019" s="12" t="s">
        <v>115</v>
      </c>
      <c r="H1019" s="18">
        <v>2.2715755876216849E-3</v>
      </c>
    </row>
    <row r="1020" spans="2:8" x14ac:dyDescent="0.4">
      <c r="B1020" s="4">
        <v>1017</v>
      </c>
      <c r="C1020" s="25" t="s">
        <v>5633</v>
      </c>
      <c r="D1020" s="10" t="s">
        <v>1093</v>
      </c>
      <c r="E1020" s="12" t="s">
        <v>4</v>
      </c>
      <c r="F1020" s="15">
        <v>1</v>
      </c>
      <c r="G1020" s="12" t="s">
        <v>115</v>
      </c>
      <c r="H1020" s="18">
        <v>2.1249987581409479E-3</v>
      </c>
    </row>
    <row r="1021" spans="2:8" x14ac:dyDescent="0.4">
      <c r="B1021" s="4">
        <v>1018</v>
      </c>
      <c r="C1021" s="25" t="s">
        <v>5634</v>
      </c>
      <c r="D1021" s="10" t="s">
        <v>1094</v>
      </c>
      <c r="E1021" s="12" t="s">
        <v>4</v>
      </c>
      <c r="F1021" s="15">
        <v>1</v>
      </c>
      <c r="G1021" s="12" t="s">
        <v>115</v>
      </c>
      <c r="H1021" s="18">
        <v>2.1249987581409479E-3</v>
      </c>
    </row>
    <row r="1022" spans="2:8" x14ac:dyDescent="0.4">
      <c r="B1022" s="4">
        <v>1019</v>
      </c>
      <c r="C1022" s="25" t="s">
        <v>5635</v>
      </c>
      <c r="D1022" s="10" t="s">
        <v>1095</v>
      </c>
      <c r="E1022" s="12" t="s">
        <v>4</v>
      </c>
      <c r="F1022" s="15">
        <v>1</v>
      </c>
      <c r="G1022" s="12" t="s">
        <v>115</v>
      </c>
      <c r="H1022" s="18">
        <v>6.4000564001818064E-3</v>
      </c>
    </row>
    <row r="1023" spans="2:8" x14ac:dyDescent="0.4">
      <c r="B1023" s="4">
        <v>1020</v>
      </c>
      <c r="C1023" s="25" t="s">
        <v>5636</v>
      </c>
      <c r="D1023" s="10" t="s">
        <v>1096</v>
      </c>
      <c r="E1023" s="12" t="s">
        <v>4</v>
      </c>
      <c r="F1023" s="15">
        <v>1</v>
      </c>
      <c r="G1023" s="12" t="s">
        <v>115</v>
      </c>
      <c r="H1023" s="18">
        <v>6.4000564001818064E-3</v>
      </c>
    </row>
    <row r="1024" spans="2:8" x14ac:dyDescent="0.4">
      <c r="B1024" s="4">
        <v>1021</v>
      </c>
      <c r="C1024" s="25" t="s">
        <v>5637</v>
      </c>
      <c r="D1024" s="10" t="s">
        <v>1097</v>
      </c>
      <c r="E1024" s="12" t="s">
        <v>4</v>
      </c>
      <c r="F1024" s="15">
        <v>1</v>
      </c>
      <c r="G1024" s="12" t="s">
        <v>115</v>
      </c>
      <c r="H1024" s="18">
        <v>6.2695874446750781E-3</v>
      </c>
    </row>
    <row r="1025" spans="2:8" x14ac:dyDescent="0.4">
      <c r="B1025" s="4">
        <v>1022</v>
      </c>
      <c r="C1025" s="25" t="s">
        <v>5638</v>
      </c>
      <c r="D1025" s="10" t="s">
        <v>1098</v>
      </c>
      <c r="E1025" s="12" t="s">
        <v>4</v>
      </c>
      <c r="F1025" s="15">
        <v>1</v>
      </c>
      <c r="G1025" s="12" t="s">
        <v>115</v>
      </c>
      <c r="H1025" s="18">
        <v>6.2695874446750781E-3</v>
      </c>
    </row>
    <row r="1026" spans="2:8" x14ac:dyDescent="0.4">
      <c r="B1026" s="4">
        <v>1023</v>
      </c>
      <c r="C1026" s="25" t="s">
        <v>5639</v>
      </c>
      <c r="D1026" s="10" t="s">
        <v>1099</v>
      </c>
      <c r="E1026" s="12" t="s">
        <v>4</v>
      </c>
      <c r="F1026" s="15">
        <v>1</v>
      </c>
      <c r="G1026" s="12" t="s">
        <v>115</v>
      </c>
      <c r="H1026" s="18">
        <v>2.2603973491817217E-3</v>
      </c>
    </row>
    <row r="1027" spans="2:8" x14ac:dyDescent="0.4">
      <c r="B1027" s="4">
        <v>1024</v>
      </c>
      <c r="C1027" s="25" t="s">
        <v>5640</v>
      </c>
      <c r="D1027" s="10" t="s">
        <v>1100</v>
      </c>
      <c r="E1027" s="12" t="s">
        <v>4</v>
      </c>
      <c r="F1027" s="15">
        <v>1</v>
      </c>
      <c r="G1027" s="12" t="s">
        <v>115</v>
      </c>
      <c r="H1027" s="18">
        <v>2.2603973491817217E-3</v>
      </c>
    </row>
    <row r="1028" spans="2:8" x14ac:dyDescent="0.4">
      <c r="B1028" s="4">
        <v>1025</v>
      </c>
      <c r="C1028" s="25" t="s">
        <v>5641</v>
      </c>
      <c r="D1028" s="10" t="s">
        <v>1101</v>
      </c>
      <c r="E1028" s="12" t="s">
        <v>4</v>
      </c>
      <c r="F1028" s="15">
        <v>1</v>
      </c>
      <c r="G1028" s="12" t="s">
        <v>115</v>
      </c>
      <c r="H1028" s="18">
        <v>6.1333073883957289E-3</v>
      </c>
    </row>
    <row r="1029" spans="2:8" x14ac:dyDescent="0.4">
      <c r="B1029" s="4">
        <v>1026</v>
      </c>
      <c r="C1029" s="25" t="s">
        <v>5642</v>
      </c>
      <c r="D1029" s="10" t="s">
        <v>1102</v>
      </c>
      <c r="E1029" s="12" t="s">
        <v>4</v>
      </c>
      <c r="F1029" s="15">
        <v>1</v>
      </c>
      <c r="G1029" s="12" t="s">
        <v>115</v>
      </c>
      <c r="H1029" s="18">
        <v>6.1333073883957289E-3</v>
      </c>
    </row>
    <row r="1030" spans="2:8" x14ac:dyDescent="0.4">
      <c r="B1030" s="4">
        <v>1027</v>
      </c>
      <c r="C1030" s="25" t="s">
        <v>5643</v>
      </c>
      <c r="D1030" s="10" t="s">
        <v>1103</v>
      </c>
      <c r="E1030" s="12" t="s">
        <v>4</v>
      </c>
      <c r="F1030" s="15">
        <v>1</v>
      </c>
      <c r="G1030" s="12" t="s">
        <v>115</v>
      </c>
      <c r="H1030" s="18">
        <v>2.4033286747665084E-3</v>
      </c>
    </row>
    <row r="1031" spans="2:8" x14ac:dyDescent="0.4">
      <c r="B1031" s="4">
        <v>1028</v>
      </c>
      <c r="C1031" s="25" t="s">
        <v>5644</v>
      </c>
      <c r="D1031" s="10" t="s">
        <v>1104</v>
      </c>
      <c r="E1031" s="12" t="s">
        <v>4</v>
      </c>
      <c r="F1031" s="15">
        <v>1</v>
      </c>
      <c r="G1031" s="12" t="s">
        <v>115</v>
      </c>
      <c r="H1031" s="18">
        <v>2.4033286747665084E-3</v>
      </c>
    </row>
    <row r="1032" spans="2:8" x14ac:dyDescent="0.4">
      <c r="B1032" s="4">
        <v>1029</v>
      </c>
      <c r="C1032" s="25" t="s">
        <v>5645</v>
      </c>
      <c r="D1032" s="10" t="s">
        <v>1105</v>
      </c>
      <c r="E1032" s="12" t="s">
        <v>4</v>
      </c>
      <c r="F1032" s="15">
        <v>1</v>
      </c>
      <c r="G1032" s="12" t="s">
        <v>115</v>
      </c>
      <c r="H1032" s="18">
        <v>6.3284539251480332E-3</v>
      </c>
    </row>
    <row r="1033" spans="2:8" x14ac:dyDescent="0.4">
      <c r="B1033" s="4">
        <v>1030</v>
      </c>
      <c r="C1033" s="25" t="s">
        <v>5646</v>
      </c>
      <c r="D1033" s="10" t="s">
        <v>1106</v>
      </c>
      <c r="E1033" s="12" t="s">
        <v>4</v>
      </c>
      <c r="F1033" s="15">
        <v>1</v>
      </c>
      <c r="G1033" s="12" t="s">
        <v>115</v>
      </c>
      <c r="H1033" s="18">
        <v>6.3284539251480332E-3</v>
      </c>
    </row>
    <row r="1034" spans="2:8" x14ac:dyDescent="0.4">
      <c r="B1034" s="4">
        <v>1031</v>
      </c>
      <c r="C1034" s="25" t="s">
        <v>5647</v>
      </c>
      <c r="D1034" s="10" t="s">
        <v>1107</v>
      </c>
      <c r="E1034" s="12" t="s">
        <v>4</v>
      </c>
      <c r="F1034" s="15">
        <v>1</v>
      </c>
      <c r="G1034" s="12" t="s">
        <v>115</v>
      </c>
      <c r="H1034" s="18">
        <v>2.5058226301592356E-3</v>
      </c>
    </row>
    <row r="1035" spans="2:8" x14ac:dyDescent="0.4">
      <c r="B1035" s="4">
        <v>1032</v>
      </c>
      <c r="C1035" s="25" t="s">
        <v>5648</v>
      </c>
      <c r="D1035" s="10" t="s">
        <v>1108</v>
      </c>
      <c r="E1035" s="12" t="s">
        <v>4</v>
      </c>
      <c r="F1035" s="15">
        <v>1</v>
      </c>
      <c r="G1035" s="12" t="s">
        <v>115</v>
      </c>
      <c r="H1035" s="18">
        <v>2.5058226301592356E-3</v>
      </c>
    </row>
    <row r="1036" spans="2:8" x14ac:dyDescent="0.4">
      <c r="B1036" s="4">
        <v>1033</v>
      </c>
      <c r="C1036" s="25" t="s">
        <v>5649</v>
      </c>
      <c r="D1036" s="10" t="s">
        <v>1109</v>
      </c>
      <c r="E1036" s="12" t="s">
        <v>4</v>
      </c>
      <c r="F1036" s="15">
        <v>1</v>
      </c>
      <c r="G1036" s="12" t="s">
        <v>115</v>
      </c>
      <c r="H1036" s="18">
        <v>7.4222090359392376E-3</v>
      </c>
    </row>
    <row r="1037" spans="2:8" x14ac:dyDescent="0.4">
      <c r="B1037" s="4">
        <v>1034</v>
      </c>
      <c r="C1037" s="25" t="s">
        <v>5650</v>
      </c>
      <c r="D1037" s="10" t="s">
        <v>1110</v>
      </c>
      <c r="E1037" s="12" t="s">
        <v>4</v>
      </c>
      <c r="F1037" s="15">
        <v>1</v>
      </c>
      <c r="G1037" s="12" t="s">
        <v>115</v>
      </c>
      <c r="H1037" s="18">
        <v>7.4222090359392376E-3</v>
      </c>
    </row>
    <row r="1038" spans="2:8" x14ac:dyDescent="0.4">
      <c r="B1038" s="4">
        <v>1035</v>
      </c>
      <c r="C1038" s="25" t="s">
        <v>5651</v>
      </c>
      <c r="D1038" s="10" t="s">
        <v>1111</v>
      </c>
      <c r="E1038" s="12" t="s">
        <v>4</v>
      </c>
      <c r="F1038" s="15">
        <v>1</v>
      </c>
      <c r="G1038" s="12" t="s">
        <v>115</v>
      </c>
      <c r="H1038" s="18">
        <v>2.4152559197956687E-3</v>
      </c>
    </row>
    <row r="1039" spans="2:8" x14ac:dyDescent="0.4">
      <c r="B1039" s="4">
        <v>1036</v>
      </c>
      <c r="C1039" s="25" t="s">
        <v>5652</v>
      </c>
      <c r="D1039" s="10" t="s">
        <v>1112</v>
      </c>
      <c r="E1039" s="12" t="s">
        <v>4</v>
      </c>
      <c r="F1039" s="15">
        <v>1</v>
      </c>
      <c r="G1039" s="12" t="s">
        <v>115</v>
      </c>
      <c r="H1039" s="18">
        <v>2.4152559197956687E-3</v>
      </c>
    </row>
    <row r="1040" spans="2:8" x14ac:dyDescent="0.4">
      <c r="B1040" s="4">
        <v>1037</v>
      </c>
      <c r="C1040" s="25" t="s">
        <v>5653</v>
      </c>
      <c r="D1040" s="10" t="s">
        <v>1113</v>
      </c>
      <c r="E1040" s="12" t="s">
        <v>4</v>
      </c>
      <c r="F1040" s="15">
        <v>1</v>
      </c>
      <c r="G1040" s="12" t="s">
        <v>115</v>
      </c>
      <c r="H1040" s="18">
        <v>2.493177081299266E-3</v>
      </c>
    </row>
    <row r="1041" spans="2:8" x14ac:dyDescent="0.4">
      <c r="B1041" s="4">
        <v>1038</v>
      </c>
      <c r="C1041" s="25" t="s">
        <v>5654</v>
      </c>
      <c r="D1041" s="10" t="s">
        <v>1114</v>
      </c>
      <c r="E1041" s="12" t="s">
        <v>4</v>
      </c>
      <c r="F1041" s="15">
        <v>1</v>
      </c>
      <c r="G1041" s="12" t="s">
        <v>115</v>
      </c>
      <c r="H1041" s="18">
        <v>2.493177081299266E-3</v>
      </c>
    </row>
    <row r="1042" spans="2:8" x14ac:dyDescent="0.4">
      <c r="B1042" s="4">
        <v>1039</v>
      </c>
      <c r="C1042" s="25" t="s">
        <v>5655</v>
      </c>
      <c r="D1042" s="10" t="s">
        <v>1115</v>
      </c>
      <c r="E1042" s="12" t="s">
        <v>4</v>
      </c>
      <c r="F1042" s="15">
        <v>1</v>
      </c>
      <c r="G1042" s="12" t="s">
        <v>115</v>
      </c>
      <c r="H1042" s="18">
        <v>1.6297997802966326E-3</v>
      </c>
    </row>
    <row r="1043" spans="2:8" x14ac:dyDescent="0.4">
      <c r="B1043" s="4">
        <v>1040</v>
      </c>
      <c r="C1043" s="25" t="s">
        <v>5656</v>
      </c>
      <c r="D1043" s="10" t="s">
        <v>1116</v>
      </c>
      <c r="E1043" s="12" t="s">
        <v>4</v>
      </c>
      <c r="F1043" s="15">
        <v>1</v>
      </c>
      <c r="G1043" s="12" t="s">
        <v>115</v>
      </c>
      <c r="H1043" s="18">
        <v>1.6297997802966326E-3</v>
      </c>
    </row>
    <row r="1044" spans="2:8" x14ac:dyDescent="0.4">
      <c r="B1044" s="4">
        <v>1041</v>
      </c>
      <c r="C1044" s="25" t="s">
        <v>5657</v>
      </c>
      <c r="D1044" s="10" t="s">
        <v>1117</v>
      </c>
      <c r="E1044" s="12" t="s">
        <v>4</v>
      </c>
      <c r="F1044" s="15">
        <v>1</v>
      </c>
      <c r="G1044" s="12" t="s">
        <v>115</v>
      </c>
      <c r="H1044" s="18">
        <v>2.8548746993354076E-3</v>
      </c>
    </row>
    <row r="1045" spans="2:8" x14ac:dyDescent="0.4">
      <c r="B1045" s="4">
        <v>1042</v>
      </c>
      <c r="C1045" s="25" t="s">
        <v>5658</v>
      </c>
      <c r="D1045" s="10" t="s">
        <v>1118</v>
      </c>
      <c r="E1045" s="12" t="s">
        <v>4</v>
      </c>
      <c r="F1045" s="15">
        <v>1</v>
      </c>
      <c r="G1045" s="12" t="s">
        <v>115</v>
      </c>
      <c r="H1045" s="18">
        <v>2.8548746993354076E-3</v>
      </c>
    </row>
    <row r="1046" spans="2:8" x14ac:dyDescent="0.4">
      <c r="B1046" s="4">
        <v>1043</v>
      </c>
      <c r="C1046" s="25" t="s">
        <v>5659</v>
      </c>
      <c r="D1046" s="10" t="s">
        <v>1119</v>
      </c>
      <c r="E1046" s="12" t="s">
        <v>4</v>
      </c>
      <c r="F1046" s="15">
        <v>1</v>
      </c>
      <c r="G1046" s="12" t="s">
        <v>115</v>
      </c>
      <c r="H1046" s="18">
        <v>2.4505301894582623E-3</v>
      </c>
    </row>
    <row r="1047" spans="2:8" x14ac:dyDescent="0.4">
      <c r="B1047" s="4">
        <v>1044</v>
      </c>
      <c r="C1047" s="25" t="s">
        <v>5660</v>
      </c>
      <c r="D1047" s="10" t="s">
        <v>1120</v>
      </c>
      <c r="E1047" s="12" t="s">
        <v>4</v>
      </c>
      <c r="F1047" s="15">
        <v>1</v>
      </c>
      <c r="G1047" s="12" t="s">
        <v>115</v>
      </c>
      <c r="H1047" s="18">
        <v>2.4505301894582623E-3</v>
      </c>
    </row>
    <row r="1048" spans="2:8" x14ac:dyDescent="0.4">
      <c r="B1048" s="4">
        <v>1045</v>
      </c>
      <c r="C1048" s="25" t="s">
        <v>5661</v>
      </c>
      <c r="D1048" s="10" t="s">
        <v>1121</v>
      </c>
      <c r="E1048" s="12" t="s">
        <v>4</v>
      </c>
      <c r="F1048" s="15">
        <v>1</v>
      </c>
      <c r="G1048" s="12" t="s">
        <v>115</v>
      </c>
      <c r="H1048" s="18">
        <v>2.1658754603971057E-3</v>
      </c>
    </row>
    <row r="1049" spans="2:8" x14ac:dyDescent="0.4">
      <c r="B1049" s="4">
        <v>1046</v>
      </c>
      <c r="C1049" s="25" t="s">
        <v>5662</v>
      </c>
      <c r="D1049" s="10" t="s">
        <v>1122</v>
      </c>
      <c r="E1049" s="12" t="s">
        <v>4</v>
      </c>
      <c r="F1049" s="15">
        <v>1</v>
      </c>
      <c r="G1049" s="12" t="s">
        <v>115</v>
      </c>
      <c r="H1049" s="18">
        <v>2.1658754603971057E-3</v>
      </c>
    </row>
    <row r="1050" spans="2:8" x14ac:dyDescent="0.4">
      <c r="B1050" s="4">
        <v>1047</v>
      </c>
      <c r="C1050" s="25" t="s">
        <v>5663</v>
      </c>
      <c r="D1050" s="10" t="s">
        <v>1123</v>
      </c>
      <c r="E1050" s="12" t="s">
        <v>4</v>
      </c>
      <c r="F1050" s="15">
        <v>1</v>
      </c>
      <c r="G1050" s="12" t="s">
        <v>115</v>
      </c>
      <c r="H1050" s="18">
        <v>2.368601541264205E-3</v>
      </c>
    </row>
    <row r="1051" spans="2:8" x14ac:dyDescent="0.4">
      <c r="B1051" s="4">
        <v>1048</v>
      </c>
      <c r="C1051" s="25" t="s">
        <v>5664</v>
      </c>
      <c r="D1051" s="10" t="s">
        <v>1124</v>
      </c>
      <c r="E1051" s="12" t="s">
        <v>4</v>
      </c>
      <c r="F1051" s="15">
        <v>1</v>
      </c>
      <c r="G1051" s="12" t="s">
        <v>115</v>
      </c>
      <c r="H1051" s="18">
        <v>2.368601541264205E-3</v>
      </c>
    </row>
    <row r="1052" spans="2:8" x14ac:dyDescent="0.4">
      <c r="B1052" s="4">
        <v>1049</v>
      </c>
      <c r="C1052" s="25" t="s">
        <v>5665</v>
      </c>
      <c r="D1052" s="10" t="s">
        <v>1125</v>
      </c>
      <c r="E1052" s="12" t="s">
        <v>4</v>
      </c>
      <c r="F1052" s="15">
        <v>1</v>
      </c>
      <c r="G1052" s="12" t="s">
        <v>115</v>
      </c>
      <c r="H1052" s="18">
        <v>2.1066793325180996E-3</v>
      </c>
    </row>
    <row r="1053" spans="2:8" x14ac:dyDescent="0.4">
      <c r="B1053" s="4">
        <v>1050</v>
      </c>
      <c r="C1053" s="25" t="s">
        <v>5666</v>
      </c>
      <c r="D1053" s="10" t="s">
        <v>1126</v>
      </c>
      <c r="E1053" s="12" t="s">
        <v>4</v>
      </c>
      <c r="F1053" s="15">
        <v>1</v>
      </c>
      <c r="G1053" s="12" t="s">
        <v>115</v>
      </c>
      <c r="H1053" s="18">
        <v>2.1066793325180996E-3</v>
      </c>
    </row>
    <row r="1054" spans="2:8" x14ac:dyDescent="0.4">
      <c r="B1054" s="4">
        <v>1051</v>
      </c>
      <c r="C1054" s="25" t="s">
        <v>5667</v>
      </c>
      <c r="D1054" s="10" t="s">
        <v>1127</v>
      </c>
      <c r="E1054" s="12" t="s">
        <v>4</v>
      </c>
      <c r="F1054" s="15">
        <v>1</v>
      </c>
      <c r="G1054" s="12" t="s">
        <v>115</v>
      </c>
      <c r="H1054" s="18">
        <v>2.4844849480801911E-3</v>
      </c>
    </row>
    <row r="1055" spans="2:8" x14ac:dyDescent="0.4">
      <c r="B1055" s="4">
        <v>1052</v>
      </c>
      <c r="C1055" s="25" t="s">
        <v>5668</v>
      </c>
      <c r="D1055" s="10" t="s">
        <v>1128</v>
      </c>
      <c r="E1055" s="12" t="s">
        <v>4</v>
      </c>
      <c r="F1055" s="15">
        <v>1</v>
      </c>
      <c r="G1055" s="12" t="s">
        <v>115</v>
      </c>
      <c r="H1055" s="18">
        <v>2.4844849480801911E-3</v>
      </c>
    </row>
    <row r="1056" spans="2:8" x14ac:dyDescent="0.4">
      <c r="B1056" s="4">
        <v>1053</v>
      </c>
      <c r="C1056" s="25" t="s">
        <v>5669</v>
      </c>
      <c r="D1056" s="10" t="s">
        <v>1129</v>
      </c>
      <c r="E1056" s="12" t="s">
        <v>4</v>
      </c>
      <c r="F1056" s="15">
        <v>1</v>
      </c>
      <c r="G1056" s="12" t="s">
        <v>115</v>
      </c>
      <c r="H1056" s="18">
        <v>5.7325616857198556E-3</v>
      </c>
    </row>
    <row r="1057" spans="2:8" x14ac:dyDescent="0.4">
      <c r="B1057" s="4">
        <v>1054</v>
      </c>
      <c r="C1057" s="25" t="s">
        <v>5670</v>
      </c>
      <c r="D1057" s="10" t="s">
        <v>1130</v>
      </c>
      <c r="E1057" s="12" t="s">
        <v>4</v>
      </c>
      <c r="F1057" s="15">
        <v>1</v>
      </c>
      <c r="G1057" s="12" t="s">
        <v>115</v>
      </c>
      <c r="H1057" s="18">
        <v>5.7325616857198556E-3</v>
      </c>
    </row>
    <row r="1058" spans="2:8" x14ac:dyDescent="0.4">
      <c r="B1058" s="4">
        <v>1055</v>
      </c>
      <c r="C1058" s="25" t="s">
        <v>5671</v>
      </c>
      <c r="D1058" s="10" t="s">
        <v>1131</v>
      </c>
      <c r="E1058" s="12" t="s">
        <v>4</v>
      </c>
      <c r="F1058" s="15">
        <v>1</v>
      </c>
      <c r="G1058" s="12" t="s">
        <v>115</v>
      </c>
      <c r="H1058" s="18">
        <v>4.3347112631099876E-3</v>
      </c>
    </row>
    <row r="1059" spans="2:8" x14ac:dyDescent="0.4">
      <c r="B1059" s="4">
        <v>1056</v>
      </c>
      <c r="C1059" s="25" t="s">
        <v>5672</v>
      </c>
      <c r="D1059" s="10" t="s">
        <v>1132</v>
      </c>
      <c r="E1059" s="12" t="s">
        <v>4</v>
      </c>
      <c r="F1059" s="15">
        <v>1</v>
      </c>
      <c r="G1059" s="12" t="s">
        <v>115</v>
      </c>
      <c r="H1059" s="18">
        <v>4.3347112631099876E-3</v>
      </c>
    </row>
    <row r="1060" spans="2:8" x14ac:dyDescent="0.4">
      <c r="B1060" s="4">
        <v>1057</v>
      </c>
      <c r="C1060" s="25" t="s">
        <v>5673</v>
      </c>
      <c r="D1060" s="10" t="s">
        <v>1133</v>
      </c>
      <c r="E1060" s="12" t="s">
        <v>4</v>
      </c>
      <c r="F1060" s="15">
        <v>1</v>
      </c>
      <c r="G1060" s="12" t="s">
        <v>115</v>
      </c>
      <c r="H1060" s="18">
        <v>4.9690294532542994E-3</v>
      </c>
    </row>
    <row r="1061" spans="2:8" x14ac:dyDescent="0.4">
      <c r="B1061" s="4">
        <v>1058</v>
      </c>
      <c r="C1061" s="25" t="s">
        <v>5674</v>
      </c>
      <c r="D1061" s="10" t="s">
        <v>1134</v>
      </c>
      <c r="E1061" s="12" t="s">
        <v>4</v>
      </c>
      <c r="F1061" s="15">
        <v>1</v>
      </c>
      <c r="G1061" s="12" t="s">
        <v>115</v>
      </c>
      <c r="H1061" s="18">
        <v>4.9690294532542994E-3</v>
      </c>
    </row>
    <row r="1062" spans="2:8" x14ac:dyDescent="0.4">
      <c r="B1062" s="4">
        <v>1059</v>
      </c>
      <c r="C1062" s="25" t="s">
        <v>5675</v>
      </c>
      <c r="D1062" s="10" t="s">
        <v>1135</v>
      </c>
      <c r="E1062" s="12" t="s">
        <v>4</v>
      </c>
      <c r="F1062" s="15">
        <v>1</v>
      </c>
      <c r="G1062" s="12" t="s">
        <v>115</v>
      </c>
      <c r="H1062" s="18">
        <v>4.0304337569640556E-3</v>
      </c>
    </row>
    <row r="1063" spans="2:8" x14ac:dyDescent="0.4">
      <c r="B1063" s="4">
        <v>1060</v>
      </c>
      <c r="C1063" s="25" t="s">
        <v>5676</v>
      </c>
      <c r="D1063" s="10" t="s">
        <v>1136</v>
      </c>
      <c r="E1063" s="12" t="s">
        <v>4</v>
      </c>
      <c r="F1063" s="15">
        <v>1</v>
      </c>
      <c r="G1063" s="12" t="s">
        <v>115</v>
      </c>
      <c r="H1063" s="18">
        <v>4.0304337569640556E-3</v>
      </c>
    </row>
    <row r="1064" spans="2:8" x14ac:dyDescent="0.4">
      <c r="B1064" s="4">
        <v>1061</v>
      </c>
      <c r="C1064" s="25" t="s">
        <v>5677</v>
      </c>
      <c r="D1064" s="10" t="s">
        <v>1137</v>
      </c>
      <c r="E1064" s="12" t="s">
        <v>4</v>
      </c>
      <c r="F1064" s="15">
        <v>1</v>
      </c>
      <c r="G1064" s="12" t="s">
        <v>115</v>
      </c>
      <c r="H1064" s="18">
        <v>8.0480561992541666E-3</v>
      </c>
    </row>
    <row r="1065" spans="2:8" x14ac:dyDescent="0.4">
      <c r="B1065" s="4">
        <v>1062</v>
      </c>
      <c r="C1065" s="25" t="s">
        <v>5678</v>
      </c>
      <c r="D1065" s="10" t="s">
        <v>1138</v>
      </c>
      <c r="E1065" s="12" t="s">
        <v>4</v>
      </c>
      <c r="F1065" s="15">
        <v>1</v>
      </c>
      <c r="G1065" s="12" t="s">
        <v>115</v>
      </c>
      <c r="H1065" s="18">
        <v>8.0480561992541666E-3</v>
      </c>
    </row>
    <row r="1066" spans="2:8" x14ac:dyDescent="0.4">
      <c r="B1066" s="4">
        <v>1063</v>
      </c>
      <c r="C1066" s="25" t="s">
        <v>5679</v>
      </c>
      <c r="D1066" s="10" t="s">
        <v>1139</v>
      </c>
      <c r="E1066" s="12" t="s">
        <v>4</v>
      </c>
      <c r="F1066" s="15">
        <v>1</v>
      </c>
      <c r="G1066" s="12" t="s">
        <v>115</v>
      </c>
      <c r="H1066" s="18">
        <v>6.8717458098587801E-3</v>
      </c>
    </row>
    <row r="1067" spans="2:8" x14ac:dyDescent="0.4">
      <c r="B1067" s="4">
        <v>1064</v>
      </c>
      <c r="C1067" s="25" t="s">
        <v>5680</v>
      </c>
      <c r="D1067" s="10" t="s">
        <v>1140</v>
      </c>
      <c r="E1067" s="12" t="s">
        <v>4</v>
      </c>
      <c r="F1067" s="15">
        <v>1</v>
      </c>
      <c r="G1067" s="12" t="s">
        <v>115</v>
      </c>
      <c r="H1067" s="18">
        <v>6.8717458098587801E-3</v>
      </c>
    </row>
    <row r="1068" spans="2:8" x14ac:dyDescent="0.4">
      <c r="B1068" s="4">
        <v>1065</v>
      </c>
      <c r="C1068" s="25" t="s">
        <v>5681</v>
      </c>
      <c r="D1068" s="10" t="s">
        <v>1141</v>
      </c>
      <c r="E1068" s="12" t="s">
        <v>4</v>
      </c>
      <c r="F1068" s="15">
        <v>1</v>
      </c>
      <c r="G1068" s="12" t="s">
        <v>115</v>
      </c>
      <c r="H1068" s="18">
        <v>3.2072100056958338E-3</v>
      </c>
    </row>
    <row r="1069" spans="2:8" x14ac:dyDescent="0.4">
      <c r="B1069" s="4">
        <v>1066</v>
      </c>
      <c r="C1069" s="25" t="s">
        <v>5682</v>
      </c>
      <c r="D1069" s="10" t="s">
        <v>1142</v>
      </c>
      <c r="E1069" s="12" t="s">
        <v>4</v>
      </c>
      <c r="F1069" s="15">
        <v>1</v>
      </c>
      <c r="G1069" s="12" t="s">
        <v>115</v>
      </c>
      <c r="H1069" s="18">
        <v>3.2072100056958338E-3</v>
      </c>
    </row>
    <row r="1070" spans="2:8" x14ac:dyDescent="0.4">
      <c r="B1070" s="4">
        <v>1067</v>
      </c>
      <c r="C1070" s="25" t="s">
        <v>5683</v>
      </c>
      <c r="D1070" s="10" t="s">
        <v>1143</v>
      </c>
      <c r="E1070" s="12" t="s">
        <v>4</v>
      </c>
      <c r="F1070" s="15">
        <v>1</v>
      </c>
      <c r="G1070" s="12" t="s">
        <v>115</v>
      </c>
      <c r="H1070" s="18">
        <v>2.2624143561353516E-3</v>
      </c>
    </row>
    <row r="1071" spans="2:8" x14ac:dyDescent="0.4">
      <c r="B1071" s="4">
        <v>1068</v>
      </c>
      <c r="C1071" s="25" t="s">
        <v>5684</v>
      </c>
      <c r="D1071" s="10" t="s">
        <v>1144</v>
      </c>
      <c r="E1071" s="12" t="s">
        <v>4</v>
      </c>
      <c r="F1071" s="15">
        <v>1</v>
      </c>
      <c r="G1071" s="12" t="s">
        <v>115</v>
      </c>
      <c r="H1071" s="18">
        <v>2.2624143561353516E-3</v>
      </c>
    </row>
    <row r="1072" spans="2:8" x14ac:dyDescent="0.4">
      <c r="B1072" s="4">
        <v>1069</v>
      </c>
      <c r="C1072" s="25" t="s">
        <v>5685</v>
      </c>
      <c r="D1072" s="10" t="s">
        <v>1145</v>
      </c>
      <c r="E1072" s="12" t="s">
        <v>4</v>
      </c>
      <c r="F1072" s="15">
        <v>1</v>
      </c>
      <c r="G1072" s="12" t="s">
        <v>115</v>
      </c>
      <c r="H1072" s="18">
        <v>3.5899803317744265E-3</v>
      </c>
    </row>
    <row r="1073" spans="2:8" x14ac:dyDescent="0.4">
      <c r="B1073" s="4">
        <v>1070</v>
      </c>
      <c r="C1073" s="25" t="s">
        <v>5686</v>
      </c>
      <c r="D1073" s="10" t="s">
        <v>1146</v>
      </c>
      <c r="E1073" s="12" t="s">
        <v>4</v>
      </c>
      <c r="F1073" s="15">
        <v>1</v>
      </c>
      <c r="G1073" s="12" t="s">
        <v>115</v>
      </c>
      <c r="H1073" s="18">
        <v>3.5899803317744265E-3</v>
      </c>
    </row>
    <row r="1074" spans="2:8" x14ac:dyDescent="0.4">
      <c r="B1074" s="4">
        <v>1071</v>
      </c>
      <c r="C1074" s="25" t="s">
        <v>5687</v>
      </c>
      <c r="D1074" s="10" t="s">
        <v>1147</v>
      </c>
      <c r="E1074" s="12" t="s">
        <v>8</v>
      </c>
      <c r="F1074" s="15">
        <v>1</v>
      </c>
      <c r="G1074" s="12" t="s">
        <v>5</v>
      </c>
      <c r="H1074" s="18">
        <v>0</v>
      </c>
    </row>
    <row r="1075" spans="2:8" x14ac:dyDescent="0.4">
      <c r="B1075" s="4">
        <v>1072</v>
      </c>
      <c r="C1075" s="25" t="s">
        <v>5688</v>
      </c>
      <c r="D1075" s="10" t="s">
        <v>1148</v>
      </c>
      <c r="E1075" s="12" t="s">
        <v>4</v>
      </c>
      <c r="F1075" s="15">
        <v>1</v>
      </c>
      <c r="G1075" s="12" t="s">
        <v>188</v>
      </c>
      <c r="H1075" s="18">
        <v>1.8190000357662939E-3</v>
      </c>
    </row>
    <row r="1076" spans="2:8" x14ac:dyDescent="0.4">
      <c r="B1076" s="4">
        <v>1073</v>
      </c>
      <c r="C1076" s="25" t="s">
        <v>5689</v>
      </c>
      <c r="D1076" s="10" t="s">
        <v>1149</v>
      </c>
      <c r="E1076" s="12" t="s">
        <v>645</v>
      </c>
      <c r="F1076" s="15">
        <v>1</v>
      </c>
      <c r="G1076" s="12" t="s">
        <v>188</v>
      </c>
      <c r="H1076" s="19">
        <v>0</v>
      </c>
    </row>
    <row r="1077" spans="2:8" x14ac:dyDescent="0.4">
      <c r="B1077" s="4">
        <v>1074</v>
      </c>
      <c r="C1077" s="25" t="s">
        <v>5690</v>
      </c>
      <c r="D1077" s="10" t="s">
        <v>1150</v>
      </c>
      <c r="E1077" s="12" t="s">
        <v>8</v>
      </c>
      <c r="F1077" s="15">
        <v>1</v>
      </c>
      <c r="G1077" s="12" t="s">
        <v>5</v>
      </c>
      <c r="H1077" s="18">
        <v>0</v>
      </c>
    </row>
    <row r="1078" spans="2:8" x14ac:dyDescent="0.4">
      <c r="B1078" s="4">
        <v>1075</v>
      </c>
      <c r="C1078" s="25" t="s">
        <v>5691</v>
      </c>
      <c r="D1078" s="10" t="s">
        <v>1151</v>
      </c>
      <c r="E1078" s="12" t="s">
        <v>8</v>
      </c>
      <c r="F1078" s="15">
        <v>1</v>
      </c>
      <c r="G1078" s="12" t="s">
        <v>166</v>
      </c>
      <c r="H1078" s="18">
        <v>0</v>
      </c>
    </row>
    <row r="1079" spans="2:8" x14ac:dyDescent="0.4">
      <c r="B1079" s="4">
        <v>1076</v>
      </c>
      <c r="C1079" s="25" t="s">
        <v>5692</v>
      </c>
      <c r="D1079" s="10" t="s">
        <v>1152</v>
      </c>
      <c r="E1079" s="12" t="s">
        <v>4</v>
      </c>
      <c r="F1079" s="15">
        <v>1</v>
      </c>
      <c r="G1079" s="12" t="s">
        <v>166</v>
      </c>
      <c r="H1079" s="18">
        <v>58.419714353375824</v>
      </c>
    </row>
    <row r="1080" spans="2:8" x14ac:dyDescent="0.4">
      <c r="B1080" s="4">
        <v>1077</v>
      </c>
      <c r="C1080" s="25" t="s">
        <v>5693</v>
      </c>
      <c r="D1080" s="10" t="s">
        <v>1153</v>
      </c>
      <c r="E1080" s="12" t="s">
        <v>8</v>
      </c>
      <c r="F1080" s="15">
        <v>1</v>
      </c>
      <c r="G1080" s="12" t="s">
        <v>166</v>
      </c>
      <c r="H1080" s="18">
        <v>0</v>
      </c>
    </row>
    <row r="1081" spans="2:8" x14ac:dyDescent="0.4">
      <c r="B1081" s="4">
        <v>1078</v>
      </c>
      <c r="C1081" s="25" t="s">
        <v>5694</v>
      </c>
      <c r="D1081" s="10" t="s">
        <v>1154</v>
      </c>
      <c r="E1081" s="12" t="s">
        <v>4</v>
      </c>
      <c r="F1081" s="15">
        <v>1</v>
      </c>
      <c r="G1081" s="12" t="s">
        <v>166</v>
      </c>
      <c r="H1081" s="18">
        <v>61.250683658411795</v>
      </c>
    </row>
    <row r="1082" spans="2:8" x14ac:dyDescent="0.4">
      <c r="B1082" s="4">
        <v>1079</v>
      </c>
      <c r="C1082" s="25" t="s">
        <v>5695</v>
      </c>
      <c r="D1082" s="10" t="s">
        <v>1155</v>
      </c>
      <c r="E1082" s="12" t="s">
        <v>4</v>
      </c>
      <c r="F1082" s="15">
        <v>1</v>
      </c>
      <c r="G1082" s="12" t="s">
        <v>166</v>
      </c>
      <c r="H1082" s="18">
        <v>58.044825987816907</v>
      </c>
    </row>
    <row r="1083" spans="2:8" x14ac:dyDescent="0.4">
      <c r="B1083" s="4">
        <v>1080</v>
      </c>
      <c r="C1083" s="25" t="s">
        <v>5696</v>
      </c>
      <c r="D1083" s="10" t="s">
        <v>1156</v>
      </c>
      <c r="E1083" s="12" t="s">
        <v>4</v>
      </c>
      <c r="F1083" s="15">
        <v>1</v>
      </c>
      <c r="G1083" s="12" t="s">
        <v>166</v>
      </c>
      <c r="H1083" s="18">
        <v>63.724595509768641</v>
      </c>
    </row>
    <row r="1084" spans="2:8" x14ac:dyDescent="0.4">
      <c r="B1084" s="4">
        <v>1081</v>
      </c>
      <c r="C1084" s="25" t="s">
        <v>5697</v>
      </c>
      <c r="D1084" s="10" t="s">
        <v>1157</v>
      </c>
      <c r="E1084" s="12" t="s">
        <v>4</v>
      </c>
      <c r="F1084" s="15">
        <v>1</v>
      </c>
      <c r="G1084" s="12" t="s">
        <v>166</v>
      </c>
      <c r="H1084" s="18">
        <v>62.488213535897621</v>
      </c>
    </row>
    <row r="1085" spans="2:8" x14ac:dyDescent="0.4">
      <c r="B1085" s="4">
        <v>1082</v>
      </c>
      <c r="C1085" s="25" t="s">
        <v>5698</v>
      </c>
      <c r="D1085" s="10" t="s">
        <v>1158</v>
      </c>
      <c r="E1085" s="12" t="s">
        <v>4</v>
      </c>
      <c r="F1085" s="15">
        <v>1</v>
      </c>
      <c r="G1085" s="12" t="s">
        <v>166</v>
      </c>
      <c r="H1085" s="18">
        <v>63.724595509768641</v>
      </c>
    </row>
    <row r="1086" spans="2:8" x14ac:dyDescent="0.4">
      <c r="B1086" s="4">
        <v>1083</v>
      </c>
      <c r="C1086" s="25" t="s">
        <v>5699</v>
      </c>
      <c r="D1086" s="10" t="s">
        <v>1159</v>
      </c>
      <c r="E1086" s="12" t="s">
        <v>4</v>
      </c>
      <c r="F1086" s="15">
        <v>1</v>
      </c>
      <c r="G1086" s="12" t="s">
        <v>166</v>
      </c>
      <c r="H1086" s="18">
        <v>37.364281088768202</v>
      </c>
    </row>
    <row r="1087" spans="2:8" x14ac:dyDescent="0.4">
      <c r="B1087" s="4">
        <v>1084</v>
      </c>
      <c r="C1087" s="25" t="s">
        <v>5700</v>
      </c>
      <c r="D1087" s="10" t="s">
        <v>1160</v>
      </c>
      <c r="E1087" s="12" t="s">
        <v>4</v>
      </c>
      <c r="F1087" s="15">
        <v>1</v>
      </c>
      <c r="G1087" s="12" t="s">
        <v>166</v>
      </c>
      <c r="H1087" s="18">
        <v>62.957118669596788</v>
      </c>
    </row>
    <row r="1088" spans="2:8" x14ac:dyDescent="0.4">
      <c r="B1088" s="4">
        <v>1085</v>
      </c>
      <c r="C1088" s="25" t="s">
        <v>5701</v>
      </c>
      <c r="D1088" s="10" t="s">
        <v>1161</v>
      </c>
      <c r="E1088" s="12" t="s">
        <v>4</v>
      </c>
      <c r="F1088" s="15">
        <v>1</v>
      </c>
      <c r="G1088" s="12" t="s">
        <v>115</v>
      </c>
      <c r="H1088" s="18">
        <v>2.8952914659805518E-3</v>
      </c>
    </row>
    <row r="1089" spans="2:8" x14ac:dyDescent="0.4">
      <c r="B1089" s="4">
        <v>1086</v>
      </c>
      <c r="C1089" s="25" t="s">
        <v>5702</v>
      </c>
      <c r="D1089" s="10" t="s">
        <v>1162</v>
      </c>
      <c r="E1089" s="12" t="s">
        <v>4</v>
      </c>
      <c r="F1089" s="15">
        <v>1</v>
      </c>
      <c r="G1089" s="12" t="s">
        <v>115</v>
      </c>
      <c r="H1089" s="18">
        <v>2.8952914659805518E-3</v>
      </c>
    </row>
    <row r="1090" spans="2:8" x14ac:dyDescent="0.4">
      <c r="B1090" s="4">
        <v>1087</v>
      </c>
      <c r="C1090" s="25" t="s">
        <v>5703</v>
      </c>
      <c r="D1090" s="10" t="s">
        <v>1163</v>
      </c>
      <c r="E1090" s="12" t="s">
        <v>4</v>
      </c>
      <c r="F1090" s="15">
        <v>1</v>
      </c>
      <c r="G1090" s="12" t="s">
        <v>166</v>
      </c>
      <c r="H1090" s="18">
        <v>238.07700011340361</v>
      </c>
    </row>
    <row r="1091" spans="2:8" x14ac:dyDescent="0.4">
      <c r="B1091" s="4">
        <v>1088</v>
      </c>
      <c r="C1091" s="25" t="s">
        <v>5704</v>
      </c>
      <c r="D1091" s="10" t="s">
        <v>1164</v>
      </c>
      <c r="E1091" s="12" t="s">
        <v>4</v>
      </c>
      <c r="F1091" s="15">
        <v>1</v>
      </c>
      <c r="G1091" s="12" t="s">
        <v>166</v>
      </c>
      <c r="H1091" s="18">
        <v>238.07700011340361</v>
      </c>
    </row>
    <row r="1092" spans="2:8" x14ac:dyDescent="0.4">
      <c r="B1092" s="4">
        <v>1089</v>
      </c>
      <c r="C1092" s="25" t="s">
        <v>5705</v>
      </c>
      <c r="D1092" s="10" t="s">
        <v>1165</v>
      </c>
      <c r="E1092" s="12" t="s">
        <v>4</v>
      </c>
      <c r="F1092" s="15">
        <v>1</v>
      </c>
      <c r="G1092" s="12" t="s">
        <v>166</v>
      </c>
      <c r="H1092" s="18">
        <v>365.73970656501018</v>
      </c>
    </row>
    <row r="1093" spans="2:8" x14ac:dyDescent="0.4">
      <c r="B1093" s="4">
        <v>1090</v>
      </c>
      <c r="C1093" s="25" t="s">
        <v>5706</v>
      </c>
      <c r="D1093" s="10" t="s">
        <v>1166</v>
      </c>
      <c r="E1093" s="12" t="s">
        <v>4</v>
      </c>
      <c r="F1093" s="15">
        <v>1</v>
      </c>
      <c r="G1093" s="12" t="s">
        <v>166</v>
      </c>
      <c r="H1093" s="18">
        <v>12.607323675908725</v>
      </c>
    </row>
    <row r="1094" spans="2:8" x14ac:dyDescent="0.4">
      <c r="B1094" s="4">
        <v>1091</v>
      </c>
      <c r="C1094" s="25" t="s">
        <v>5707</v>
      </c>
      <c r="D1094" s="10" t="s">
        <v>1167</v>
      </c>
      <c r="E1094" s="12" t="s">
        <v>4</v>
      </c>
      <c r="F1094" s="15">
        <v>1</v>
      </c>
      <c r="G1094" s="12" t="s">
        <v>166</v>
      </c>
      <c r="H1094" s="18">
        <v>12.607323675908725</v>
      </c>
    </row>
    <row r="1095" spans="2:8" x14ac:dyDescent="0.4">
      <c r="B1095" s="4">
        <v>1092</v>
      </c>
      <c r="C1095" s="25" t="s">
        <v>5708</v>
      </c>
      <c r="D1095" s="10" t="s">
        <v>1168</v>
      </c>
      <c r="E1095" s="12" t="s">
        <v>4</v>
      </c>
      <c r="F1095" s="15">
        <v>1</v>
      </c>
      <c r="G1095" s="12" t="s">
        <v>115</v>
      </c>
      <c r="H1095" s="18">
        <v>4.7752784394137077E-3</v>
      </c>
    </row>
    <row r="1096" spans="2:8" x14ac:dyDescent="0.4">
      <c r="B1096" s="4">
        <v>1093</v>
      </c>
      <c r="C1096" s="25" t="s">
        <v>5709</v>
      </c>
      <c r="D1096" s="10" t="s">
        <v>1169</v>
      </c>
      <c r="E1096" s="12" t="s">
        <v>4</v>
      </c>
      <c r="F1096" s="15">
        <v>1</v>
      </c>
      <c r="G1096" s="12" t="s">
        <v>115</v>
      </c>
      <c r="H1096" s="18">
        <v>3.0403638294469841E-3</v>
      </c>
    </row>
    <row r="1097" spans="2:8" x14ac:dyDescent="0.4">
      <c r="B1097" s="4">
        <v>1094</v>
      </c>
      <c r="C1097" s="25" t="s">
        <v>5710</v>
      </c>
      <c r="D1097" s="10" t="s">
        <v>1170</v>
      </c>
      <c r="E1097" s="12" t="s">
        <v>4</v>
      </c>
      <c r="F1097" s="15">
        <v>1</v>
      </c>
      <c r="G1097" s="12" t="s">
        <v>115</v>
      </c>
      <c r="H1097" s="18">
        <v>5.1420635918366427E-3</v>
      </c>
    </row>
    <row r="1098" spans="2:8" x14ac:dyDescent="0.4">
      <c r="B1098" s="4">
        <v>1095</v>
      </c>
      <c r="C1098" s="25" t="s">
        <v>5711</v>
      </c>
      <c r="D1098" s="10" t="s">
        <v>1171</v>
      </c>
      <c r="E1098" s="12" t="s">
        <v>4</v>
      </c>
      <c r="F1098" s="15">
        <v>1</v>
      </c>
      <c r="G1098" s="12" t="s">
        <v>115</v>
      </c>
      <c r="H1098" s="18">
        <v>2.1646516292454657E-3</v>
      </c>
    </row>
    <row r="1099" spans="2:8" x14ac:dyDescent="0.4">
      <c r="B1099" s="4">
        <v>1096</v>
      </c>
      <c r="C1099" s="25" t="s">
        <v>5712</v>
      </c>
      <c r="D1099" s="10" t="s">
        <v>1172</v>
      </c>
      <c r="E1099" s="12" t="s">
        <v>4</v>
      </c>
      <c r="F1099" s="15">
        <v>1</v>
      </c>
      <c r="G1099" s="12" t="s">
        <v>115</v>
      </c>
      <c r="H1099" s="18">
        <v>2.1646516292454657E-3</v>
      </c>
    </row>
    <row r="1100" spans="2:8" x14ac:dyDescent="0.4">
      <c r="B1100" s="4">
        <v>1097</v>
      </c>
      <c r="C1100" s="25" t="s">
        <v>5713</v>
      </c>
      <c r="D1100" s="10" t="s">
        <v>1173</v>
      </c>
      <c r="E1100" s="12" t="s">
        <v>4</v>
      </c>
      <c r="F1100" s="15">
        <v>1</v>
      </c>
      <c r="G1100" s="12" t="s">
        <v>5</v>
      </c>
      <c r="H1100" s="18">
        <v>1.1030636058959102</v>
      </c>
    </row>
    <row r="1101" spans="2:8" x14ac:dyDescent="0.4">
      <c r="B1101" s="4">
        <v>1098</v>
      </c>
      <c r="C1101" s="25" t="s">
        <v>5714</v>
      </c>
      <c r="D1101" s="10" t="s">
        <v>1174</v>
      </c>
      <c r="E1101" s="12" t="s">
        <v>4</v>
      </c>
      <c r="F1101" s="15">
        <v>1</v>
      </c>
      <c r="G1101" s="12" t="s">
        <v>5</v>
      </c>
      <c r="H1101" s="18">
        <v>1.1258002532624276</v>
      </c>
    </row>
    <row r="1102" spans="2:8" x14ac:dyDescent="0.4">
      <c r="B1102" s="4">
        <v>1099</v>
      </c>
      <c r="C1102" s="25" t="s">
        <v>5715</v>
      </c>
      <c r="D1102" s="10" t="s">
        <v>1175</v>
      </c>
      <c r="E1102" s="12" t="s">
        <v>4</v>
      </c>
      <c r="F1102" s="15">
        <v>1</v>
      </c>
      <c r="G1102" s="12" t="s">
        <v>5</v>
      </c>
      <c r="H1102" s="18">
        <v>1.3135801032653853</v>
      </c>
    </row>
    <row r="1103" spans="2:8" x14ac:dyDescent="0.4">
      <c r="B1103" s="4">
        <v>1100</v>
      </c>
      <c r="C1103" s="25" t="s">
        <v>5716</v>
      </c>
      <c r="D1103" s="10" t="s">
        <v>1176</v>
      </c>
      <c r="E1103" s="12" t="s">
        <v>4</v>
      </c>
      <c r="F1103" s="15">
        <v>1</v>
      </c>
      <c r="G1103" s="12" t="s">
        <v>166</v>
      </c>
      <c r="H1103" s="18">
        <v>297.57865363369558</v>
      </c>
    </row>
    <row r="1104" spans="2:8" x14ac:dyDescent="0.4">
      <c r="B1104" s="4">
        <v>1101</v>
      </c>
      <c r="C1104" s="25" t="s">
        <v>5717</v>
      </c>
      <c r="D1104" s="10" t="s">
        <v>1177</v>
      </c>
      <c r="E1104" s="12" t="s">
        <v>4</v>
      </c>
      <c r="F1104" s="15">
        <v>1</v>
      </c>
      <c r="G1104" s="12" t="s">
        <v>166</v>
      </c>
      <c r="H1104" s="18">
        <v>253.71970765903683</v>
      </c>
    </row>
    <row r="1105" spans="2:8" x14ac:dyDescent="0.4">
      <c r="B1105" s="4">
        <v>1102</v>
      </c>
      <c r="C1105" s="25" t="s">
        <v>5718</v>
      </c>
      <c r="D1105" s="10" t="s">
        <v>1178</v>
      </c>
      <c r="E1105" s="12" t="s">
        <v>4</v>
      </c>
      <c r="F1105" s="15">
        <v>1</v>
      </c>
      <c r="G1105" s="12" t="s">
        <v>166</v>
      </c>
      <c r="H1105" s="18">
        <v>555.43152981496667</v>
      </c>
    </row>
    <row r="1106" spans="2:8" x14ac:dyDescent="0.4">
      <c r="B1106" s="4">
        <v>1103</v>
      </c>
      <c r="C1106" s="25" t="s">
        <v>5719</v>
      </c>
      <c r="D1106" s="10" t="s">
        <v>1179</v>
      </c>
      <c r="E1106" s="12" t="s">
        <v>4</v>
      </c>
      <c r="F1106" s="15">
        <v>1</v>
      </c>
      <c r="G1106" s="12" t="s">
        <v>166</v>
      </c>
      <c r="H1106" s="18">
        <v>233.90463729735615</v>
      </c>
    </row>
    <row r="1107" spans="2:8" x14ac:dyDescent="0.4">
      <c r="B1107" s="4">
        <v>1104</v>
      </c>
      <c r="C1107" s="25" t="s">
        <v>5720</v>
      </c>
      <c r="D1107" s="10" t="s">
        <v>1180</v>
      </c>
      <c r="E1107" s="12" t="s">
        <v>4</v>
      </c>
      <c r="F1107" s="15">
        <v>1</v>
      </c>
      <c r="G1107" s="12" t="s">
        <v>166</v>
      </c>
      <c r="H1107" s="18">
        <v>233.90463729735615</v>
      </c>
    </row>
    <row r="1108" spans="2:8" x14ac:dyDescent="0.4">
      <c r="B1108" s="4">
        <v>1105</v>
      </c>
      <c r="C1108" s="25" t="s">
        <v>5721</v>
      </c>
      <c r="D1108" s="10" t="s">
        <v>1181</v>
      </c>
      <c r="E1108" s="12" t="s">
        <v>4</v>
      </c>
      <c r="F1108" s="15">
        <v>1</v>
      </c>
      <c r="G1108" s="12" t="s">
        <v>115</v>
      </c>
      <c r="H1108" s="18">
        <v>2.7971800662781108E-3</v>
      </c>
    </row>
    <row r="1109" spans="2:8" x14ac:dyDescent="0.4">
      <c r="B1109" s="4">
        <v>1106</v>
      </c>
      <c r="C1109" s="25" t="s">
        <v>5722</v>
      </c>
      <c r="D1109" s="10" t="s">
        <v>1182</v>
      </c>
      <c r="E1109" s="12" t="s">
        <v>4</v>
      </c>
      <c r="F1109" s="15">
        <v>1</v>
      </c>
      <c r="G1109" s="12" t="s">
        <v>744</v>
      </c>
      <c r="H1109" s="18">
        <v>7.4831223867348999</v>
      </c>
    </row>
    <row r="1110" spans="2:8" x14ac:dyDescent="0.4">
      <c r="B1110" s="4">
        <v>1107</v>
      </c>
      <c r="C1110" s="25" t="s">
        <v>5723</v>
      </c>
      <c r="D1110" s="10" t="s">
        <v>1183</v>
      </c>
      <c r="E1110" s="12" t="s">
        <v>4</v>
      </c>
      <c r="F1110" s="15">
        <v>1</v>
      </c>
      <c r="G1110" s="12" t="s">
        <v>115</v>
      </c>
      <c r="H1110" s="18">
        <v>2.5459504226076541E-3</v>
      </c>
    </row>
    <row r="1111" spans="2:8" x14ac:dyDescent="0.4">
      <c r="B1111" s="4">
        <v>1108</v>
      </c>
      <c r="C1111" s="25" t="s">
        <v>5724</v>
      </c>
      <c r="D1111" s="10" t="s">
        <v>1184</v>
      </c>
      <c r="E1111" s="12" t="s">
        <v>4</v>
      </c>
      <c r="F1111" s="15">
        <v>1</v>
      </c>
      <c r="G1111" s="12" t="s">
        <v>115</v>
      </c>
      <c r="H1111" s="18">
        <v>4.1920941741276276E-3</v>
      </c>
    </row>
    <row r="1112" spans="2:8" x14ac:dyDescent="0.4">
      <c r="B1112" s="4">
        <v>1109</v>
      </c>
      <c r="C1112" s="25" t="s">
        <v>5725</v>
      </c>
      <c r="D1112" s="10" t="s">
        <v>1185</v>
      </c>
      <c r="E1112" s="12" t="s">
        <v>4</v>
      </c>
      <c r="F1112" s="15">
        <v>1</v>
      </c>
      <c r="G1112" s="12" t="s">
        <v>744</v>
      </c>
      <c r="H1112" s="18">
        <v>5.110249072907961</v>
      </c>
    </row>
    <row r="1113" spans="2:8" x14ac:dyDescent="0.4">
      <c r="B1113" s="4">
        <v>1110</v>
      </c>
      <c r="C1113" s="25" t="s">
        <v>5726</v>
      </c>
      <c r="D1113" s="10" t="s">
        <v>1186</v>
      </c>
      <c r="E1113" s="12" t="s">
        <v>4</v>
      </c>
      <c r="F1113" s="15">
        <v>1</v>
      </c>
      <c r="G1113" s="12" t="s">
        <v>744</v>
      </c>
      <c r="H1113" s="18">
        <v>5.110249072907961</v>
      </c>
    </row>
    <row r="1114" spans="2:8" x14ac:dyDescent="0.4">
      <c r="B1114" s="4">
        <v>1111</v>
      </c>
      <c r="C1114" s="25" t="s">
        <v>5727</v>
      </c>
      <c r="D1114" s="10" t="s">
        <v>1187</v>
      </c>
      <c r="E1114" s="12" t="s">
        <v>8</v>
      </c>
      <c r="F1114" s="15">
        <v>1</v>
      </c>
      <c r="G1114" s="12" t="s">
        <v>5</v>
      </c>
      <c r="H1114" s="18">
        <v>0</v>
      </c>
    </row>
    <row r="1115" spans="2:8" x14ac:dyDescent="0.4">
      <c r="B1115" s="4">
        <v>1112</v>
      </c>
      <c r="C1115" s="25" t="s">
        <v>5728</v>
      </c>
      <c r="D1115" s="10" t="s">
        <v>1188</v>
      </c>
      <c r="E1115" s="12" t="s">
        <v>4</v>
      </c>
      <c r="F1115" s="15">
        <v>1</v>
      </c>
      <c r="G1115" s="12" t="s">
        <v>115</v>
      </c>
      <c r="H1115" s="18">
        <v>9.1759618913643114E-4</v>
      </c>
    </row>
    <row r="1116" spans="2:8" x14ac:dyDescent="0.4">
      <c r="B1116" s="4">
        <v>1113</v>
      </c>
      <c r="C1116" s="25" t="s">
        <v>5729</v>
      </c>
      <c r="D1116" s="10" t="s">
        <v>1189</v>
      </c>
      <c r="E1116" s="12" t="s">
        <v>4</v>
      </c>
      <c r="F1116" s="15">
        <v>1</v>
      </c>
      <c r="G1116" s="12" t="s">
        <v>115</v>
      </c>
      <c r="H1116" s="18">
        <v>9.1759618913643114E-4</v>
      </c>
    </row>
    <row r="1117" spans="2:8" x14ac:dyDescent="0.4">
      <c r="B1117" s="4">
        <v>1114</v>
      </c>
      <c r="C1117" s="25" t="s">
        <v>5730</v>
      </c>
      <c r="D1117" s="10" t="s">
        <v>1190</v>
      </c>
      <c r="E1117" s="12" t="s">
        <v>4</v>
      </c>
      <c r="F1117" s="15">
        <v>1</v>
      </c>
      <c r="G1117" s="12" t="s">
        <v>115</v>
      </c>
      <c r="H1117" s="18">
        <v>3.4969905375365068E-3</v>
      </c>
    </row>
    <row r="1118" spans="2:8" x14ac:dyDescent="0.4">
      <c r="B1118" s="4">
        <v>1115</v>
      </c>
      <c r="C1118" s="25" t="s">
        <v>5731</v>
      </c>
      <c r="D1118" s="10" t="s">
        <v>1191</v>
      </c>
      <c r="E1118" s="12" t="s">
        <v>4</v>
      </c>
      <c r="F1118" s="15">
        <v>1</v>
      </c>
      <c r="G1118" s="12" t="s">
        <v>115</v>
      </c>
      <c r="H1118" s="18">
        <v>3.4969905375365068E-3</v>
      </c>
    </row>
    <row r="1119" spans="2:8" x14ac:dyDescent="0.4">
      <c r="B1119" s="4">
        <v>1116</v>
      </c>
      <c r="C1119" s="25" t="s">
        <v>5732</v>
      </c>
      <c r="D1119" s="10" t="s">
        <v>1192</v>
      </c>
      <c r="E1119" s="12" t="s">
        <v>4</v>
      </c>
      <c r="F1119" s="15">
        <v>1</v>
      </c>
      <c r="G1119" s="12" t="s">
        <v>115</v>
      </c>
      <c r="H1119" s="18">
        <v>6.2939825921268745E-3</v>
      </c>
    </row>
    <row r="1120" spans="2:8" x14ac:dyDescent="0.4">
      <c r="B1120" s="4">
        <v>1117</v>
      </c>
      <c r="C1120" s="25" t="s">
        <v>5733</v>
      </c>
      <c r="D1120" s="10" t="s">
        <v>1193</v>
      </c>
      <c r="E1120" s="12" t="s">
        <v>4</v>
      </c>
      <c r="F1120" s="15">
        <v>1</v>
      </c>
      <c r="G1120" s="12" t="s">
        <v>115</v>
      </c>
      <c r="H1120" s="18">
        <v>6.2939825921268745E-3</v>
      </c>
    </row>
    <row r="1121" spans="2:8" x14ac:dyDescent="0.4">
      <c r="B1121" s="4">
        <v>1118</v>
      </c>
      <c r="C1121" s="25" t="s">
        <v>5734</v>
      </c>
      <c r="D1121" s="10" t="s">
        <v>1194</v>
      </c>
      <c r="E1121" s="12" t="s">
        <v>4</v>
      </c>
      <c r="F1121" s="15">
        <v>1</v>
      </c>
      <c r="G1121" s="12" t="s">
        <v>115</v>
      </c>
      <c r="H1121" s="18">
        <v>2.39684831154923E-3</v>
      </c>
    </row>
    <row r="1122" spans="2:8" x14ac:dyDescent="0.4">
      <c r="B1122" s="4">
        <v>1119</v>
      </c>
      <c r="C1122" s="25" t="s">
        <v>5735</v>
      </c>
      <c r="D1122" s="10" t="s">
        <v>1195</v>
      </c>
      <c r="E1122" s="12" t="s">
        <v>4</v>
      </c>
      <c r="F1122" s="15">
        <v>1</v>
      </c>
      <c r="G1122" s="12" t="s">
        <v>115</v>
      </c>
      <c r="H1122" s="18">
        <v>2.4016770387316317E-3</v>
      </c>
    </row>
    <row r="1123" spans="2:8" x14ac:dyDescent="0.4">
      <c r="B1123" s="4">
        <v>1120</v>
      </c>
      <c r="C1123" s="25" t="s">
        <v>5736</v>
      </c>
      <c r="D1123" s="10" t="s">
        <v>1196</v>
      </c>
      <c r="E1123" s="12" t="s">
        <v>4</v>
      </c>
      <c r="F1123" s="15">
        <v>1</v>
      </c>
      <c r="G1123" s="12" t="s">
        <v>115</v>
      </c>
      <c r="H1123" s="18">
        <v>2.3540054416289705E-3</v>
      </c>
    </row>
    <row r="1124" spans="2:8" x14ac:dyDescent="0.4">
      <c r="B1124" s="4">
        <v>1121</v>
      </c>
      <c r="C1124" s="25" t="s">
        <v>5737</v>
      </c>
      <c r="D1124" s="10" t="s">
        <v>1197</v>
      </c>
      <c r="E1124" s="12" t="s">
        <v>4</v>
      </c>
      <c r="F1124" s="15">
        <v>1</v>
      </c>
      <c r="G1124" s="12" t="s">
        <v>115</v>
      </c>
      <c r="H1124" s="18">
        <v>1.7412453517334633E-3</v>
      </c>
    </row>
    <row r="1125" spans="2:8" x14ac:dyDescent="0.4">
      <c r="B1125" s="4">
        <v>1122</v>
      </c>
      <c r="C1125" s="25" t="s">
        <v>5738</v>
      </c>
      <c r="D1125" s="10" t="s">
        <v>1198</v>
      </c>
      <c r="E1125" s="12" t="s">
        <v>4</v>
      </c>
      <c r="F1125" s="15">
        <v>1</v>
      </c>
      <c r="G1125" s="12" t="s">
        <v>115</v>
      </c>
      <c r="H1125" s="18">
        <v>1.7412453517334633E-3</v>
      </c>
    </row>
    <row r="1126" spans="2:8" x14ac:dyDescent="0.4">
      <c r="B1126" s="4">
        <v>1123</v>
      </c>
      <c r="C1126" s="25" t="s">
        <v>5739</v>
      </c>
      <c r="D1126" s="10" t="s">
        <v>1199</v>
      </c>
      <c r="E1126" s="12" t="s">
        <v>4</v>
      </c>
      <c r="F1126" s="15">
        <v>1</v>
      </c>
      <c r="G1126" s="12" t="s">
        <v>115</v>
      </c>
      <c r="H1126" s="18">
        <v>2.5207470501826569E-3</v>
      </c>
    </row>
    <row r="1127" spans="2:8" x14ac:dyDescent="0.4">
      <c r="B1127" s="4">
        <v>1124</v>
      </c>
      <c r="C1127" s="25" t="s">
        <v>5740</v>
      </c>
      <c r="D1127" s="10" t="s">
        <v>1200</v>
      </c>
      <c r="E1127" s="12" t="s">
        <v>4</v>
      </c>
      <c r="F1127" s="15">
        <v>1</v>
      </c>
      <c r="G1127" s="12" t="s">
        <v>115</v>
      </c>
      <c r="H1127" s="18">
        <v>2.5207470501826569E-3</v>
      </c>
    </row>
    <row r="1128" spans="2:8" x14ac:dyDescent="0.4">
      <c r="B1128" s="4">
        <v>1125</v>
      </c>
      <c r="C1128" s="25" t="s">
        <v>5741</v>
      </c>
      <c r="D1128" s="10" t="s">
        <v>1201</v>
      </c>
      <c r="E1128" s="12" t="s">
        <v>4</v>
      </c>
      <c r="F1128" s="15">
        <v>1</v>
      </c>
      <c r="G1128" s="12" t="s">
        <v>166</v>
      </c>
      <c r="H1128" s="18">
        <v>90.217405608882245</v>
      </c>
    </row>
    <row r="1129" spans="2:8" x14ac:dyDescent="0.4">
      <c r="B1129" s="4">
        <v>1126</v>
      </c>
      <c r="C1129" s="25" t="s">
        <v>5742</v>
      </c>
      <c r="D1129" s="10" t="s">
        <v>1202</v>
      </c>
      <c r="E1129" s="12" t="s">
        <v>4</v>
      </c>
      <c r="F1129" s="15">
        <v>1</v>
      </c>
      <c r="G1129" s="12" t="s">
        <v>166</v>
      </c>
      <c r="H1129" s="18">
        <v>90.217405608882245</v>
      </c>
    </row>
    <row r="1130" spans="2:8" x14ac:dyDescent="0.4">
      <c r="B1130" s="4">
        <v>1127</v>
      </c>
      <c r="C1130" s="25" t="s">
        <v>5743</v>
      </c>
      <c r="D1130" s="10" t="s">
        <v>1203</v>
      </c>
      <c r="E1130" s="12" t="s">
        <v>4</v>
      </c>
      <c r="F1130" s="15">
        <v>1</v>
      </c>
      <c r="G1130" s="12" t="s">
        <v>110</v>
      </c>
      <c r="H1130" s="18">
        <v>29.339263410753706</v>
      </c>
    </row>
    <row r="1131" spans="2:8" x14ac:dyDescent="0.4">
      <c r="B1131" s="4">
        <v>1128</v>
      </c>
      <c r="C1131" s="25" t="s">
        <v>5744</v>
      </c>
      <c r="D1131" s="10" t="s">
        <v>1204</v>
      </c>
      <c r="E1131" s="12" t="s">
        <v>4</v>
      </c>
      <c r="F1131" s="15">
        <v>1</v>
      </c>
      <c r="G1131" s="12" t="s">
        <v>115</v>
      </c>
      <c r="H1131" s="18">
        <v>3.3460302373374906E-3</v>
      </c>
    </row>
    <row r="1132" spans="2:8" x14ac:dyDescent="0.4">
      <c r="B1132" s="4">
        <v>1129</v>
      </c>
      <c r="C1132" s="25" t="s">
        <v>5745</v>
      </c>
      <c r="D1132" s="10" t="s">
        <v>1205</v>
      </c>
      <c r="E1132" s="12" t="s">
        <v>4</v>
      </c>
      <c r="F1132" s="15">
        <v>1</v>
      </c>
      <c r="G1132" s="12" t="s">
        <v>115</v>
      </c>
      <c r="H1132" s="18">
        <v>3.3460302373374906E-3</v>
      </c>
    </row>
    <row r="1133" spans="2:8" x14ac:dyDescent="0.4">
      <c r="B1133" s="4">
        <v>1130</v>
      </c>
      <c r="C1133" s="25" t="s">
        <v>5746</v>
      </c>
      <c r="D1133" s="10" t="s">
        <v>1206</v>
      </c>
      <c r="E1133" s="12" t="s">
        <v>4</v>
      </c>
      <c r="F1133" s="15">
        <v>1</v>
      </c>
      <c r="G1133" s="12" t="s">
        <v>5</v>
      </c>
      <c r="H1133" s="18">
        <v>3.4519804829501131</v>
      </c>
    </row>
    <row r="1134" spans="2:8" x14ac:dyDescent="0.4">
      <c r="B1134" s="4">
        <v>1131</v>
      </c>
      <c r="C1134" s="25" t="s">
        <v>5747</v>
      </c>
      <c r="D1134" s="10" t="s">
        <v>1207</v>
      </c>
      <c r="E1134" s="12" t="s">
        <v>4</v>
      </c>
      <c r="F1134" s="15">
        <v>1</v>
      </c>
      <c r="G1134" s="12" t="s">
        <v>5</v>
      </c>
      <c r="H1134" s="18">
        <v>3.4519804829501131</v>
      </c>
    </row>
    <row r="1135" spans="2:8" x14ac:dyDescent="0.4">
      <c r="B1135" s="4">
        <v>1132</v>
      </c>
      <c r="C1135" s="25" t="s">
        <v>5748</v>
      </c>
      <c r="D1135" s="10" t="s">
        <v>1208</v>
      </c>
      <c r="E1135" s="12" t="s">
        <v>4</v>
      </c>
      <c r="F1135" s="15">
        <v>1</v>
      </c>
      <c r="G1135" s="12" t="s">
        <v>115</v>
      </c>
      <c r="H1135" s="18">
        <v>2.6122732112986396E-3</v>
      </c>
    </row>
    <row r="1136" spans="2:8" x14ac:dyDescent="0.4">
      <c r="B1136" s="4">
        <v>1133</v>
      </c>
      <c r="C1136" s="25" t="s">
        <v>5749</v>
      </c>
      <c r="D1136" s="10" t="s">
        <v>1209</v>
      </c>
      <c r="E1136" s="12" t="s">
        <v>4</v>
      </c>
      <c r="F1136" s="15">
        <v>1</v>
      </c>
      <c r="G1136" s="12" t="s">
        <v>115</v>
      </c>
      <c r="H1136" s="18">
        <v>3.3164945050271812E-3</v>
      </c>
    </row>
    <row r="1137" spans="2:8" x14ac:dyDescent="0.4">
      <c r="B1137" s="4">
        <v>1134</v>
      </c>
      <c r="C1137" s="25" t="s">
        <v>5750</v>
      </c>
      <c r="D1137" s="10" t="s">
        <v>1210</v>
      </c>
      <c r="E1137" s="12" t="s">
        <v>4</v>
      </c>
      <c r="F1137" s="15">
        <v>1</v>
      </c>
      <c r="G1137" s="12" t="s">
        <v>115</v>
      </c>
      <c r="H1137" s="18">
        <v>2.8821783844968792E-3</v>
      </c>
    </row>
    <row r="1138" spans="2:8" x14ac:dyDescent="0.4">
      <c r="B1138" s="4">
        <v>1135</v>
      </c>
      <c r="C1138" s="25" t="s">
        <v>5751</v>
      </c>
      <c r="D1138" s="10" t="s">
        <v>1211</v>
      </c>
      <c r="E1138" s="12" t="s">
        <v>4</v>
      </c>
      <c r="F1138" s="15">
        <v>1</v>
      </c>
      <c r="G1138" s="12" t="s">
        <v>115</v>
      </c>
      <c r="H1138" s="18">
        <v>2.5255709434692394E-3</v>
      </c>
    </row>
    <row r="1139" spans="2:8" x14ac:dyDescent="0.4">
      <c r="B1139" s="4">
        <v>1136</v>
      </c>
      <c r="C1139" s="25" t="s">
        <v>5752</v>
      </c>
      <c r="D1139" s="10" t="s">
        <v>1212</v>
      </c>
      <c r="E1139" s="12" t="s">
        <v>4</v>
      </c>
      <c r="F1139" s="15">
        <v>1</v>
      </c>
      <c r="G1139" s="12" t="s">
        <v>115</v>
      </c>
      <c r="H1139" s="18">
        <v>2.6194101714796364E-3</v>
      </c>
    </row>
    <row r="1140" spans="2:8" x14ac:dyDescent="0.4">
      <c r="B1140" s="4">
        <v>1137</v>
      </c>
      <c r="C1140" s="25" t="s">
        <v>5753</v>
      </c>
      <c r="D1140" s="10" t="s">
        <v>1213</v>
      </c>
      <c r="E1140" s="12" t="s">
        <v>4</v>
      </c>
      <c r="F1140" s="15">
        <v>1</v>
      </c>
      <c r="G1140" s="12" t="s">
        <v>115</v>
      </c>
      <c r="H1140" s="18">
        <v>2.9119401836649288E-3</v>
      </c>
    </row>
    <row r="1141" spans="2:8" x14ac:dyDescent="0.4">
      <c r="B1141" s="4">
        <v>1138</v>
      </c>
      <c r="C1141" s="25" t="s">
        <v>5754</v>
      </c>
      <c r="D1141" s="10" t="s">
        <v>1214</v>
      </c>
      <c r="E1141" s="12" t="s">
        <v>4</v>
      </c>
      <c r="F1141" s="15">
        <v>1</v>
      </c>
      <c r="G1141" s="12" t="s">
        <v>115</v>
      </c>
      <c r="H1141" s="18">
        <v>2.8963997479833662E-3</v>
      </c>
    </row>
    <row r="1142" spans="2:8" x14ac:dyDescent="0.4">
      <c r="B1142" s="4">
        <v>1139</v>
      </c>
      <c r="C1142" s="25" t="s">
        <v>5755</v>
      </c>
      <c r="D1142" s="10" t="s">
        <v>1215</v>
      </c>
      <c r="E1142" s="12" t="s">
        <v>4</v>
      </c>
      <c r="F1142" s="15">
        <v>1</v>
      </c>
      <c r="G1142" s="12" t="s">
        <v>115</v>
      </c>
      <c r="H1142" s="18">
        <v>2.5561922062842198E-3</v>
      </c>
    </row>
    <row r="1143" spans="2:8" x14ac:dyDescent="0.4">
      <c r="B1143" s="4">
        <v>1140</v>
      </c>
      <c r="C1143" s="25" t="s">
        <v>5756</v>
      </c>
      <c r="D1143" s="10" t="s">
        <v>1216</v>
      </c>
      <c r="E1143" s="12" t="s">
        <v>4</v>
      </c>
      <c r="F1143" s="15">
        <v>1</v>
      </c>
      <c r="G1143" s="12" t="s">
        <v>115</v>
      </c>
      <c r="H1143" s="18">
        <v>7.3589001525882578E-3</v>
      </c>
    </row>
    <row r="1144" spans="2:8" x14ac:dyDescent="0.4">
      <c r="B1144" s="4">
        <v>1141</v>
      </c>
      <c r="C1144" s="25" t="s">
        <v>5757</v>
      </c>
      <c r="D1144" s="10" t="s">
        <v>1217</v>
      </c>
      <c r="E1144" s="12" t="s">
        <v>4</v>
      </c>
      <c r="F1144" s="15">
        <v>1</v>
      </c>
      <c r="G1144" s="12" t="s">
        <v>110</v>
      </c>
      <c r="H1144" s="18">
        <v>65.135714051201134</v>
      </c>
    </row>
    <row r="1145" spans="2:8" x14ac:dyDescent="0.4">
      <c r="B1145" s="4">
        <v>1142</v>
      </c>
      <c r="C1145" s="25" t="s">
        <v>5758</v>
      </c>
      <c r="D1145" s="10" t="s">
        <v>1218</v>
      </c>
      <c r="E1145" s="12" t="s">
        <v>4</v>
      </c>
      <c r="F1145" s="15">
        <v>1</v>
      </c>
      <c r="G1145" s="12" t="s">
        <v>115</v>
      </c>
      <c r="H1145" s="18">
        <v>3.0429580044894866E-3</v>
      </c>
    </row>
    <row r="1146" spans="2:8" x14ac:dyDescent="0.4">
      <c r="B1146" s="4">
        <v>1143</v>
      </c>
      <c r="C1146" s="25" t="s">
        <v>5759</v>
      </c>
      <c r="D1146" s="10" t="s">
        <v>1219</v>
      </c>
      <c r="E1146" s="12" t="s">
        <v>4</v>
      </c>
      <c r="F1146" s="15">
        <v>1</v>
      </c>
      <c r="G1146" s="12" t="s">
        <v>110</v>
      </c>
      <c r="H1146" s="18">
        <v>505.56860067470501</v>
      </c>
    </row>
    <row r="1147" spans="2:8" x14ac:dyDescent="0.4">
      <c r="B1147" s="4">
        <v>1144</v>
      </c>
      <c r="C1147" s="25" t="s">
        <v>5760</v>
      </c>
      <c r="D1147" s="10" t="s">
        <v>1220</v>
      </c>
      <c r="E1147" s="12" t="s">
        <v>4</v>
      </c>
      <c r="F1147" s="15">
        <v>1</v>
      </c>
      <c r="G1147" s="12" t="s">
        <v>110</v>
      </c>
      <c r="H1147" s="18">
        <v>206.40772741379078</v>
      </c>
    </row>
    <row r="1148" spans="2:8" x14ac:dyDescent="0.4">
      <c r="B1148" s="4">
        <v>1145</v>
      </c>
      <c r="C1148" s="25" t="s">
        <v>5761</v>
      </c>
      <c r="D1148" s="10" t="s">
        <v>1221</v>
      </c>
      <c r="E1148" s="12" t="s">
        <v>4</v>
      </c>
      <c r="F1148" s="15">
        <v>1</v>
      </c>
      <c r="G1148" s="12" t="s">
        <v>110</v>
      </c>
      <c r="H1148" s="18">
        <v>72.035557994977481</v>
      </c>
    </row>
    <row r="1149" spans="2:8" x14ac:dyDescent="0.4">
      <c r="B1149" s="4">
        <v>1146</v>
      </c>
      <c r="C1149" s="25" t="s">
        <v>5762</v>
      </c>
      <c r="D1149" s="10" t="s">
        <v>1222</v>
      </c>
      <c r="E1149" s="12" t="s">
        <v>4</v>
      </c>
      <c r="F1149" s="15">
        <v>1</v>
      </c>
      <c r="G1149" s="12" t="s">
        <v>115</v>
      </c>
      <c r="H1149" s="18">
        <v>3.0792802104240278E-3</v>
      </c>
    </row>
    <row r="1150" spans="2:8" x14ac:dyDescent="0.4">
      <c r="B1150" s="4">
        <v>1147</v>
      </c>
      <c r="C1150" s="25" t="s">
        <v>5763</v>
      </c>
      <c r="D1150" s="10" t="s">
        <v>1223</v>
      </c>
      <c r="E1150" s="12" t="s">
        <v>4</v>
      </c>
      <c r="F1150" s="15">
        <v>1</v>
      </c>
      <c r="G1150" s="12" t="s">
        <v>110</v>
      </c>
      <c r="H1150" s="18">
        <v>142.49568683696515</v>
      </c>
    </row>
    <row r="1151" spans="2:8" x14ac:dyDescent="0.4">
      <c r="B1151" s="4">
        <v>1148</v>
      </c>
      <c r="C1151" s="25" t="s">
        <v>5764</v>
      </c>
      <c r="D1151" s="10" t="s">
        <v>1224</v>
      </c>
      <c r="E1151" s="12" t="s">
        <v>4</v>
      </c>
      <c r="F1151" s="15">
        <v>1</v>
      </c>
      <c r="G1151" s="12" t="s">
        <v>115</v>
      </c>
      <c r="H1151" s="18">
        <v>3.1248400141100615E-3</v>
      </c>
    </row>
    <row r="1152" spans="2:8" x14ac:dyDescent="0.4">
      <c r="B1152" s="4">
        <v>1149</v>
      </c>
      <c r="C1152" s="25" t="s">
        <v>5765</v>
      </c>
      <c r="D1152" s="10" t="s">
        <v>1225</v>
      </c>
      <c r="E1152" s="12" t="s">
        <v>4</v>
      </c>
      <c r="F1152" s="15">
        <v>1</v>
      </c>
      <c r="G1152" s="12" t="s">
        <v>115</v>
      </c>
      <c r="H1152" s="18">
        <v>9.8277570927985062E-3</v>
      </c>
    </row>
    <row r="1153" spans="2:8" x14ac:dyDescent="0.4">
      <c r="B1153" s="4">
        <v>1150</v>
      </c>
      <c r="C1153" s="25" t="s">
        <v>5766</v>
      </c>
      <c r="D1153" s="10" t="s">
        <v>1226</v>
      </c>
      <c r="E1153" s="12" t="s">
        <v>4</v>
      </c>
      <c r="F1153" s="15">
        <v>1</v>
      </c>
      <c r="G1153" s="12" t="s">
        <v>110</v>
      </c>
      <c r="H1153" s="18">
        <v>51.395074006747663</v>
      </c>
    </row>
    <row r="1154" spans="2:8" x14ac:dyDescent="0.4">
      <c r="B1154" s="4">
        <v>1151</v>
      </c>
      <c r="C1154" s="25" t="s">
        <v>5767</v>
      </c>
      <c r="D1154" s="10" t="s">
        <v>1227</v>
      </c>
      <c r="E1154" s="12" t="s">
        <v>4</v>
      </c>
      <c r="F1154" s="15">
        <v>1</v>
      </c>
      <c r="G1154" s="12" t="s">
        <v>110</v>
      </c>
      <c r="H1154" s="18">
        <v>284.51756247531057</v>
      </c>
    </row>
    <row r="1155" spans="2:8" x14ac:dyDescent="0.4">
      <c r="B1155" s="4">
        <v>1152</v>
      </c>
      <c r="C1155" s="25" t="s">
        <v>5768</v>
      </c>
      <c r="D1155" s="10" t="s">
        <v>1228</v>
      </c>
      <c r="E1155" s="12" t="s">
        <v>4</v>
      </c>
      <c r="F1155" s="15">
        <v>1</v>
      </c>
      <c r="G1155" s="12" t="s">
        <v>110</v>
      </c>
      <c r="H1155" s="18">
        <v>678.31230368719093</v>
      </c>
    </row>
    <row r="1156" spans="2:8" x14ac:dyDescent="0.4">
      <c r="B1156" s="4">
        <v>1153</v>
      </c>
      <c r="C1156" s="25" t="s">
        <v>5769</v>
      </c>
      <c r="D1156" s="10" t="s">
        <v>1229</v>
      </c>
      <c r="E1156" s="12" t="s">
        <v>4</v>
      </c>
      <c r="F1156" s="15">
        <v>1</v>
      </c>
      <c r="G1156" s="12" t="s">
        <v>110</v>
      </c>
      <c r="H1156" s="18">
        <v>334.16024464095193</v>
      </c>
    </row>
    <row r="1157" spans="2:8" x14ac:dyDescent="0.4">
      <c r="B1157" s="4">
        <v>1154</v>
      </c>
      <c r="C1157" s="25" t="s">
        <v>5770</v>
      </c>
      <c r="D1157" s="10" t="s">
        <v>1230</v>
      </c>
      <c r="E1157" s="12" t="s">
        <v>4</v>
      </c>
      <c r="F1157" s="15">
        <v>1</v>
      </c>
      <c r="G1157" s="12" t="s">
        <v>110</v>
      </c>
      <c r="H1157" s="18">
        <v>62.504387685932002</v>
      </c>
    </row>
    <row r="1158" spans="2:8" x14ac:dyDescent="0.4">
      <c r="B1158" s="4">
        <v>1155</v>
      </c>
      <c r="C1158" s="25" t="s">
        <v>5771</v>
      </c>
      <c r="D1158" s="10" t="s">
        <v>1231</v>
      </c>
      <c r="E1158" s="12" t="s">
        <v>4</v>
      </c>
      <c r="F1158" s="15">
        <v>1</v>
      </c>
      <c r="G1158" s="12" t="s">
        <v>115</v>
      </c>
      <c r="H1158" s="18">
        <v>5.6896812512538079E-3</v>
      </c>
    </row>
    <row r="1159" spans="2:8" x14ac:dyDescent="0.4">
      <c r="B1159" s="4">
        <v>1156</v>
      </c>
      <c r="C1159" s="25" t="s">
        <v>5772</v>
      </c>
      <c r="D1159" s="10" t="s">
        <v>1232</v>
      </c>
      <c r="E1159" s="12" t="s">
        <v>4</v>
      </c>
      <c r="F1159" s="15">
        <v>1</v>
      </c>
      <c r="G1159" s="12" t="s">
        <v>115</v>
      </c>
      <c r="H1159" s="18">
        <v>2.0411877485094852E-3</v>
      </c>
    </row>
    <row r="1160" spans="2:8" x14ac:dyDescent="0.4">
      <c r="B1160" s="4">
        <v>1157</v>
      </c>
      <c r="C1160" s="25" t="s">
        <v>5773</v>
      </c>
      <c r="D1160" s="10" t="s">
        <v>1233</v>
      </c>
      <c r="E1160" s="12" t="s">
        <v>4</v>
      </c>
      <c r="F1160" s="15">
        <v>1</v>
      </c>
      <c r="G1160" s="12" t="s">
        <v>115</v>
      </c>
      <c r="H1160" s="18">
        <v>2.0411877485094852E-3</v>
      </c>
    </row>
    <row r="1161" spans="2:8" x14ac:dyDescent="0.4">
      <c r="B1161" s="4">
        <v>1158</v>
      </c>
      <c r="C1161" s="25" t="s">
        <v>5774</v>
      </c>
      <c r="D1161" s="10" t="s">
        <v>1234</v>
      </c>
      <c r="E1161" s="12" t="s">
        <v>4</v>
      </c>
      <c r="F1161" s="15">
        <v>1</v>
      </c>
      <c r="G1161" s="12" t="s">
        <v>115</v>
      </c>
      <c r="H1161" s="18">
        <v>2.9119960735502579E-3</v>
      </c>
    </row>
    <row r="1162" spans="2:8" x14ac:dyDescent="0.4">
      <c r="B1162" s="4">
        <v>1159</v>
      </c>
      <c r="C1162" s="25" t="s">
        <v>5775</v>
      </c>
      <c r="D1162" s="10" t="s">
        <v>1235</v>
      </c>
      <c r="E1162" s="12" t="s">
        <v>4</v>
      </c>
      <c r="F1162" s="15">
        <v>1</v>
      </c>
      <c r="G1162" s="12" t="s">
        <v>115</v>
      </c>
      <c r="H1162" s="18">
        <v>2.9119960735502579E-3</v>
      </c>
    </row>
    <row r="1163" spans="2:8" x14ac:dyDescent="0.4">
      <c r="B1163" s="4">
        <v>1160</v>
      </c>
      <c r="C1163" s="25" t="s">
        <v>5776</v>
      </c>
      <c r="D1163" s="10" t="s">
        <v>1236</v>
      </c>
      <c r="E1163" s="12" t="s">
        <v>4</v>
      </c>
      <c r="F1163" s="15">
        <v>1</v>
      </c>
      <c r="G1163" s="12" t="s">
        <v>115</v>
      </c>
      <c r="H1163" s="18">
        <v>3.1824335039592633E-3</v>
      </c>
    </row>
    <row r="1164" spans="2:8" x14ac:dyDescent="0.4">
      <c r="B1164" s="4">
        <v>1161</v>
      </c>
      <c r="C1164" s="25" t="s">
        <v>5777</v>
      </c>
      <c r="D1164" s="10" t="s">
        <v>1237</v>
      </c>
      <c r="E1164" s="12" t="s">
        <v>4</v>
      </c>
      <c r="F1164" s="15">
        <v>1</v>
      </c>
      <c r="G1164" s="12" t="s">
        <v>115</v>
      </c>
      <c r="H1164" s="18">
        <v>3.1824335039592633E-3</v>
      </c>
    </row>
    <row r="1165" spans="2:8" x14ac:dyDescent="0.4">
      <c r="B1165" s="4">
        <v>1162</v>
      </c>
      <c r="C1165" s="25" t="s">
        <v>5778</v>
      </c>
      <c r="D1165" s="10" t="s">
        <v>1238</v>
      </c>
      <c r="E1165" s="12" t="s">
        <v>4</v>
      </c>
      <c r="F1165" s="15">
        <v>1</v>
      </c>
      <c r="G1165" s="12" t="s">
        <v>110</v>
      </c>
      <c r="H1165" s="18">
        <v>24.130571448892674</v>
      </c>
    </row>
    <row r="1166" spans="2:8" x14ac:dyDescent="0.4">
      <c r="B1166" s="4">
        <v>1163</v>
      </c>
      <c r="C1166" s="25" t="s">
        <v>5779</v>
      </c>
      <c r="D1166" s="10" t="s">
        <v>1239</v>
      </c>
      <c r="E1166" s="12" t="s">
        <v>4</v>
      </c>
      <c r="F1166" s="15">
        <v>1</v>
      </c>
      <c r="G1166" s="12" t="s">
        <v>115</v>
      </c>
      <c r="H1166" s="18">
        <v>4.7585712412746674E-3</v>
      </c>
    </row>
    <row r="1167" spans="2:8" x14ac:dyDescent="0.4">
      <c r="B1167" s="4">
        <v>1164</v>
      </c>
      <c r="C1167" s="25" t="s">
        <v>5780</v>
      </c>
      <c r="D1167" s="10" t="s">
        <v>1240</v>
      </c>
      <c r="E1167" s="12" t="s">
        <v>4</v>
      </c>
      <c r="F1167" s="15">
        <v>1</v>
      </c>
      <c r="G1167" s="12" t="s">
        <v>115</v>
      </c>
      <c r="H1167" s="18">
        <v>4.7585712412746674E-3</v>
      </c>
    </row>
    <row r="1168" spans="2:8" x14ac:dyDescent="0.4">
      <c r="B1168" s="4">
        <v>1165</v>
      </c>
      <c r="C1168" s="25" t="s">
        <v>5781</v>
      </c>
      <c r="D1168" s="10" t="s">
        <v>1241</v>
      </c>
      <c r="E1168" s="12" t="s">
        <v>4</v>
      </c>
      <c r="F1168" s="15">
        <v>1</v>
      </c>
      <c r="G1168" s="12" t="s">
        <v>115</v>
      </c>
      <c r="H1168" s="18">
        <v>2.1789212934127471E-3</v>
      </c>
    </row>
    <row r="1169" spans="2:8" x14ac:dyDescent="0.4">
      <c r="B1169" s="4">
        <v>1166</v>
      </c>
      <c r="C1169" s="25" t="s">
        <v>5782</v>
      </c>
      <c r="D1169" s="10" t="s">
        <v>1242</v>
      </c>
      <c r="E1169" s="12" t="s">
        <v>4</v>
      </c>
      <c r="F1169" s="15">
        <v>1</v>
      </c>
      <c r="G1169" s="12" t="s">
        <v>115</v>
      </c>
      <c r="H1169" s="18">
        <v>2.1789212934127471E-3</v>
      </c>
    </row>
    <row r="1170" spans="2:8" x14ac:dyDescent="0.4">
      <c r="B1170" s="4">
        <v>1167</v>
      </c>
      <c r="C1170" s="25" t="s">
        <v>5783</v>
      </c>
      <c r="D1170" s="10" t="s">
        <v>1243</v>
      </c>
      <c r="E1170" s="12" t="s">
        <v>4</v>
      </c>
      <c r="F1170" s="15">
        <v>1</v>
      </c>
      <c r="G1170" s="12" t="s">
        <v>115</v>
      </c>
      <c r="H1170" s="18">
        <v>2.7364533009485541E-3</v>
      </c>
    </row>
    <row r="1171" spans="2:8" x14ac:dyDescent="0.4">
      <c r="B1171" s="4">
        <v>1168</v>
      </c>
      <c r="C1171" s="25" t="s">
        <v>5784</v>
      </c>
      <c r="D1171" s="10" t="s">
        <v>1244</v>
      </c>
      <c r="E1171" s="12" t="s">
        <v>4</v>
      </c>
      <c r="F1171" s="15">
        <v>1</v>
      </c>
      <c r="G1171" s="12" t="s">
        <v>115</v>
      </c>
      <c r="H1171" s="18">
        <v>2.7364533009485541E-3</v>
      </c>
    </row>
    <row r="1172" spans="2:8" x14ac:dyDescent="0.4">
      <c r="B1172" s="4">
        <v>1169</v>
      </c>
      <c r="C1172" s="25" t="s">
        <v>5785</v>
      </c>
      <c r="D1172" s="10" t="s">
        <v>1245</v>
      </c>
      <c r="E1172" s="12" t="s">
        <v>4</v>
      </c>
      <c r="F1172" s="15">
        <v>1</v>
      </c>
      <c r="G1172" s="12" t="s">
        <v>115</v>
      </c>
      <c r="H1172" s="18">
        <v>2.3000663404510015E-3</v>
      </c>
    </row>
    <row r="1173" spans="2:8" x14ac:dyDescent="0.4">
      <c r="B1173" s="4">
        <v>1170</v>
      </c>
      <c r="C1173" s="25" t="s">
        <v>5786</v>
      </c>
      <c r="D1173" s="10" t="s">
        <v>1246</v>
      </c>
      <c r="E1173" s="12" t="s">
        <v>4</v>
      </c>
      <c r="F1173" s="15">
        <v>1</v>
      </c>
      <c r="G1173" s="12" t="s">
        <v>115</v>
      </c>
      <c r="H1173" s="18">
        <v>2.3000663404510015E-3</v>
      </c>
    </row>
    <row r="1174" spans="2:8" x14ac:dyDescent="0.4">
      <c r="B1174" s="4">
        <v>1171</v>
      </c>
      <c r="C1174" s="25" t="s">
        <v>5787</v>
      </c>
      <c r="D1174" s="10" t="s">
        <v>1247</v>
      </c>
      <c r="E1174" s="12" t="s">
        <v>4</v>
      </c>
      <c r="F1174" s="15">
        <v>1</v>
      </c>
      <c r="G1174" s="12" t="s">
        <v>115</v>
      </c>
      <c r="H1174" s="18">
        <v>3.2913033666016507E-3</v>
      </c>
    </row>
    <row r="1175" spans="2:8" x14ac:dyDescent="0.4">
      <c r="B1175" s="4">
        <v>1172</v>
      </c>
      <c r="C1175" s="25" t="s">
        <v>5788</v>
      </c>
      <c r="D1175" s="10" t="s">
        <v>1248</v>
      </c>
      <c r="E1175" s="12" t="s">
        <v>4</v>
      </c>
      <c r="F1175" s="15">
        <v>1</v>
      </c>
      <c r="G1175" s="12" t="s">
        <v>115</v>
      </c>
      <c r="H1175" s="18">
        <v>3.2913033666016507E-3</v>
      </c>
    </row>
    <row r="1176" spans="2:8" x14ac:dyDescent="0.4">
      <c r="B1176" s="4">
        <v>1173</v>
      </c>
      <c r="C1176" s="25" t="s">
        <v>5789</v>
      </c>
      <c r="D1176" s="10" t="s">
        <v>1249</v>
      </c>
      <c r="E1176" s="12" t="s">
        <v>4</v>
      </c>
      <c r="F1176" s="15">
        <v>1</v>
      </c>
      <c r="G1176" s="12" t="s">
        <v>188</v>
      </c>
      <c r="H1176" s="18">
        <v>1.2040000001434237E-4</v>
      </c>
    </row>
    <row r="1177" spans="2:8" x14ac:dyDescent="0.4">
      <c r="B1177" s="4">
        <v>1174</v>
      </c>
      <c r="C1177" s="25" t="s">
        <v>5790</v>
      </c>
      <c r="D1177" s="10" t="s">
        <v>1250</v>
      </c>
      <c r="E1177" s="12" t="s">
        <v>4</v>
      </c>
      <c r="F1177" s="15">
        <v>1</v>
      </c>
      <c r="G1177" s="12" t="s">
        <v>188</v>
      </c>
      <c r="H1177" s="18">
        <v>1.0070000155337766E-3</v>
      </c>
    </row>
    <row r="1178" spans="2:8" x14ac:dyDescent="0.4">
      <c r="B1178" s="4">
        <v>1175</v>
      </c>
      <c r="C1178" s="25" t="s">
        <v>5791</v>
      </c>
      <c r="D1178" s="10" t="s">
        <v>1251</v>
      </c>
      <c r="E1178" s="12" t="s">
        <v>4</v>
      </c>
      <c r="F1178" s="15">
        <v>1</v>
      </c>
      <c r="G1178" s="12" t="s">
        <v>188</v>
      </c>
      <c r="H1178" s="18">
        <v>1.0070000155337766E-3</v>
      </c>
    </row>
    <row r="1179" spans="2:8" x14ac:dyDescent="0.4">
      <c r="B1179" s="4">
        <v>1176</v>
      </c>
      <c r="C1179" s="25" t="s">
        <v>5792</v>
      </c>
      <c r="D1179" s="10" t="s">
        <v>1252</v>
      </c>
      <c r="E1179" s="12" t="s">
        <v>4</v>
      </c>
      <c r="F1179" s="15">
        <v>1</v>
      </c>
      <c r="G1179" s="12" t="s">
        <v>188</v>
      </c>
      <c r="H1179" s="18">
        <v>1.0070000155337766E-3</v>
      </c>
    </row>
    <row r="1180" spans="2:8" x14ac:dyDescent="0.4">
      <c r="B1180" s="4">
        <v>1177</v>
      </c>
      <c r="C1180" s="25" t="s">
        <v>5793</v>
      </c>
      <c r="D1180" s="10" t="s">
        <v>1253</v>
      </c>
      <c r="E1180" s="12" t="s">
        <v>4</v>
      </c>
      <c r="F1180" s="15">
        <v>1</v>
      </c>
      <c r="G1180" s="12" t="s">
        <v>5</v>
      </c>
      <c r="H1180" s="18">
        <v>0.89516922073160254</v>
      </c>
    </row>
    <row r="1181" spans="2:8" x14ac:dyDescent="0.4">
      <c r="B1181" s="4">
        <v>1178</v>
      </c>
      <c r="C1181" s="25" t="s">
        <v>5794</v>
      </c>
      <c r="D1181" s="10" t="s">
        <v>1254</v>
      </c>
      <c r="E1181" s="12" t="s">
        <v>8</v>
      </c>
      <c r="F1181" s="15">
        <v>1</v>
      </c>
      <c r="G1181" s="12" t="s">
        <v>5</v>
      </c>
      <c r="H1181" s="18">
        <v>0</v>
      </c>
    </row>
    <row r="1182" spans="2:8" x14ac:dyDescent="0.4">
      <c r="B1182" s="4">
        <v>1179</v>
      </c>
      <c r="C1182" s="25" t="s">
        <v>5795</v>
      </c>
      <c r="D1182" s="10" t="s">
        <v>1255</v>
      </c>
      <c r="E1182" s="12" t="s">
        <v>8</v>
      </c>
      <c r="F1182" s="15">
        <v>1</v>
      </c>
      <c r="G1182" s="12" t="s">
        <v>5</v>
      </c>
      <c r="H1182" s="18">
        <v>0</v>
      </c>
    </row>
    <row r="1183" spans="2:8" x14ac:dyDescent="0.4">
      <c r="B1183" s="4">
        <v>1180</v>
      </c>
      <c r="C1183" s="25" t="s">
        <v>5796</v>
      </c>
      <c r="D1183" s="10" t="s">
        <v>1256</v>
      </c>
      <c r="E1183" s="12" t="s">
        <v>4</v>
      </c>
      <c r="F1183" s="15">
        <v>1</v>
      </c>
      <c r="G1183" s="12" t="s">
        <v>5</v>
      </c>
      <c r="H1183" s="18">
        <v>0.96187748952844099</v>
      </c>
    </row>
    <row r="1184" spans="2:8" x14ac:dyDescent="0.4">
      <c r="B1184" s="4">
        <v>1181</v>
      </c>
      <c r="C1184" s="25" t="s">
        <v>5797</v>
      </c>
      <c r="D1184" s="10" t="s">
        <v>1257</v>
      </c>
      <c r="E1184" s="12" t="s">
        <v>4</v>
      </c>
      <c r="F1184" s="15">
        <v>1</v>
      </c>
      <c r="G1184" s="12" t="s">
        <v>5</v>
      </c>
      <c r="H1184" s="18">
        <v>0.88525934150835506</v>
      </c>
    </row>
    <row r="1185" spans="2:8" x14ac:dyDescent="0.4">
      <c r="B1185" s="4">
        <v>1182</v>
      </c>
      <c r="C1185" s="25" t="s">
        <v>5798</v>
      </c>
      <c r="D1185" s="10" t="s">
        <v>1258</v>
      </c>
      <c r="E1185" s="12" t="s">
        <v>4</v>
      </c>
      <c r="F1185" s="15">
        <v>1</v>
      </c>
      <c r="G1185" s="12" t="s">
        <v>5</v>
      </c>
      <c r="H1185" s="18">
        <v>1.1422173802482498</v>
      </c>
    </row>
    <row r="1186" spans="2:8" x14ac:dyDescent="0.4">
      <c r="B1186" s="4">
        <v>1183</v>
      </c>
      <c r="C1186" s="25" t="s">
        <v>5799</v>
      </c>
      <c r="D1186" s="10" t="s">
        <v>1259</v>
      </c>
      <c r="E1186" s="12" t="s">
        <v>4</v>
      </c>
      <c r="F1186" s="15">
        <v>1</v>
      </c>
      <c r="G1186" s="12" t="s">
        <v>5</v>
      </c>
      <c r="H1186" s="18">
        <v>0.94564436626882531</v>
      </c>
    </row>
    <row r="1187" spans="2:8" x14ac:dyDescent="0.4">
      <c r="B1187" s="4">
        <v>1184</v>
      </c>
      <c r="C1187" s="25" t="s">
        <v>5800</v>
      </c>
      <c r="D1187" s="10" t="s">
        <v>1260</v>
      </c>
      <c r="E1187" s="12" t="s">
        <v>4</v>
      </c>
      <c r="F1187" s="15">
        <v>1</v>
      </c>
      <c r="G1187" s="12" t="s">
        <v>5</v>
      </c>
      <c r="H1187" s="18">
        <v>1.4248486444766097</v>
      </c>
    </row>
    <row r="1188" spans="2:8" x14ac:dyDescent="0.4">
      <c r="B1188" s="4">
        <v>1185</v>
      </c>
      <c r="C1188" s="25" t="s">
        <v>5801</v>
      </c>
      <c r="D1188" s="10" t="s">
        <v>1261</v>
      </c>
      <c r="E1188" s="12" t="s">
        <v>4</v>
      </c>
      <c r="F1188" s="15">
        <v>1</v>
      </c>
      <c r="G1188" s="12" t="s">
        <v>5</v>
      </c>
      <c r="H1188" s="18">
        <v>1.1504283083165465</v>
      </c>
    </row>
    <row r="1189" spans="2:8" x14ac:dyDescent="0.4">
      <c r="B1189" s="4">
        <v>1186</v>
      </c>
      <c r="C1189" s="25" t="s">
        <v>5802</v>
      </c>
      <c r="D1189" s="10" t="s">
        <v>1262</v>
      </c>
      <c r="E1189" s="12" t="s">
        <v>4</v>
      </c>
      <c r="F1189" s="15">
        <v>1</v>
      </c>
      <c r="G1189" s="12" t="s">
        <v>5</v>
      </c>
      <c r="H1189" s="18">
        <v>0.99765359346557281</v>
      </c>
    </row>
    <row r="1190" spans="2:8" x14ac:dyDescent="0.4">
      <c r="B1190" s="4">
        <v>1187</v>
      </c>
      <c r="C1190" s="25" t="s">
        <v>5803</v>
      </c>
      <c r="D1190" s="10" t="s">
        <v>1263</v>
      </c>
      <c r="E1190" s="12" t="s">
        <v>4</v>
      </c>
      <c r="F1190" s="15">
        <v>1</v>
      </c>
      <c r="G1190" s="12" t="s">
        <v>5</v>
      </c>
      <c r="H1190" s="18">
        <v>0.34305770835191862</v>
      </c>
    </row>
    <row r="1191" spans="2:8" x14ac:dyDescent="0.4">
      <c r="B1191" s="4">
        <v>1188</v>
      </c>
      <c r="C1191" s="25" t="s">
        <v>5804</v>
      </c>
      <c r="D1191" s="10" t="s">
        <v>1264</v>
      </c>
      <c r="E1191" s="12" t="s">
        <v>4</v>
      </c>
      <c r="F1191" s="15">
        <v>1</v>
      </c>
      <c r="G1191" s="12" t="s">
        <v>5</v>
      </c>
      <c r="H1191" s="18">
        <v>0.33611207988581282</v>
      </c>
    </row>
    <row r="1192" spans="2:8" x14ac:dyDescent="0.4">
      <c r="B1192" s="4">
        <v>1189</v>
      </c>
      <c r="C1192" s="25" t="s">
        <v>5805</v>
      </c>
      <c r="D1192" s="10" t="s">
        <v>1265</v>
      </c>
      <c r="E1192" s="12" t="s">
        <v>4</v>
      </c>
      <c r="F1192" s="15">
        <v>1</v>
      </c>
      <c r="G1192" s="12" t="s">
        <v>5</v>
      </c>
      <c r="H1192" s="18">
        <v>0.59179448864745587</v>
      </c>
    </row>
    <row r="1193" spans="2:8" x14ac:dyDescent="0.4">
      <c r="B1193" s="4">
        <v>1190</v>
      </c>
      <c r="C1193" s="25" t="s">
        <v>5806</v>
      </c>
      <c r="D1193" s="10" t="s">
        <v>1266</v>
      </c>
      <c r="E1193" s="12" t="s">
        <v>4</v>
      </c>
      <c r="F1193" s="15">
        <v>1</v>
      </c>
      <c r="G1193" s="12" t="s">
        <v>5</v>
      </c>
      <c r="H1193" s="18">
        <v>0.19512845259124426</v>
      </c>
    </row>
    <row r="1194" spans="2:8" x14ac:dyDescent="0.4">
      <c r="B1194" s="4">
        <v>1191</v>
      </c>
      <c r="C1194" s="25" t="s">
        <v>5807</v>
      </c>
      <c r="D1194" s="10" t="s">
        <v>1267</v>
      </c>
      <c r="E1194" s="12" t="s">
        <v>4</v>
      </c>
      <c r="F1194" s="15">
        <v>1</v>
      </c>
      <c r="G1194" s="12" t="s">
        <v>5</v>
      </c>
      <c r="H1194" s="18">
        <v>2.1887520220403713</v>
      </c>
    </row>
    <row r="1195" spans="2:8" x14ac:dyDescent="0.4">
      <c r="B1195" s="4">
        <v>1192</v>
      </c>
      <c r="C1195" s="25" t="s">
        <v>5808</v>
      </c>
      <c r="D1195" s="10" t="s">
        <v>1268</v>
      </c>
      <c r="E1195" s="12" t="s">
        <v>4</v>
      </c>
      <c r="F1195" s="15">
        <v>1</v>
      </c>
      <c r="G1195" s="12" t="s">
        <v>5</v>
      </c>
      <c r="H1195" s="18">
        <v>2.1427679204834118</v>
      </c>
    </row>
    <row r="1196" spans="2:8" x14ac:dyDescent="0.4">
      <c r="B1196" s="4">
        <v>1193</v>
      </c>
      <c r="C1196" s="25" t="s">
        <v>5809</v>
      </c>
      <c r="D1196" s="10" t="s">
        <v>1269</v>
      </c>
      <c r="E1196" s="12" t="s">
        <v>4</v>
      </c>
      <c r="F1196" s="15">
        <v>1</v>
      </c>
      <c r="G1196" s="12" t="s">
        <v>5</v>
      </c>
      <c r="H1196" s="18">
        <v>1.9400870289445404</v>
      </c>
    </row>
    <row r="1197" spans="2:8" x14ac:dyDescent="0.4">
      <c r="B1197" s="4">
        <v>1194</v>
      </c>
      <c r="C1197" s="25" t="s">
        <v>5810</v>
      </c>
      <c r="D1197" s="10" t="s">
        <v>1270</v>
      </c>
      <c r="E1197" s="12" t="s">
        <v>4</v>
      </c>
      <c r="F1197" s="15">
        <v>1</v>
      </c>
      <c r="G1197" s="12" t="s">
        <v>5</v>
      </c>
      <c r="H1197" s="18">
        <v>1.9126173218816722</v>
      </c>
    </row>
    <row r="1198" spans="2:8" x14ac:dyDescent="0.4">
      <c r="B1198" s="4">
        <v>1195</v>
      </c>
      <c r="C1198" s="25" t="s">
        <v>5811</v>
      </c>
      <c r="D1198" s="10" t="s">
        <v>1271</v>
      </c>
      <c r="E1198" s="12" t="s">
        <v>4</v>
      </c>
      <c r="F1198" s="15">
        <v>1</v>
      </c>
      <c r="G1198" s="12" t="s">
        <v>5</v>
      </c>
      <c r="H1198" s="18">
        <v>3.1446718636076509</v>
      </c>
    </row>
    <row r="1199" spans="2:8" x14ac:dyDescent="0.4">
      <c r="B1199" s="4">
        <v>1196</v>
      </c>
      <c r="C1199" s="25" t="s">
        <v>5812</v>
      </c>
      <c r="D1199" s="10" t="s">
        <v>1272</v>
      </c>
      <c r="E1199" s="12" t="s">
        <v>4</v>
      </c>
      <c r="F1199" s="15">
        <v>1</v>
      </c>
      <c r="G1199" s="12" t="s">
        <v>5</v>
      </c>
      <c r="H1199" s="18">
        <v>2.1191648291115404</v>
      </c>
    </row>
    <row r="1200" spans="2:8" x14ac:dyDescent="0.4">
      <c r="B1200" s="4">
        <v>1197</v>
      </c>
      <c r="C1200" s="25" t="s">
        <v>5813</v>
      </c>
      <c r="D1200" s="10" t="s">
        <v>1273</v>
      </c>
      <c r="E1200" s="12" t="s">
        <v>4</v>
      </c>
      <c r="F1200" s="15">
        <v>1</v>
      </c>
      <c r="G1200" s="12" t="s">
        <v>5</v>
      </c>
      <c r="H1200" s="18">
        <v>4.3515977321499397</v>
      </c>
    </row>
    <row r="1201" spans="2:8" x14ac:dyDescent="0.4">
      <c r="B1201" s="4">
        <v>1198</v>
      </c>
      <c r="C1201" s="25" t="s">
        <v>5814</v>
      </c>
      <c r="D1201" s="10" t="s">
        <v>1274</v>
      </c>
      <c r="E1201" s="12" t="s">
        <v>4</v>
      </c>
      <c r="F1201" s="15">
        <v>1</v>
      </c>
      <c r="G1201" s="12" t="s">
        <v>5</v>
      </c>
      <c r="H1201" s="18">
        <v>1.8479745630879671</v>
      </c>
    </row>
    <row r="1202" spans="2:8" x14ac:dyDescent="0.4">
      <c r="B1202" s="4">
        <v>1199</v>
      </c>
      <c r="C1202" s="25" t="s">
        <v>5815</v>
      </c>
      <c r="D1202" s="10" t="s">
        <v>1275</v>
      </c>
      <c r="E1202" s="12" t="s">
        <v>4</v>
      </c>
      <c r="F1202" s="15">
        <v>1</v>
      </c>
      <c r="G1202" s="12" t="s">
        <v>5</v>
      </c>
      <c r="H1202" s="18">
        <v>2.1876288256789729</v>
      </c>
    </row>
    <row r="1203" spans="2:8" x14ac:dyDescent="0.4">
      <c r="B1203" s="4">
        <v>1200</v>
      </c>
      <c r="C1203" s="25" t="s">
        <v>5816</v>
      </c>
      <c r="D1203" s="10" t="s">
        <v>1276</v>
      </c>
      <c r="E1203" s="12" t="s">
        <v>4</v>
      </c>
      <c r="F1203" s="15">
        <v>1</v>
      </c>
      <c r="G1203" s="12" t="s">
        <v>5</v>
      </c>
      <c r="H1203" s="18">
        <v>2.7809531537812164</v>
      </c>
    </row>
    <row r="1204" spans="2:8" x14ac:dyDescent="0.4">
      <c r="B1204" s="4">
        <v>1201</v>
      </c>
      <c r="C1204" s="25" t="s">
        <v>5817</v>
      </c>
      <c r="D1204" s="10" t="s">
        <v>1277</v>
      </c>
      <c r="E1204" s="12" t="s">
        <v>4</v>
      </c>
      <c r="F1204" s="15">
        <v>1</v>
      </c>
      <c r="G1204" s="12" t="s">
        <v>5</v>
      </c>
      <c r="H1204" s="18">
        <v>4.9720542567722061</v>
      </c>
    </row>
    <row r="1205" spans="2:8" x14ac:dyDescent="0.4">
      <c r="B1205" s="4">
        <v>1202</v>
      </c>
      <c r="C1205" s="25" t="s">
        <v>5818</v>
      </c>
      <c r="D1205" s="10" t="s">
        <v>1278</v>
      </c>
      <c r="E1205" s="12" t="s">
        <v>4</v>
      </c>
      <c r="F1205" s="15">
        <v>1</v>
      </c>
      <c r="G1205" s="12" t="s">
        <v>5</v>
      </c>
      <c r="H1205" s="18">
        <v>3.1543390883772062</v>
      </c>
    </row>
    <row r="1206" spans="2:8" x14ac:dyDescent="0.4">
      <c r="B1206" s="4">
        <v>1203</v>
      </c>
      <c r="C1206" s="25" t="s">
        <v>5819</v>
      </c>
      <c r="D1206" s="10" t="s">
        <v>1279</v>
      </c>
      <c r="E1206" s="12" t="s">
        <v>4</v>
      </c>
      <c r="F1206" s="15">
        <v>1</v>
      </c>
      <c r="G1206" s="12" t="s">
        <v>5</v>
      </c>
      <c r="H1206" s="18">
        <v>0.91628404041147449</v>
      </c>
    </row>
    <row r="1207" spans="2:8" x14ac:dyDescent="0.4">
      <c r="B1207" s="4">
        <v>1204</v>
      </c>
      <c r="C1207" s="25" t="s">
        <v>5820</v>
      </c>
      <c r="D1207" s="10" t="s">
        <v>1280</v>
      </c>
      <c r="E1207" s="12" t="s">
        <v>4</v>
      </c>
      <c r="F1207" s="15">
        <v>1</v>
      </c>
      <c r="G1207" s="12" t="s">
        <v>5</v>
      </c>
      <c r="H1207" s="18">
        <v>0.83907207894857216</v>
      </c>
    </row>
    <row r="1208" spans="2:8" x14ac:dyDescent="0.4">
      <c r="B1208" s="4">
        <v>1205</v>
      </c>
      <c r="C1208" s="25" t="s">
        <v>5821</v>
      </c>
      <c r="D1208" s="10" t="s">
        <v>1281</v>
      </c>
      <c r="E1208" s="12" t="s">
        <v>4</v>
      </c>
      <c r="F1208" s="15">
        <v>1</v>
      </c>
      <c r="G1208" s="12" t="s">
        <v>5</v>
      </c>
      <c r="H1208" s="18">
        <v>0.8986811232667159</v>
      </c>
    </row>
    <row r="1209" spans="2:8" x14ac:dyDescent="0.4">
      <c r="B1209" s="4">
        <v>1206</v>
      </c>
      <c r="C1209" s="25" t="s">
        <v>5822</v>
      </c>
      <c r="D1209" s="10" t="s">
        <v>1282</v>
      </c>
      <c r="E1209" s="12" t="s">
        <v>4</v>
      </c>
      <c r="F1209" s="15">
        <v>1</v>
      </c>
      <c r="G1209" s="12" t="s">
        <v>5</v>
      </c>
      <c r="H1209" s="18">
        <v>0.65540556554029017</v>
      </c>
    </row>
    <row r="1210" spans="2:8" x14ac:dyDescent="0.4">
      <c r="B1210" s="4">
        <v>1207</v>
      </c>
      <c r="C1210" s="25" t="s">
        <v>5823</v>
      </c>
      <c r="D1210" s="10" t="s">
        <v>1283</v>
      </c>
      <c r="E1210" s="12" t="s">
        <v>4</v>
      </c>
      <c r="F1210" s="15">
        <v>1</v>
      </c>
      <c r="G1210" s="12" t="s">
        <v>5</v>
      </c>
      <c r="H1210" s="18">
        <v>1.9269440112235181</v>
      </c>
    </row>
    <row r="1211" spans="2:8" x14ac:dyDescent="0.4">
      <c r="B1211" s="4">
        <v>1208</v>
      </c>
      <c r="C1211" s="25" t="s">
        <v>5824</v>
      </c>
      <c r="D1211" s="10" t="s">
        <v>1284</v>
      </c>
      <c r="E1211" s="12" t="s">
        <v>4</v>
      </c>
      <c r="F1211" s="15">
        <v>1</v>
      </c>
      <c r="G1211" s="12" t="s">
        <v>5</v>
      </c>
      <c r="H1211" s="18">
        <v>1.3201089245407847</v>
      </c>
    </row>
    <row r="1212" spans="2:8" x14ac:dyDescent="0.4">
      <c r="B1212" s="4">
        <v>1209</v>
      </c>
      <c r="C1212" s="25" t="s">
        <v>5825</v>
      </c>
      <c r="D1212" s="10" t="s">
        <v>1285</v>
      </c>
      <c r="E1212" s="12" t="s">
        <v>4</v>
      </c>
      <c r="F1212" s="15">
        <v>1</v>
      </c>
      <c r="G1212" s="12" t="s">
        <v>5</v>
      </c>
      <c r="H1212" s="18">
        <v>1.2889965517680455</v>
      </c>
    </row>
    <row r="1213" spans="2:8" x14ac:dyDescent="0.4">
      <c r="B1213" s="4">
        <v>1210</v>
      </c>
      <c r="C1213" s="25" t="s">
        <v>5826</v>
      </c>
      <c r="D1213" s="10" t="s">
        <v>1286</v>
      </c>
      <c r="E1213" s="12" t="s">
        <v>4</v>
      </c>
      <c r="F1213" s="15">
        <v>1</v>
      </c>
      <c r="G1213" s="12" t="s">
        <v>5</v>
      </c>
      <c r="H1213" s="18">
        <v>1.4899845986230895</v>
      </c>
    </row>
    <row r="1214" spans="2:8" x14ac:dyDescent="0.4">
      <c r="B1214" s="4">
        <v>1211</v>
      </c>
      <c r="C1214" s="25" t="s">
        <v>5827</v>
      </c>
      <c r="D1214" s="10" t="s">
        <v>1287</v>
      </c>
      <c r="E1214" s="12" t="s">
        <v>4</v>
      </c>
      <c r="F1214" s="15">
        <v>1</v>
      </c>
      <c r="G1214" s="12" t="s">
        <v>5</v>
      </c>
      <c r="H1214" s="18">
        <v>1.0794604552840608</v>
      </c>
    </row>
    <row r="1215" spans="2:8" x14ac:dyDescent="0.4">
      <c r="B1215" s="4">
        <v>1212</v>
      </c>
      <c r="C1215" s="25" t="s">
        <v>5828</v>
      </c>
      <c r="D1215" s="10" t="s">
        <v>1288</v>
      </c>
      <c r="E1215" s="12" t="s">
        <v>4</v>
      </c>
      <c r="F1215" s="15">
        <v>1</v>
      </c>
      <c r="G1215" s="12" t="s">
        <v>5</v>
      </c>
      <c r="H1215" s="18">
        <v>1.4077931134756743</v>
      </c>
    </row>
    <row r="1216" spans="2:8" x14ac:dyDescent="0.4">
      <c r="B1216" s="4">
        <v>1213</v>
      </c>
      <c r="C1216" s="25" t="s">
        <v>5829</v>
      </c>
      <c r="D1216" s="10" t="s">
        <v>1289</v>
      </c>
      <c r="E1216" s="12" t="s">
        <v>4</v>
      </c>
      <c r="F1216" s="15">
        <v>1</v>
      </c>
      <c r="G1216" s="12" t="s">
        <v>115</v>
      </c>
      <c r="H1216" s="18">
        <v>7.2571952374389488E-3</v>
      </c>
    </row>
    <row r="1217" spans="2:8" x14ac:dyDescent="0.4">
      <c r="B1217" s="4">
        <v>1214</v>
      </c>
      <c r="C1217" s="25" t="s">
        <v>5830</v>
      </c>
      <c r="D1217" s="10" t="s">
        <v>1290</v>
      </c>
      <c r="E1217" s="12" t="s">
        <v>4</v>
      </c>
      <c r="F1217" s="15">
        <v>1</v>
      </c>
      <c r="G1217" s="12" t="s">
        <v>115</v>
      </c>
      <c r="H1217" s="18">
        <v>7.2571952374389488E-3</v>
      </c>
    </row>
    <row r="1218" spans="2:8" x14ac:dyDescent="0.4">
      <c r="B1218" s="4">
        <v>1215</v>
      </c>
      <c r="C1218" s="25" t="s">
        <v>5831</v>
      </c>
      <c r="D1218" s="10" t="s">
        <v>1291</v>
      </c>
      <c r="E1218" s="12" t="s">
        <v>4</v>
      </c>
      <c r="F1218" s="15">
        <v>1</v>
      </c>
      <c r="G1218" s="12" t="s">
        <v>115</v>
      </c>
      <c r="H1218" s="18">
        <v>1.0399587150610854E-2</v>
      </c>
    </row>
    <row r="1219" spans="2:8" x14ac:dyDescent="0.4">
      <c r="B1219" s="4">
        <v>1216</v>
      </c>
      <c r="C1219" s="25" t="s">
        <v>5832</v>
      </c>
      <c r="D1219" s="10" t="s">
        <v>1292</v>
      </c>
      <c r="E1219" s="12" t="s">
        <v>4</v>
      </c>
      <c r="F1219" s="15">
        <v>1</v>
      </c>
      <c r="G1219" s="12" t="s">
        <v>115</v>
      </c>
      <c r="H1219" s="18">
        <v>1.0576630784385621E-2</v>
      </c>
    </row>
    <row r="1220" spans="2:8" x14ac:dyDescent="0.4">
      <c r="B1220" s="4">
        <v>1217</v>
      </c>
      <c r="C1220" s="25" t="s">
        <v>5833</v>
      </c>
      <c r="D1220" s="10" t="s">
        <v>1293</v>
      </c>
      <c r="E1220" s="12" t="s">
        <v>4</v>
      </c>
      <c r="F1220" s="15">
        <v>1</v>
      </c>
      <c r="G1220" s="12" t="s">
        <v>115</v>
      </c>
      <c r="H1220" s="18">
        <v>8.6899158369498092E-3</v>
      </c>
    </row>
    <row r="1221" spans="2:8" x14ac:dyDescent="0.4">
      <c r="B1221" s="4">
        <v>1218</v>
      </c>
      <c r="C1221" s="25" t="s">
        <v>5834</v>
      </c>
      <c r="D1221" s="10" t="s">
        <v>1294</v>
      </c>
      <c r="E1221" s="12" t="s">
        <v>4</v>
      </c>
      <c r="F1221" s="15">
        <v>1</v>
      </c>
      <c r="G1221" s="12" t="s">
        <v>115</v>
      </c>
      <c r="H1221" s="18">
        <v>1.2042275204997547E-2</v>
      </c>
    </row>
    <row r="1222" spans="2:8" x14ac:dyDescent="0.4">
      <c r="B1222" s="4">
        <v>1219</v>
      </c>
      <c r="C1222" s="25" t="s">
        <v>5835</v>
      </c>
      <c r="D1222" s="10" t="s">
        <v>1295</v>
      </c>
      <c r="E1222" s="12" t="s">
        <v>4</v>
      </c>
      <c r="F1222" s="15">
        <v>1</v>
      </c>
      <c r="G1222" s="12" t="s">
        <v>115</v>
      </c>
      <c r="H1222" s="18">
        <v>1.0066299970838386E-2</v>
      </c>
    </row>
    <row r="1223" spans="2:8" x14ac:dyDescent="0.4">
      <c r="B1223" s="4">
        <v>1220</v>
      </c>
      <c r="C1223" s="25" t="s">
        <v>5836</v>
      </c>
      <c r="D1223" s="10" t="s">
        <v>1296</v>
      </c>
      <c r="E1223" s="12" t="s">
        <v>4</v>
      </c>
      <c r="F1223" s="15">
        <v>1</v>
      </c>
      <c r="G1223" s="12" t="s">
        <v>115</v>
      </c>
      <c r="H1223" s="18">
        <v>1.1317444758275969E-2</v>
      </c>
    </row>
    <row r="1224" spans="2:8" x14ac:dyDescent="0.4">
      <c r="B1224" s="4">
        <v>1221</v>
      </c>
      <c r="C1224" s="25" t="s">
        <v>5837</v>
      </c>
      <c r="D1224" s="10" t="s">
        <v>1297</v>
      </c>
      <c r="E1224" s="12" t="s">
        <v>4</v>
      </c>
      <c r="F1224" s="15">
        <v>1</v>
      </c>
      <c r="G1224" s="12" t="s">
        <v>115</v>
      </c>
      <c r="H1224" s="18">
        <v>1.0714983249142381E-2</v>
      </c>
    </row>
    <row r="1225" spans="2:8" x14ac:dyDescent="0.4">
      <c r="B1225" s="4">
        <v>1222</v>
      </c>
      <c r="C1225" s="25" t="s">
        <v>5838</v>
      </c>
      <c r="D1225" s="10" t="s">
        <v>1298</v>
      </c>
      <c r="E1225" s="12" t="s">
        <v>4</v>
      </c>
      <c r="F1225" s="15">
        <v>1</v>
      </c>
      <c r="G1225" s="12" t="s">
        <v>744</v>
      </c>
      <c r="H1225" s="18">
        <v>0.7352225104366672</v>
      </c>
    </row>
    <row r="1226" spans="2:8" x14ac:dyDescent="0.4">
      <c r="B1226" s="4">
        <v>1223</v>
      </c>
      <c r="C1226" s="25" t="s">
        <v>5839</v>
      </c>
      <c r="D1226" s="10" t="s">
        <v>1299</v>
      </c>
      <c r="E1226" s="12" t="s">
        <v>4</v>
      </c>
      <c r="F1226" s="15">
        <v>1</v>
      </c>
      <c r="G1226" s="12" t="s">
        <v>744</v>
      </c>
      <c r="H1226" s="18">
        <v>0.7352225104366672</v>
      </c>
    </row>
    <row r="1227" spans="2:8" x14ac:dyDescent="0.4">
      <c r="B1227" s="4">
        <v>1224</v>
      </c>
      <c r="C1227" s="25" t="s">
        <v>5840</v>
      </c>
      <c r="D1227" s="10" t="s">
        <v>1300</v>
      </c>
      <c r="E1227" s="12" t="s">
        <v>4</v>
      </c>
      <c r="F1227" s="15">
        <v>1</v>
      </c>
      <c r="G1227" s="12" t="s">
        <v>115</v>
      </c>
      <c r="H1227" s="18">
        <v>8.7872002754960637E-3</v>
      </c>
    </row>
    <row r="1228" spans="2:8" x14ac:dyDescent="0.4">
      <c r="B1228" s="4">
        <v>1225</v>
      </c>
      <c r="C1228" s="25" t="s">
        <v>5841</v>
      </c>
      <c r="D1228" s="10" t="s">
        <v>1301</v>
      </c>
      <c r="E1228" s="12" t="s">
        <v>4</v>
      </c>
      <c r="F1228" s="15">
        <v>1</v>
      </c>
      <c r="G1228" s="12" t="s">
        <v>115</v>
      </c>
      <c r="H1228" s="18">
        <v>8.7872002754960637E-3</v>
      </c>
    </row>
    <row r="1229" spans="2:8" x14ac:dyDescent="0.4">
      <c r="B1229" s="4">
        <v>1226</v>
      </c>
      <c r="C1229" s="25" t="s">
        <v>5842</v>
      </c>
      <c r="D1229" s="10" t="s">
        <v>1302</v>
      </c>
      <c r="E1229" s="12" t="s">
        <v>4</v>
      </c>
      <c r="F1229" s="15">
        <v>1</v>
      </c>
      <c r="G1229" s="12" t="s">
        <v>115</v>
      </c>
      <c r="H1229" s="18">
        <v>5.8197002519968467E-3</v>
      </c>
    </row>
    <row r="1230" spans="2:8" x14ac:dyDescent="0.4">
      <c r="B1230" s="4">
        <v>1227</v>
      </c>
      <c r="C1230" s="25" t="s">
        <v>5843</v>
      </c>
      <c r="D1230" s="10" t="s">
        <v>1303</v>
      </c>
      <c r="E1230" s="12" t="s">
        <v>4</v>
      </c>
      <c r="F1230" s="15">
        <v>1</v>
      </c>
      <c r="G1230" s="12" t="s">
        <v>115</v>
      </c>
      <c r="H1230" s="18">
        <v>7.500976039750069E-3</v>
      </c>
    </row>
    <row r="1231" spans="2:8" x14ac:dyDescent="0.4">
      <c r="B1231" s="4">
        <v>1228</v>
      </c>
      <c r="C1231" s="25" t="s">
        <v>5844</v>
      </c>
      <c r="D1231" s="10" t="s">
        <v>1304</v>
      </c>
      <c r="E1231" s="12" t="s">
        <v>4</v>
      </c>
      <c r="F1231" s="15">
        <v>1</v>
      </c>
      <c r="G1231" s="12" t="s">
        <v>115</v>
      </c>
      <c r="H1231" s="18">
        <v>6.3081014649401445E-3</v>
      </c>
    </row>
    <row r="1232" spans="2:8" x14ac:dyDescent="0.4">
      <c r="B1232" s="4">
        <v>1229</v>
      </c>
      <c r="C1232" s="25" t="s">
        <v>5845</v>
      </c>
      <c r="D1232" s="10" t="s">
        <v>1305</v>
      </c>
      <c r="E1232" s="12" t="s">
        <v>4</v>
      </c>
      <c r="F1232" s="15">
        <v>1</v>
      </c>
      <c r="G1232" s="12" t="s">
        <v>115</v>
      </c>
      <c r="H1232" s="18">
        <v>5.9284130760765249E-3</v>
      </c>
    </row>
    <row r="1233" spans="2:8" x14ac:dyDescent="0.4">
      <c r="B1233" s="4">
        <v>1230</v>
      </c>
      <c r="C1233" s="25" t="s">
        <v>5846</v>
      </c>
      <c r="D1233" s="10" t="s">
        <v>1306</v>
      </c>
      <c r="E1233" s="12" t="s">
        <v>4</v>
      </c>
      <c r="F1233" s="15">
        <v>1</v>
      </c>
      <c r="G1233" s="12" t="s">
        <v>115</v>
      </c>
      <c r="H1233" s="18">
        <v>5.6933229361166614E-3</v>
      </c>
    </row>
    <row r="1234" spans="2:8" x14ac:dyDescent="0.4">
      <c r="B1234" s="4">
        <v>1231</v>
      </c>
      <c r="C1234" s="25" t="s">
        <v>5847</v>
      </c>
      <c r="D1234" s="10" t="s">
        <v>1307</v>
      </c>
      <c r="E1234" s="12" t="s">
        <v>4</v>
      </c>
      <c r="F1234" s="15">
        <v>1</v>
      </c>
      <c r="G1234" s="12" t="s">
        <v>115</v>
      </c>
      <c r="H1234" s="18">
        <v>4.7848638474080806E-3</v>
      </c>
    </row>
    <row r="1235" spans="2:8" x14ac:dyDescent="0.4">
      <c r="B1235" s="4">
        <v>1232</v>
      </c>
      <c r="C1235" s="25" t="s">
        <v>5848</v>
      </c>
      <c r="D1235" s="10" t="s">
        <v>1308</v>
      </c>
      <c r="E1235" s="12" t="s">
        <v>4</v>
      </c>
      <c r="F1235" s="15">
        <v>1</v>
      </c>
      <c r="G1235" s="12" t="s">
        <v>115</v>
      </c>
      <c r="H1235" s="18">
        <v>4.744345925713489E-3</v>
      </c>
    </row>
    <row r="1236" spans="2:8" x14ac:dyDescent="0.4">
      <c r="B1236" s="4">
        <v>1233</v>
      </c>
      <c r="C1236" s="25" t="s">
        <v>5849</v>
      </c>
      <c r="D1236" s="10" t="s">
        <v>1309</v>
      </c>
      <c r="E1236" s="12" t="s">
        <v>4</v>
      </c>
      <c r="F1236" s="15">
        <v>1</v>
      </c>
      <c r="G1236" s="12" t="s">
        <v>115</v>
      </c>
      <c r="H1236" s="18">
        <v>4.9038896535599065E-3</v>
      </c>
    </row>
    <row r="1237" spans="2:8" x14ac:dyDescent="0.4">
      <c r="B1237" s="4">
        <v>1234</v>
      </c>
      <c r="C1237" s="25" t="s">
        <v>5850</v>
      </c>
      <c r="D1237" s="10" t="s">
        <v>1310</v>
      </c>
      <c r="E1237" s="12" t="s">
        <v>4</v>
      </c>
      <c r="F1237" s="15">
        <v>1</v>
      </c>
      <c r="G1237" s="12" t="s">
        <v>115</v>
      </c>
      <c r="H1237" s="18">
        <v>5.8866567276462268E-3</v>
      </c>
    </row>
    <row r="1238" spans="2:8" x14ac:dyDescent="0.4">
      <c r="B1238" s="4">
        <v>1235</v>
      </c>
      <c r="C1238" s="25" t="s">
        <v>5851</v>
      </c>
      <c r="D1238" s="10" t="s">
        <v>1311</v>
      </c>
      <c r="E1238" s="12" t="s">
        <v>4</v>
      </c>
      <c r="F1238" s="15">
        <v>1</v>
      </c>
      <c r="G1238" s="12" t="s">
        <v>115</v>
      </c>
      <c r="H1238" s="18">
        <v>5.7628963298338868E-3</v>
      </c>
    </row>
    <row r="1239" spans="2:8" x14ac:dyDescent="0.4">
      <c r="B1239" s="4">
        <v>1236</v>
      </c>
      <c r="C1239" s="25" t="s">
        <v>5852</v>
      </c>
      <c r="D1239" s="10" t="s">
        <v>1312</v>
      </c>
      <c r="E1239" s="12" t="s">
        <v>4</v>
      </c>
      <c r="F1239" s="15">
        <v>1</v>
      </c>
      <c r="G1239" s="12" t="s">
        <v>115</v>
      </c>
      <c r="H1239" s="18">
        <v>6.3931472339342254E-3</v>
      </c>
    </row>
    <row r="1240" spans="2:8" x14ac:dyDescent="0.4">
      <c r="B1240" s="4">
        <v>1237</v>
      </c>
      <c r="C1240" s="25" t="s">
        <v>5853</v>
      </c>
      <c r="D1240" s="10" t="s">
        <v>1313</v>
      </c>
      <c r="E1240" s="12" t="s">
        <v>4</v>
      </c>
      <c r="F1240" s="15">
        <v>1</v>
      </c>
      <c r="G1240" s="12" t="s">
        <v>115</v>
      </c>
      <c r="H1240" s="18">
        <v>5.5094741575224798E-3</v>
      </c>
    </row>
    <row r="1241" spans="2:8" x14ac:dyDescent="0.4">
      <c r="B1241" s="4">
        <v>1238</v>
      </c>
      <c r="C1241" s="25" t="s">
        <v>5854</v>
      </c>
      <c r="D1241" s="10" t="s">
        <v>1314</v>
      </c>
      <c r="E1241" s="12" t="s">
        <v>4</v>
      </c>
      <c r="F1241" s="15">
        <v>1</v>
      </c>
      <c r="G1241" s="12" t="s">
        <v>115</v>
      </c>
      <c r="H1241" s="18">
        <v>7.7089948291535074E-3</v>
      </c>
    </row>
    <row r="1242" spans="2:8" x14ac:dyDescent="0.4">
      <c r="B1242" s="4">
        <v>1239</v>
      </c>
      <c r="C1242" s="25" t="s">
        <v>5855</v>
      </c>
      <c r="D1242" s="10" t="s">
        <v>1315</v>
      </c>
      <c r="E1242" s="12" t="s">
        <v>4</v>
      </c>
      <c r="F1242" s="15">
        <v>1</v>
      </c>
      <c r="G1242" s="12" t="s">
        <v>115</v>
      </c>
      <c r="H1242" s="18">
        <v>7.7089948291535074E-3</v>
      </c>
    </row>
    <row r="1243" spans="2:8" x14ac:dyDescent="0.4">
      <c r="B1243" s="4">
        <v>1240</v>
      </c>
      <c r="C1243" s="25" t="s">
        <v>5856</v>
      </c>
      <c r="D1243" s="10" t="s">
        <v>1316</v>
      </c>
      <c r="E1243" s="12" t="s">
        <v>4</v>
      </c>
      <c r="F1243" s="15">
        <v>1</v>
      </c>
      <c r="G1243" s="12" t="s">
        <v>110</v>
      </c>
      <c r="H1243" s="18">
        <v>0.46861153280812412</v>
      </c>
    </row>
    <row r="1244" spans="2:8" x14ac:dyDescent="0.4">
      <c r="B1244" s="4">
        <v>1241</v>
      </c>
      <c r="C1244" s="25" t="s">
        <v>5857</v>
      </c>
      <c r="D1244" s="10" t="s">
        <v>1317</v>
      </c>
      <c r="E1244" s="12" t="s">
        <v>4</v>
      </c>
      <c r="F1244" s="15">
        <v>1</v>
      </c>
      <c r="G1244" s="12" t="s">
        <v>110</v>
      </c>
      <c r="H1244" s="18">
        <v>0.46861153280812412</v>
      </c>
    </row>
    <row r="1245" spans="2:8" x14ac:dyDescent="0.4">
      <c r="B1245" s="4">
        <v>1242</v>
      </c>
      <c r="C1245" s="25" t="s">
        <v>5858</v>
      </c>
      <c r="D1245" s="10" t="s">
        <v>1318</v>
      </c>
      <c r="E1245" s="12" t="s">
        <v>4</v>
      </c>
      <c r="F1245" s="15">
        <v>1</v>
      </c>
      <c r="G1245" s="12" t="s">
        <v>115</v>
      </c>
      <c r="H1245" s="18">
        <v>7.2522905178887863E-3</v>
      </c>
    </row>
    <row r="1246" spans="2:8" x14ac:dyDescent="0.4">
      <c r="B1246" s="4">
        <v>1243</v>
      </c>
      <c r="C1246" s="25" t="s">
        <v>5859</v>
      </c>
      <c r="D1246" s="10" t="s">
        <v>1319</v>
      </c>
      <c r="E1246" s="12" t="s">
        <v>4</v>
      </c>
      <c r="F1246" s="15">
        <v>1</v>
      </c>
      <c r="G1246" s="12" t="s">
        <v>115</v>
      </c>
      <c r="H1246" s="18">
        <v>7.2522905178887863E-3</v>
      </c>
    </row>
    <row r="1247" spans="2:8" x14ac:dyDescent="0.4">
      <c r="B1247" s="4">
        <v>1244</v>
      </c>
      <c r="C1247" s="25" t="s">
        <v>5860</v>
      </c>
      <c r="D1247" s="10" t="s">
        <v>1320</v>
      </c>
      <c r="E1247" s="12" t="s">
        <v>4</v>
      </c>
      <c r="F1247" s="15">
        <v>1</v>
      </c>
      <c r="G1247" s="12" t="s">
        <v>115</v>
      </c>
      <c r="H1247" s="18">
        <v>1.2260507096338908E-2</v>
      </c>
    </row>
    <row r="1248" spans="2:8" x14ac:dyDescent="0.4">
      <c r="B1248" s="4">
        <v>1245</v>
      </c>
      <c r="C1248" s="25" t="s">
        <v>5861</v>
      </c>
      <c r="D1248" s="10" t="s">
        <v>1321</v>
      </c>
      <c r="E1248" s="12" t="s">
        <v>4</v>
      </c>
      <c r="F1248" s="15">
        <v>1</v>
      </c>
      <c r="G1248" s="12" t="s">
        <v>115</v>
      </c>
      <c r="H1248" s="18">
        <v>1.2260507096338908E-2</v>
      </c>
    </row>
    <row r="1249" spans="2:8" x14ac:dyDescent="0.4">
      <c r="B1249" s="4">
        <v>1246</v>
      </c>
      <c r="C1249" s="25" t="s">
        <v>5862</v>
      </c>
      <c r="D1249" s="10" t="s">
        <v>1322</v>
      </c>
      <c r="E1249" s="12" t="s">
        <v>4</v>
      </c>
      <c r="F1249" s="15">
        <v>1</v>
      </c>
      <c r="G1249" s="12" t="s">
        <v>115</v>
      </c>
      <c r="H1249" s="18">
        <v>6.8837620453431328E-3</v>
      </c>
    </row>
    <row r="1250" spans="2:8" x14ac:dyDescent="0.4">
      <c r="B1250" s="4">
        <v>1247</v>
      </c>
      <c r="C1250" s="25" t="s">
        <v>5863</v>
      </c>
      <c r="D1250" s="10" t="s">
        <v>1323</v>
      </c>
      <c r="E1250" s="12" t="s">
        <v>4</v>
      </c>
      <c r="F1250" s="15">
        <v>1</v>
      </c>
      <c r="G1250" s="12" t="s">
        <v>115</v>
      </c>
      <c r="H1250" s="18">
        <v>6.7211339651006806E-3</v>
      </c>
    </row>
    <row r="1251" spans="2:8" x14ac:dyDescent="0.4">
      <c r="B1251" s="4">
        <v>1248</v>
      </c>
      <c r="C1251" s="25" t="s">
        <v>5864</v>
      </c>
      <c r="D1251" s="10" t="s">
        <v>1324</v>
      </c>
      <c r="E1251" s="12" t="s">
        <v>4</v>
      </c>
      <c r="F1251" s="15">
        <v>1</v>
      </c>
      <c r="G1251" s="12" t="s">
        <v>115</v>
      </c>
      <c r="H1251" s="18">
        <v>7.1313847246837593E-3</v>
      </c>
    </row>
    <row r="1252" spans="2:8" x14ac:dyDescent="0.4">
      <c r="B1252" s="4">
        <v>1249</v>
      </c>
      <c r="C1252" s="25" t="s">
        <v>5865</v>
      </c>
      <c r="D1252" s="10" t="s">
        <v>1325</v>
      </c>
      <c r="E1252" s="12" t="s">
        <v>4</v>
      </c>
      <c r="F1252" s="15">
        <v>1</v>
      </c>
      <c r="G1252" s="12" t="s">
        <v>115</v>
      </c>
      <c r="H1252" s="18">
        <v>6.7410678412906334E-3</v>
      </c>
    </row>
    <row r="1253" spans="2:8" x14ac:dyDescent="0.4">
      <c r="B1253" s="4">
        <v>1250</v>
      </c>
      <c r="C1253" s="25" t="s">
        <v>5866</v>
      </c>
      <c r="D1253" s="10" t="s">
        <v>1326</v>
      </c>
      <c r="E1253" s="12" t="s">
        <v>4</v>
      </c>
      <c r="F1253" s="15">
        <v>1</v>
      </c>
      <c r="G1253" s="12" t="s">
        <v>115</v>
      </c>
      <c r="H1253" s="18">
        <v>7.2483143328781752E-3</v>
      </c>
    </row>
    <row r="1254" spans="2:8" x14ac:dyDescent="0.4">
      <c r="B1254" s="4">
        <v>1251</v>
      </c>
      <c r="C1254" s="25" t="s">
        <v>5867</v>
      </c>
      <c r="D1254" s="10" t="s">
        <v>1327</v>
      </c>
      <c r="E1254" s="12" t="s">
        <v>4</v>
      </c>
      <c r="F1254" s="15">
        <v>1</v>
      </c>
      <c r="G1254" s="12" t="s">
        <v>744</v>
      </c>
      <c r="H1254" s="18">
        <v>0.21914711208316379</v>
      </c>
    </row>
    <row r="1255" spans="2:8" x14ac:dyDescent="0.4">
      <c r="B1255" s="4">
        <v>1252</v>
      </c>
      <c r="C1255" s="25" t="s">
        <v>5868</v>
      </c>
      <c r="D1255" s="10" t="s">
        <v>1328</v>
      </c>
      <c r="E1255" s="12" t="s">
        <v>4</v>
      </c>
      <c r="F1255" s="15">
        <v>1</v>
      </c>
      <c r="G1255" s="12" t="s">
        <v>744</v>
      </c>
      <c r="H1255" s="18">
        <v>0.21914711208316379</v>
      </c>
    </row>
    <row r="1256" spans="2:8" x14ac:dyDescent="0.4">
      <c r="B1256" s="4">
        <v>1253</v>
      </c>
      <c r="C1256" s="25" t="s">
        <v>5869</v>
      </c>
      <c r="D1256" s="10" t="s">
        <v>1329</v>
      </c>
      <c r="E1256" s="12" t="s">
        <v>4</v>
      </c>
      <c r="F1256" s="15">
        <v>1</v>
      </c>
      <c r="G1256" s="12" t="s">
        <v>744</v>
      </c>
      <c r="H1256" s="18">
        <v>3.2935143350655314</v>
      </c>
    </row>
    <row r="1257" spans="2:8" x14ac:dyDescent="0.4">
      <c r="B1257" s="4">
        <v>1254</v>
      </c>
      <c r="C1257" s="25" t="s">
        <v>5870</v>
      </c>
      <c r="D1257" s="10" t="s">
        <v>1330</v>
      </c>
      <c r="E1257" s="12" t="s">
        <v>4</v>
      </c>
      <c r="F1257" s="15">
        <v>1</v>
      </c>
      <c r="G1257" s="12" t="s">
        <v>744</v>
      </c>
      <c r="H1257" s="18">
        <v>4.1873855069272228</v>
      </c>
    </row>
    <row r="1258" spans="2:8" x14ac:dyDescent="0.4">
      <c r="B1258" s="4">
        <v>1255</v>
      </c>
      <c r="C1258" s="25" t="s">
        <v>5871</v>
      </c>
      <c r="D1258" s="10" t="s">
        <v>1331</v>
      </c>
      <c r="E1258" s="12" t="s">
        <v>4</v>
      </c>
      <c r="F1258" s="15">
        <v>1</v>
      </c>
      <c r="G1258" s="12" t="s">
        <v>744</v>
      </c>
      <c r="H1258" s="18">
        <v>3.1526290445527656</v>
      </c>
    </row>
    <row r="1259" spans="2:8" x14ac:dyDescent="0.4">
      <c r="B1259" s="4">
        <v>1256</v>
      </c>
      <c r="C1259" s="25" t="s">
        <v>5872</v>
      </c>
      <c r="D1259" s="10" t="s">
        <v>1332</v>
      </c>
      <c r="E1259" s="12" t="s">
        <v>4</v>
      </c>
      <c r="F1259" s="15">
        <v>1</v>
      </c>
      <c r="G1259" s="12" t="s">
        <v>5</v>
      </c>
      <c r="H1259" s="18">
        <v>1.3084728920703039</v>
      </c>
    </row>
    <row r="1260" spans="2:8" x14ac:dyDescent="0.4">
      <c r="B1260" s="4">
        <v>1257</v>
      </c>
      <c r="C1260" s="25" t="s">
        <v>5873</v>
      </c>
      <c r="D1260" s="10" t="s">
        <v>1333</v>
      </c>
      <c r="E1260" s="12" t="s">
        <v>4</v>
      </c>
      <c r="F1260" s="15">
        <v>1</v>
      </c>
      <c r="G1260" s="12" t="s">
        <v>5</v>
      </c>
      <c r="H1260" s="18">
        <v>1.0049336736267267</v>
      </c>
    </row>
    <row r="1261" spans="2:8" x14ac:dyDescent="0.4">
      <c r="B1261" s="4">
        <v>1258</v>
      </c>
      <c r="C1261" s="25" t="s">
        <v>5874</v>
      </c>
      <c r="D1261" s="10" t="s">
        <v>1334</v>
      </c>
      <c r="E1261" s="12" t="s">
        <v>4</v>
      </c>
      <c r="F1261" s="15">
        <v>1</v>
      </c>
      <c r="G1261" s="12" t="s">
        <v>115</v>
      </c>
      <c r="H1261" s="18">
        <v>1.0739949941226793E-2</v>
      </c>
    </row>
    <row r="1262" spans="2:8" x14ac:dyDescent="0.4">
      <c r="B1262" s="4">
        <v>1259</v>
      </c>
      <c r="C1262" s="25" t="s">
        <v>5875</v>
      </c>
      <c r="D1262" s="10" t="s">
        <v>1335</v>
      </c>
      <c r="E1262" s="12" t="s">
        <v>4</v>
      </c>
      <c r="F1262" s="15">
        <v>1</v>
      </c>
      <c r="G1262" s="12" t="s">
        <v>115</v>
      </c>
      <c r="H1262" s="18">
        <v>1.0739949941226793E-2</v>
      </c>
    </row>
    <row r="1263" spans="2:8" x14ac:dyDescent="0.4">
      <c r="B1263" s="4">
        <v>1260</v>
      </c>
      <c r="C1263" s="25" t="s">
        <v>5876</v>
      </c>
      <c r="D1263" s="10" t="s">
        <v>1336</v>
      </c>
      <c r="E1263" s="12" t="s">
        <v>4</v>
      </c>
      <c r="F1263" s="15">
        <v>1</v>
      </c>
      <c r="G1263" s="12" t="s">
        <v>115</v>
      </c>
      <c r="H1263" s="18">
        <v>7.2599123966002755E-3</v>
      </c>
    </row>
    <row r="1264" spans="2:8" x14ac:dyDescent="0.4">
      <c r="B1264" s="4">
        <v>1261</v>
      </c>
      <c r="C1264" s="25" t="s">
        <v>5877</v>
      </c>
      <c r="D1264" s="10" t="s">
        <v>1337</v>
      </c>
      <c r="E1264" s="12" t="s">
        <v>4</v>
      </c>
      <c r="F1264" s="15">
        <v>1</v>
      </c>
      <c r="G1264" s="12" t="s">
        <v>115</v>
      </c>
      <c r="H1264" s="18">
        <v>8.2353207366683071E-3</v>
      </c>
    </row>
    <row r="1265" spans="2:8" x14ac:dyDescent="0.4">
      <c r="B1265" s="4">
        <v>1262</v>
      </c>
      <c r="C1265" s="25" t="s">
        <v>5878</v>
      </c>
      <c r="D1265" s="10" t="s">
        <v>1338</v>
      </c>
      <c r="E1265" s="12" t="s">
        <v>4</v>
      </c>
      <c r="F1265" s="15">
        <v>1</v>
      </c>
      <c r="G1265" s="12" t="s">
        <v>115</v>
      </c>
      <c r="H1265" s="18">
        <v>8.7481773544053724E-3</v>
      </c>
    </row>
    <row r="1266" spans="2:8" x14ac:dyDescent="0.4">
      <c r="B1266" s="4">
        <v>1263</v>
      </c>
      <c r="C1266" s="25" t="s">
        <v>5879</v>
      </c>
      <c r="D1266" s="10" t="s">
        <v>1339</v>
      </c>
      <c r="E1266" s="12" t="s">
        <v>4</v>
      </c>
      <c r="F1266" s="15">
        <v>1</v>
      </c>
      <c r="G1266" s="12" t="s">
        <v>5</v>
      </c>
      <c r="H1266" s="18">
        <v>1.5538794577942849</v>
      </c>
    </row>
    <row r="1267" spans="2:8" x14ac:dyDescent="0.4">
      <c r="B1267" s="4">
        <v>1264</v>
      </c>
      <c r="C1267" s="25" t="s">
        <v>5880</v>
      </c>
      <c r="D1267" s="10" t="s">
        <v>1340</v>
      </c>
      <c r="E1267" s="12" t="s">
        <v>4</v>
      </c>
      <c r="F1267" s="15">
        <v>1</v>
      </c>
      <c r="G1267" s="12" t="s">
        <v>115</v>
      </c>
      <c r="H1267" s="18">
        <v>7.5135807998992646E-3</v>
      </c>
    </row>
    <row r="1268" spans="2:8" x14ac:dyDescent="0.4">
      <c r="B1268" s="4">
        <v>1265</v>
      </c>
      <c r="C1268" s="25" t="s">
        <v>5881</v>
      </c>
      <c r="D1268" s="10" t="s">
        <v>1341</v>
      </c>
      <c r="E1268" s="12" t="s">
        <v>4</v>
      </c>
      <c r="F1268" s="15">
        <v>1</v>
      </c>
      <c r="G1268" s="12" t="s">
        <v>115</v>
      </c>
      <c r="H1268" s="18">
        <v>4.8553490856778469E-3</v>
      </c>
    </row>
    <row r="1269" spans="2:8" x14ac:dyDescent="0.4">
      <c r="B1269" s="4">
        <v>1266</v>
      </c>
      <c r="C1269" s="25" t="s">
        <v>5882</v>
      </c>
      <c r="D1269" s="10" t="s">
        <v>1342</v>
      </c>
      <c r="E1269" s="12" t="s">
        <v>4</v>
      </c>
      <c r="F1269" s="15">
        <v>1</v>
      </c>
      <c r="G1269" s="12" t="s">
        <v>115</v>
      </c>
      <c r="H1269" s="18">
        <v>7.4017189953941662E-3</v>
      </c>
    </row>
    <row r="1270" spans="2:8" x14ac:dyDescent="0.4">
      <c r="B1270" s="4">
        <v>1267</v>
      </c>
      <c r="C1270" s="25" t="s">
        <v>5883</v>
      </c>
      <c r="D1270" s="10" t="s">
        <v>1343</v>
      </c>
      <c r="E1270" s="12" t="s">
        <v>4</v>
      </c>
      <c r="F1270" s="15">
        <v>1</v>
      </c>
      <c r="G1270" s="12" t="s">
        <v>115</v>
      </c>
      <c r="H1270" s="18">
        <v>4.3715531035401108E-3</v>
      </c>
    </row>
    <row r="1271" spans="2:8" x14ac:dyDescent="0.4">
      <c r="B1271" s="4">
        <v>1268</v>
      </c>
      <c r="C1271" s="25" t="s">
        <v>5884</v>
      </c>
      <c r="D1271" s="10" t="s">
        <v>1344</v>
      </c>
      <c r="E1271" s="12" t="s">
        <v>4</v>
      </c>
      <c r="F1271" s="15">
        <v>1</v>
      </c>
      <c r="G1271" s="12" t="s">
        <v>115</v>
      </c>
      <c r="H1271" s="18">
        <v>4.8421077269077623E-3</v>
      </c>
    </row>
    <row r="1272" spans="2:8" x14ac:dyDescent="0.4">
      <c r="B1272" s="4">
        <v>1269</v>
      </c>
      <c r="C1272" s="25" t="s">
        <v>5885</v>
      </c>
      <c r="D1272" s="10" t="s">
        <v>1345</v>
      </c>
      <c r="E1272" s="12" t="s">
        <v>4</v>
      </c>
      <c r="F1272" s="15">
        <v>1</v>
      </c>
      <c r="G1272" s="12" t="s">
        <v>115</v>
      </c>
      <c r="H1272" s="18">
        <v>4.8213512244649438E-3</v>
      </c>
    </row>
    <row r="1273" spans="2:8" x14ac:dyDescent="0.4">
      <c r="B1273" s="4">
        <v>1270</v>
      </c>
      <c r="C1273" s="25" t="s">
        <v>5886</v>
      </c>
      <c r="D1273" s="10" t="s">
        <v>1346</v>
      </c>
      <c r="E1273" s="12" t="s">
        <v>4</v>
      </c>
      <c r="F1273" s="15">
        <v>1</v>
      </c>
      <c r="G1273" s="12" t="s">
        <v>115</v>
      </c>
      <c r="H1273" s="18">
        <v>4.8799698465803037E-3</v>
      </c>
    </row>
    <row r="1274" spans="2:8" x14ac:dyDescent="0.4">
      <c r="B1274" s="4">
        <v>1271</v>
      </c>
      <c r="C1274" s="25" t="s">
        <v>5887</v>
      </c>
      <c r="D1274" s="10" t="s">
        <v>1347</v>
      </c>
      <c r="E1274" s="12" t="s">
        <v>4</v>
      </c>
      <c r="F1274" s="15">
        <v>1</v>
      </c>
      <c r="G1274" s="12" t="s">
        <v>115</v>
      </c>
      <c r="H1274" s="18">
        <v>2.1734315614850086E-3</v>
      </c>
    </row>
    <row r="1275" spans="2:8" x14ac:dyDescent="0.4">
      <c r="B1275" s="4">
        <v>1272</v>
      </c>
      <c r="C1275" s="25" t="s">
        <v>5888</v>
      </c>
      <c r="D1275" s="10" t="s">
        <v>1348</v>
      </c>
      <c r="E1275" s="12" t="s">
        <v>4</v>
      </c>
      <c r="F1275" s="15">
        <v>1</v>
      </c>
      <c r="G1275" s="12" t="s">
        <v>115</v>
      </c>
      <c r="H1275" s="18">
        <v>3.0117942172956632E-3</v>
      </c>
    </row>
    <row r="1276" spans="2:8" x14ac:dyDescent="0.4">
      <c r="B1276" s="4">
        <v>1273</v>
      </c>
      <c r="C1276" s="25" t="s">
        <v>5889</v>
      </c>
      <c r="D1276" s="10" t="s">
        <v>1349</v>
      </c>
      <c r="E1276" s="12" t="s">
        <v>4</v>
      </c>
      <c r="F1276" s="15">
        <v>1</v>
      </c>
      <c r="G1276" s="12" t="s">
        <v>115</v>
      </c>
      <c r="H1276" s="18">
        <v>3.3795681277413543E-3</v>
      </c>
    </row>
    <row r="1277" spans="2:8" x14ac:dyDescent="0.4">
      <c r="B1277" s="4">
        <v>1274</v>
      </c>
      <c r="C1277" s="25" t="s">
        <v>5890</v>
      </c>
      <c r="D1277" s="10" t="s">
        <v>1350</v>
      </c>
      <c r="E1277" s="12" t="s">
        <v>4</v>
      </c>
      <c r="F1277" s="15">
        <v>1</v>
      </c>
      <c r="G1277" s="12" t="s">
        <v>115</v>
      </c>
      <c r="H1277" s="18">
        <v>2.5625269939286207E-3</v>
      </c>
    </row>
    <row r="1278" spans="2:8" x14ac:dyDescent="0.4">
      <c r="B1278" s="4">
        <v>1275</v>
      </c>
      <c r="C1278" s="25" t="s">
        <v>5891</v>
      </c>
      <c r="D1278" s="10" t="s">
        <v>1351</v>
      </c>
      <c r="E1278" s="12" t="s">
        <v>4</v>
      </c>
      <c r="F1278" s="15">
        <v>1</v>
      </c>
      <c r="G1278" s="12" t="s">
        <v>115</v>
      </c>
      <c r="H1278" s="18">
        <v>2.4085411578795954E-3</v>
      </c>
    </row>
    <row r="1279" spans="2:8" x14ac:dyDescent="0.4">
      <c r="B1279" s="4">
        <v>1276</v>
      </c>
      <c r="C1279" s="25" t="s">
        <v>5892</v>
      </c>
      <c r="D1279" s="10" t="s">
        <v>1352</v>
      </c>
      <c r="E1279" s="12" t="s">
        <v>4</v>
      </c>
      <c r="F1279" s="15">
        <v>1</v>
      </c>
      <c r="G1279" s="12" t="s">
        <v>115</v>
      </c>
      <c r="H1279" s="18">
        <v>3.265522218712698E-3</v>
      </c>
    </row>
    <row r="1280" spans="2:8" x14ac:dyDescent="0.4">
      <c r="B1280" s="4">
        <v>1277</v>
      </c>
      <c r="C1280" s="25" t="s">
        <v>5893</v>
      </c>
      <c r="D1280" s="10" t="s">
        <v>1353</v>
      </c>
      <c r="E1280" s="12" t="s">
        <v>4</v>
      </c>
      <c r="F1280" s="15">
        <v>1</v>
      </c>
      <c r="G1280" s="12" t="s">
        <v>115</v>
      </c>
      <c r="H1280" s="18">
        <v>1.3464754760003621E-3</v>
      </c>
    </row>
    <row r="1281" spans="2:8" x14ac:dyDescent="0.4">
      <c r="B1281" s="4">
        <v>1278</v>
      </c>
      <c r="C1281" s="25" t="s">
        <v>5894</v>
      </c>
      <c r="D1281" s="10" t="s">
        <v>1354</v>
      </c>
      <c r="E1281" s="12" t="s">
        <v>4</v>
      </c>
      <c r="F1281" s="15">
        <v>1</v>
      </c>
      <c r="G1281" s="12" t="s">
        <v>5</v>
      </c>
      <c r="H1281" s="18">
        <v>1.6329126773357237</v>
      </c>
    </row>
    <row r="1282" spans="2:8" x14ac:dyDescent="0.4">
      <c r="B1282" s="4">
        <v>1279</v>
      </c>
      <c r="C1282" s="25" t="s">
        <v>5895</v>
      </c>
      <c r="D1282" s="10" t="s">
        <v>1355</v>
      </c>
      <c r="E1282" s="12" t="s">
        <v>4</v>
      </c>
      <c r="F1282" s="15">
        <v>1</v>
      </c>
      <c r="G1282" s="12" t="s">
        <v>5</v>
      </c>
      <c r="H1282" s="18">
        <v>5.4608719153366128</v>
      </c>
    </row>
    <row r="1283" spans="2:8" x14ac:dyDescent="0.4">
      <c r="B1283" s="4">
        <v>1280</v>
      </c>
      <c r="C1283" s="25" t="s">
        <v>5896</v>
      </c>
      <c r="D1283" s="10" t="s">
        <v>1356</v>
      </c>
      <c r="E1283" s="12" t="s">
        <v>4</v>
      </c>
      <c r="F1283" s="15">
        <v>1</v>
      </c>
      <c r="G1283" s="12" t="s">
        <v>5</v>
      </c>
      <c r="H1283" s="18">
        <v>2.8852049367678805</v>
      </c>
    </row>
    <row r="1284" spans="2:8" x14ac:dyDescent="0.4">
      <c r="B1284" s="4">
        <v>1281</v>
      </c>
      <c r="C1284" s="25" t="s">
        <v>5897</v>
      </c>
      <c r="D1284" s="10" t="s">
        <v>1357</v>
      </c>
      <c r="E1284" s="12" t="s">
        <v>4</v>
      </c>
      <c r="F1284" s="15">
        <v>1</v>
      </c>
      <c r="G1284" s="12" t="s">
        <v>5</v>
      </c>
      <c r="H1284" s="18">
        <v>2.4143721823899051</v>
      </c>
    </row>
    <row r="1285" spans="2:8" x14ac:dyDescent="0.4">
      <c r="B1285" s="4">
        <v>1282</v>
      </c>
      <c r="C1285" s="25" t="s">
        <v>5898</v>
      </c>
      <c r="D1285" s="10" t="s">
        <v>1358</v>
      </c>
      <c r="E1285" s="12" t="s">
        <v>4</v>
      </c>
      <c r="F1285" s="15">
        <v>1</v>
      </c>
      <c r="G1285" s="12" t="s">
        <v>5</v>
      </c>
      <c r="H1285" s="18">
        <v>2.8311985896826526</v>
      </c>
    </row>
    <row r="1286" spans="2:8" x14ac:dyDescent="0.4">
      <c r="B1286" s="4">
        <v>1283</v>
      </c>
      <c r="C1286" s="25" t="s">
        <v>5899</v>
      </c>
      <c r="D1286" s="10" t="s">
        <v>1359</v>
      </c>
      <c r="E1286" s="12" t="s">
        <v>4</v>
      </c>
      <c r="F1286" s="15">
        <v>1</v>
      </c>
      <c r="G1286" s="12" t="s">
        <v>5</v>
      </c>
      <c r="H1286" s="18">
        <v>3.2903656338622271</v>
      </c>
    </row>
    <row r="1287" spans="2:8" x14ac:dyDescent="0.4">
      <c r="B1287" s="4">
        <v>1284</v>
      </c>
      <c r="C1287" s="25" t="s">
        <v>5900</v>
      </c>
      <c r="D1287" s="10" t="s">
        <v>1360</v>
      </c>
      <c r="E1287" s="12" t="s">
        <v>4</v>
      </c>
      <c r="F1287" s="15">
        <v>1</v>
      </c>
      <c r="G1287" s="12" t="s">
        <v>5</v>
      </c>
      <c r="H1287" s="18">
        <v>1.0461080676734573</v>
      </c>
    </row>
    <row r="1288" spans="2:8" x14ac:dyDescent="0.4">
      <c r="B1288" s="4">
        <v>1285</v>
      </c>
      <c r="C1288" s="25" t="s">
        <v>5901</v>
      </c>
      <c r="D1288" s="10" t="s">
        <v>1361</v>
      </c>
      <c r="E1288" s="12" t="s">
        <v>4</v>
      </c>
      <c r="F1288" s="15">
        <v>1</v>
      </c>
      <c r="G1288" s="12" t="s">
        <v>5</v>
      </c>
      <c r="H1288" s="18">
        <v>2.5179167438911345</v>
      </c>
    </row>
    <row r="1289" spans="2:8" x14ac:dyDescent="0.4">
      <c r="B1289" s="4">
        <v>1286</v>
      </c>
      <c r="C1289" s="25" t="s">
        <v>5902</v>
      </c>
      <c r="D1289" s="10" t="s">
        <v>1362</v>
      </c>
      <c r="E1289" s="12" t="s">
        <v>4</v>
      </c>
      <c r="F1289" s="15">
        <v>1</v>
      </c>
      <c r="G1289" s="12" t="s">
        <v>5</v>
      </c>
      <c r="H1289" s="18">
        <v>1.34971980751625</v>
      </c>
    </row>
    <row r="1290" spans="2:8" x14ac:dyDescent="0.4">
      <c r="B1290" s="4">
        <v>1287</v>
      </c>
      <c r="C1290" s="25" t="s">
        <v>5903</v>
      </c>
      <c r="D1290" s="10" t="s">
        <v>1363</v>
      </c>
      <c r="E1290" s="12" t="s">
        <v>4</v>
      </c>
      <c r="F1290" s="15">
        <v>1</v>
      </c>
      <c r="G1290" s="12" t="s">
        <v>5</v>
      </c>
      <c r="H1290" s="18">
        <v>3.290086258907408</v>
      </c>
    </row>
    <row r="1291" spans="2:8" x14ac:dyDescent="0.4">
      <c r="B1291" s="4">
        <v>1288</v>
      </c>
      <c r="C1291" s="25" t="s">
        <v>5904</v>
      </c>
      <c r="D1291" s="10" t="s">
        <v>1364</v>
      </c>
      <c r="E1291" s="12" t="s">
        <v>4</v>
      </c>
      <c r="F1291" s="15">
        <v>1</v>
      </c>
      <c r="G1291" s="12" t="s">
        <v>5</v>
      </c>
      <c r="H1291" s="18">
        <v>1.3056690701848821</v>
      </c>
    </row>
    <row r="1292" spans="2:8" x14ac:dyDescent="0.4">
      <c r="B1292" s="4">
        <v>1289</v>
      </c>
      <c r="C1292" s="25" t="s">
        <v>5905</v>
      </c>
      <c r="D1292" s="10" t="s">
        <v>1365</v>
      </c>
      <c r="E1292" s="12" t="s">
        <v>4</v>
      </c>
      <c r="F1292" s="15">
        <v>1</v>
      </c>
      <c r="G1292" s="12" t="s">
        <v>5</v>
      </c>
      <c r="H1292" s="18">
        <v>1.6610226943145794</v>
      </c>
    </row>
    <row r="1293" spans="2:8" x14ac:dyDescent="0.4">
      <c r="B1293" s="4">
        <v>1290</v>
      </c>
      <c r="C1293" s="25" t="s">
        <v>5906</v>
      </c>
      <c r="D1293" s="10" t="s">
        <v>1366</v>
      </c>
      <c r="E1293" s="12" t="s">
        <v>4</v>
      </c>
      <c r="F1293" s="15">
        <v>1</v>
      </c>
      <c r="G1293" s="12" t="s">
        <v>5</v>
      </c>
      <c r="H1293" s="18">
        <v>0.9354177184602136</v>
      </c>
    </row>
    <row r="1294" spans="2:8" x14ac:dyDescent="0.4">
      <c r="B1294" s="4">
        <v>1291</v>
      </c>
      <c r="C1294" s="25" t="s">
        <v>5907</v>
      </c>
      <c r="D1294" s="10" t="s">
        <v>1367</v>
      </c>
      <c r="E1294" s="12" t="s">
        <v>4</v>
      </c>
      <c r="F1294" s="15">
        <v>1</v>
      </c>
      <c r="G1294" s="12" t="s">
        <v>5</v>
      </c>
      <c r="H1294" s="18">
        <v>2.8002097335754104</v>
      </c>
    </row>
    <row r="1295" spans="2:8" x14ac:dyDescent="0.4">
      <c r="B1295" s="4">
        <v>1292</v>
      </c>
      <c r="C1295" s="25" t="s">
        <v>5908</v>
      </c>
      <c r="D1295" s="10" t="s">
        <v>1368</v>
      </c>
      <c r="E1295" s="12" t="s">
        <v>4</v>
      </c>
      <c r="F1295" s="15">
        <v>1</v>
      </c>
      <c r="G1295" s="12" t="s">
        <v>5</v>
      </c>
      <c r="H1295" s="18">
        <v>3.0678286133224737</v>
      </c>
    </row>
    <row r="1296" spans="2:8" x14ac:dyDescent="0.4">
      <c r="B1296" s="4">
        <v>1293</v>
      </c>
      <c r="C1296" s="25" t="s">
        <v>5909</v>
      </c>
      <c r="D1296" s="10" t="s">
        <v>1369</v>
      </c>
      <c r="E1296" s="12" t="s">
        <v>4</v>
      </c>
      <c r="F1296" s="15">
        <v>1</v>
      </c>
      <c r="G1296" s="12" t="s">
        <v>5</v>
      </c>
      <c r="H1296" s="18">
        <v>0.17807021058665945</v>
      </c>
    </row>
    <row r="1297" spans="2:8" x14ac:dyDescent="0.4">
      <c r="B1297" s="4">
        <v>1294</v>
      </c>
      <c r="C1297" s="25" t="s">
        <v>5910</v>
      </c>
      <c r="D1297" s="10" t="s">
        <v>1370</v>
      </c>
      <c r="E1297" s="12" t="s">
        <v>4</v>
      </c>
      <c r="F1297" s="15">
        <v>1</v>
      </c>
      <c r="G1297" s="12" t="s">
        <v>5</v>
      </c>
      <c r="H1297" s="18">
        <v>0.70483167318217954</v>
      </c>
    </row>
    <row r="1298" spans="2:8" x14ac:dyDescent="0.4">
      <c r="B1298" s="4">
        <v>1295</v>
      </c>
      <c r="C1298" s="25" t="s">
        <v>5911</v>
      </c>
      <c r="D1298" s="10" t="s">
        <v>1371</v>
      </c>
      <c r="E1298" s="12" t="s">
        <v>4</v>
      </c>
      <c r="F1298" s="15">
        <v>1</v>
      </c>
      <c r="G1298" s="12" t="s">
        <v>5</v>
      </c>
      <c r="H1298" s="18">
        <v>1.8919026433805102</v>
      </c>
    </row>
    <row r="1299" spans="2:8" x14ac:dyDescent="0.4">
      <c r="B1299" s="4">
        <v>1296</v>
      </c>
      <c r="C1299" s="25" t="s">
        <v>5912</v>
      </c>
      <c r="D1299" s="10" t="s">
        <v>1372</v>
      </c>
      <c r="E1299" s="12" t="s">
        <v>4</v>
      </c>
      <c r="F1299" s="15">
        <v>1</v>
      </c>
      <c r="G1299" s="12" t="s">
        <v>5</v>
      </c>
      <c r="H1299" s="18">
        <v>0.85511435575650474</v>
      </c>
    </row>
    <row r="1300" spans="2:8" x14ac:dyDescent="0.4">
      <c r="B1300" s="4">
        <v>1297</v>
      </c>
      <c r="C1300" s="25" t="s">
        <v>5913</v>
      </c>
      <c r="D1300" s="10" t="s">
        <v>1373</v>
      </c>
      <c r="E1300" s="12" t="s">
        <v>4</v>
      </c>
      <c r="F1300" s="15">
        <v>1</v>
      </c>
      <c r="G1300" s="12" t="s">
        <v>5</v>
      </c>
      <c r="H1300" s="18">
        <v>1.0232194868722697</v>
      </c>
    </row>
    <row r="1301" spans="2:8" x14ac:dyDescent="0.4">
      <c r="B1301" s="4">
        <v>1298</v>
      </c>
      <c r="C1301" s="25" t="s">
        <v>5914</v>
      </c>
      <c r="D1301" s="10" t="s">
        <v>1374</v>
      </c>
      <c r="E1301" s="12" t="s">
        <v>4</v>
      </c>
      <c r="F1301" s="15">
        <v>1</v>
      </c>
      <c r="G1301" s="12" t="s">
        <v>5</v>
      </c>
      <c r="H1301" s="18">
        <v>1.0766140504727904</v>
      </c>
    </row>
    <row r="1302" spans="2:8" x14ac:dyDescent="0.4">
      <c r="B1302" s="4">
        <v>1299</v>
      </c>
      <c r="C1302" s="25" t="s">
        <v>5915</v>
      </c>
      <c r="D1302" s="10" t="s">
        <v>1375</v>
      </c>
      <c r="E1302" s="12" t="s">
        <v>4</v>
      </c>
      <c r="F1302" s="15">
        <v>1</v>
      </c>
      <c r="G1302" s="12" t="s">
        <v>5</v>
      </c>
      <c r="H1302" s="18">
        <v>1.1546901393360911</v>
      </c>
    </row>
    <row r="1303" spans="2:8" x14ac:dyDescent="0.4">
      <c r="B1303" s="4">
        <v>1300</v>
      </c>
      <c r="C1303" s="25" t="s">
        <v>5916</v>
      </c>
      <c r="D1303" s="10" t="s">
        <v>1376</v>
      </c>
      <c r="E1303" s="12" t="s">
        <v>4</v>
      </c>
      <c r="F1303" s="15">
        <v>1</v>
      </c>
      <c r="G1303" s="12" t="s">
        <v>5</v>
      </c>
      <c r="H1303" s="18">
        <v>1.5509962411259566</v>
      </c>
    </row>
    <row r="1304" spans="2:8" x14ac:dyDescent="0.4">
      <c r="B1304" s="4">
        <v>1301</v>
      </c>
      <c r="C1304" s="25" t="s">
        <v>5917</v>
      </c>
      <c r="D1304" s="10" t="s">
        <v>1377</v>
      </c>
      <c r="E1304" s="12" t="s">
        <v>4</v>
      </c>
      <c r="F1304" s="15">
        <v>1</v>
      </c>
      <c r="G1304" s="12" t="s">
        <v>5</v>
      </c>
      <c r="H1304" s="18">
        <v>0.95270344836088872</v>
      </c>
    </row>
    <row r="1305" spans="2:8" x14ac:dyDescent="0.4">
      <c r="B1305" s="4">
        <v>1302</v>
      </c>
      <c r="C1305" s="25" t="s">
        <v>5918</v>
      </c>
      <c r="D1305" s="10" t="s">
        <v>1378</v>
      </c>
      <c r="E1305" s="12" t="s">
        <v>4</v>
      </c>
      <c r="F1305" s="15">
        <v>1</v>
      </c>
      <c r="G1305" s="12" t="s">
        <v>5</v>
      </c>
      <c r="H1305" s="18">
        <v>1.0470262698096227</v>
      </c>
    </row>
    <row r="1306" spans="2:8" x14ac:dyDescent="0.4">
      <c r="B1306" s="4">
        <v>1303</v>
      </c>
      <c r="C1306" s="25" t="s">
        <v>5919</v>
      </c>
      <c r="D1306" s="10" t="s">
        <v>1379</v>
      </c>
      <c r="E1306" s="12" t="s">
        <v>4</v>
      </c>
      <c r="F1306" s="15">
        <v>1</v>
      </c>
      <c r="G1306" s="12" t="s">
        <v>5</v>
      </c>
      <c r="H1306" s="18">
        <v>1.0470262698096227</v>
      </c>
    </row>
    <row r="1307" spans="2:8" x14ac:dyDescent="0.4">
      <c r="B1307" s="4">
        <v>1304</v>
      </c>
      <c r="C1307" s="25" t="s">
        <v>5920</v>
      </c>
      <c r="D1307" s="10" t="s">
        <v>1380</v>
      </c>
      <c r="E1307" s="12" t="s">
        <v>4</v>
      </c>
      <c r="F1307" s="15">
        <v>1</v>
      </c>
      <c r="G1307" s="12" t="s">
        <v>5</v>
      </c>
      <c r="H1307" s="18">
        <v>0.62374217027031686</v>
      </c>
    </row>
    <row r="1308" spans="2:8" x14ac:dyDescent="0.4">
      <c r="B1308" s="4">
        <v>1305</v>
      </c>
      <c r="C1308" s="25" t="s">
        <v>5921</v>
      </c>
      <c r="D1308" s="10" t="s">
        <v>1381</v>
      </c>
      <c r="E1308" s="12" t="s">
        <v>4</v>
      </c>
      <c r="F1308" s="15">
        <v>1</v>
      </c>
      <c r="G1308" s="12" t="s">
        <v>5</v>
      </c>
      <c r="H1308" s="18">
        <v>1.3504430982382816</v>
      </c>
    </row>
    <row r="1309" spans="2:8" x14ac:dyDescent="0.4">
      <c r="B1309" s="4">
        <v>1306</v>
      </c>
      <c r="C1309" s="25" t="s">
        <v>5922</v>
      </c>
      <c r="D1309" s="10" t="s">
        <v>1382</v>
      </c>
      <c r="E1309" s="12" t="s">
        <v>8</v>
      </c>
      <c r="F1309" s="15">
        <v>1</v>
      </c>
      <c r="G1309" s="12" t="s">
        <v>5</v>
      </c>
      <c r="H1309" s="18">
        <v>0</v>
      </c>
    </row>
    <row r="1310" spans="2:8" x14ac:dyDescent="0.4">
      <c r="B1310" s="4">
        <v>1307</v>
      </c>
      <c r="C1310" s="25" t="s">
        <v>5923</v>
      </c>
      <c r="D1310" s="10" t="s">
        <v>1383</v>
      </c>
      <c r="E1310" s="12" t="s">
        <v>4</v>
      </c>
      <c r="F1310" s="15">
        <v>1</v>
      </c>
      <c r="G1310" s="12" t="s">
        <v>5</v>
      </c>
      <c r="H1310" s="18">
        <v>1.3309467373758133</v>
      </c>
    </row>
    <row r="1311" spans="2:8" x14ac:dyDescent="0.4">
      <c r="B1311" s="4">
        <v>1308</v>
      </c>
      <c r="C1311" s="25" t="s">
        <v>5924</v>
      </c>
      <c r="D1311" s="10" t="s">
        <v>1384</v>
      </c>
      <c r="E1311" s="12" t="s">
        <v>4</v>
      </c>
      <c r="F1311" s="15">
        <v>1</v>
      </c>
      <c r="G1311" s="12" t="s">
        <v>5</v>
      </c>
      <c r="H1311" s="18">
        <v>1.0281335447272208</v>
      </c>
    </row>
    <row r="1312" spans="2:8" x14ac:dyDescent="0.4">
      <c r="B1312" s="4">
        <v>1309</v>
      </c>
      <c r="C1312" s="25" t="s">
        <v>5925</v>
      </c>
      <c r="D1312" s="10" t="s">
        <v>1385</v>
      </c>
      <c r="E1312" s="12" t="s">
        <v>4</v>
      </c>
      <c r="F1312" s="15">
        <v>1</v>
      </c>
      <c r="G1312" s="12" t="s">
        <v>5</v>
      </c>
      <c r="H1312" s="18">
        <v>0.85159286004720891</v>
      </c>
    </row>
    <row r="1313" spans="2:8" x14ac:dyDescent="0.4">
      <c r="B1313" s="4">
        <v>1310</v>
      </c>
      <c r="C1313" s="25" t="s">
        <v>5926</v>
      </c>
      <c r="D1313" s="10" t="s">
        <v>1386</v>
      </c>
      <c r="E1313" s="12" t="s">
        <v>4</v>
      </c>
      <c r="F1313" s="15">
        <v>1</v>
      </c>
      <c r="G1313" s="12" t="s">
        <v>5</v>
      </c>
      <c r="H1313" s="18">
        <v>0.78637306695066356</v>
      </c>
    </row>
    <row r="1314" spans="2:8" x14ac:dyDescent="0.4">
      <c r="B1314" s="4">
        <v>1311</v>
      </c>
      <c r="C1314" s="25" t="s">
        <v>5927</v>
      </c>
      <c r="D1314" s="10" t="s">
        <v>1387</v>
      </c>
      <c r="E1314" s="12" t="s">
        <v>4</v>
      </c>
      <c r="F1314" s="15">
        <v>1</v>
      </c>
      <c r="G1314" s="12" t="s">
        <v>5</v>
      </c>
      <c r="H1314" s="18">
        <v>0.86026579038614148</v>
      </c>
    </row>
    <row r="1315" spans="2:8" x14ac:dyDescent="0.4">
      <c r="B1315" s="4">
        <v>1312</v>
      </c>
      <c r="C1315" s="25" t="s">
        <v>5928</v>
      </c>
      <c r="D1315" s="10" t="s">
        <v>1388</v>
      </c>
      <c r="E1315" s="12" t="s">
        <v>4</v>
      </c>
      <c r="F1315" s="15">
        <v>1</v>
      </c>
      <c r="G1315" s="12" t="s">
        <v>5</v>
      </c>
      <c r="H1315" s="18">
        <v>1.9590238296044435</v>
      </c>
    </row>
    <row r="1316" spans="2:8" x14ac:dyDescent="0.4">
      <c r="B1316" s="4">
        <v>1313</v>
      </c>
      <c r="C1316" s="25" t="s">
        <v>5929</v>
      </c>
      <c r="D1316" s="10" t="s">
        <v>1389</v>
      </c>
      <c r="E1316" s="12" t="s">
        <v>4</v>
      </c>
      <c r="F1316" s="15">
        <v>1</v>
      </c>
      <c r="G1316" s="12" t="s">
        <v>5</v>
      </c>
      <c r="H1316" s="18">
        <v>0.52002471765570335</v>
      </c>
    </row>
    <row r="1317" spans="2:8" x14ac:dyDescent="0.4">
      <c r="B1317" s="4">
        <v>1314</v>
      </c>
      <c r="C1317" s="25" t="s">
        <v>5930</v>
      </c>
      <c r="D1317" s="10" t="s">
        <v>1390</v>
      </c>
      <c r="E1317" s="12" t="s">
        <v>4</v>
      </c>
      <c r="F1317" s="15">
        <v>1</v>
      </c>
      <c r="G1317" s="12" t="s">
        <v>5</v>
      </c>
      <c r="H1317" s="18">
        <v>2.9307088286085623</v>
      </c>
    </row>
    <row r="1318" spans="2:8" x14ac:dyDescent="0.4">
      <c r="B1318" s="4">
        <v>1315</v>
      </c>
      <c r="C1318" s="25" t="s">
        <v>5931</v>
      </c>
      <c r="D1318" s="10" t="s">
        <v>1391</v>
      </c>
      <c r="E1318" s="12" t="s">
        <v>4</v>
      </c>
      <c r="F1318" s="15">
        <v>1</v>
      </c>
      <c r="G1318" s="12" t="s">
        <v>5</v>
      </c>
      <c r="H1318" s="18">
        <v>1.9819104519446236</v>
      </c>
    </row>
    <row r="1319" spans="2:8" x14ac:dyDescent="0.4">
      <c r="B1319" s="4">
        <v>1316</v>
      </c>
      <c r="C1319" s="25" t="s">
        <v>5932</v>
      </c>
      <c r="D1319" s="10" t="s">
        <v>1392</v>
      </c>
      <c r="E1319" s="12" t="s">
        <v>4</v>
      </c>
      <c r="F1319" s="15">
        <v>1</v>
      </c>
      <c r="G1319" s="12" t="s">
        <v>5</v>
      </c>
      <c r="H1319" s="18">
        <v>4.7350522775571866</v>
      </c>
    </row>
    <row r="1320" spans="2:8" x14ac:dyDescent="0.4">
      <c r="B1320" s="4">
        <v>1317</v>
      </c>
      <c r="C1320" s="25" t="s">
        <v>5933</v>
      </c>
      <c r="D1320" s="10" t="s">
        <v>1393</v>
      </c>
      <c r="E1320" s="12" t="s">
        <v>4</v>
      </c>
      <c r="F1320" s="15">
        <v>1</v>
      </c>
      <c r="G1320" s="12" t="s">
        <v>5</v>
      </c>
      <c r="H1320" s="18">
        <v>25.003323510535012</v>
      </c>
    </row>
    <row r="1321" spans="2:8" x14ac:dyDescent="0.4">
      <c r="B1321" s="4">
        <v>1318</v>
      </c>
      <c r="C1321" s="25" t="s">
        <v>5934</v>
      </c>
      <c r="D1321" s="10" t="s">
        <v>1394</v>
      </c>
      <c r="E1321" s="12" t="s">
        <v>4</v>
      </c>
      <c r="F1321" s="15">
        <v>1</v>
      </c>
      <c r="G1321" s="12" t="s">
        <v>5</v>
      </c>
      <c r="H1321" s="18">
        <v>3.2557068062837855</v>
      </c>
    </row>
    <row r="1322" spans="2:8" x14ac:dyDescent="0.4">
      <c r="B1322" s="4">
        <v>1319</v>
      </c>
      <c r="C1322" s="25" t="s">
        <v>5935</v>
      </c>
      <c r="D1322" s="10" t="s">
        <v>1395</v>
      </c>
      <c r="E1322" s="12" t="s">
        <v>4</v>
      </c>
      <c r="F1322" s="15">
        <v>1</v>
      </c>
      <c r="G1322" s="12" t="s">
        <v>5</v>
      </c>
      <c r="H1322" s="18">
        <v>9.4467023229456508</v>
      </c>
    </row>
    <row r="1323" spans="2:8" x14ac:dyDescent="0.4">
      <c r="B1323" s="4">
        <v>1320</v>
      </c>
      <c r="C1323" s="25" t="s">
        <v>5936</v>
      </c>
      <c r="D1323" s="10" t="s">
        <v>1396</v>
      </c>
      <c r="E1323" s="12" t="s">
        <v>4</v>
      </c>
      <c r="F1323" s="15">
        <v>1</v>
      </c>
      <c r="G1323" s="12" t="s">
        <v>5</v>
      </c>
      <c r="H1323" s="18">
        <v>2.9450778327923093</v>
      </c>
    </row>
    <row r="1324" spans="2:8" x14ac:dyDescent="0.4">
      <c r="B1324" s="4">
        <v>1321</v>
      </c>
      <c r="C1324" s="25" t="s">
        <v>5937</v>
      </c>
      <c r="D1324" s="10" t="s">
        <v>1397</v>
      </c>
      <c r="E1324" s="12" t="s">
        <v>4</v>
      </c>
      <c r="F1324" s="15">
        <v>1</v>
      </c>
      <c r="G1324" s="12" t="s">
        <v>5</v>
      </c>
      <c r="H1324" s="18">
        <v>3.4163174409695767</v>
      </c>
    </row>
    <row r="1325" spans="2:8" x14ac:dyDescent="0.4">
      <c r="B1325" s="4">
        <v>1322</v>
      </c>
      <c r="C1325" s="25" t="s">
        <v>5938</v>
      </c>
      <c r="D1325" s="10" t="s">
        <v>1398</v>
      </c>
      <c r="E1325" s="12" t="s">
        <v>4</v>
      </c>
      <c r="F1325" s="15">
        <v>1</v>
      </c>
      <c r="G1325" s="12" t="s">
        <v>5</v>
      </c>
      <c r="H1325" s="18">
        <v>2.5965514406425987</v>
      </c>
    </row>
    <row r="1326" spans="2:8" x14ac:dyDescent="0.4">
      <c r="B1326" s="4">
        <v>1323</v>
      </c>
      <c r="C1326" s="25" t="s">
        <v>5939</v>
      </c>
      <c r="D1326" s="10" t="s">
        <v>1399</v>
      </c>
      <c r="E1326" s="12" t="s">
        <v>4</v>
      </c>
      <c r="F1326" s="15">
        <v>1</v>
      </c>
      <c r="G1326" s="12" t="s">
        <v>5</v>
      </c>
      <c r="H1326" s="18">
        <v>1.7002610872465982</v>
      </c>
    </row>
    <row r="1327" spans="2:8" x14ac:dyDescent="0.4">
      <c r="B1327" s="4">
        <v>1324</v>
      </c>
      <c r="C1327" s="25" t="s">
        <v>5940</v>
      </c>
      <c r="D1327" s="10" t="s">
        <v>1400</v>
      </c>
      <c r="E1327" s="12" t="s">
        <v>4</v>
      </c>
      <c r="F1327" s="15">
        <v>1</v>
      </c>
      <c r="G1327" s="12" t="s">
        <v>5</v>
      </c>
      <c r="H1327" s="18">
        <v>2.3381131129467905</v>
      </c>
    </row>
    <row r="1328" spans="2:8" x14ac:dyDescent="0.4">
      <c r="B1328" s="4">
        <v>1325</v>
      </c>
      <c r="C1328" s="25" t="s">
        <v>5941</v>
      </c>
      <c r="D1328" s="10" t="s">
        <v>1401</v>
      </c>
      <c r="E1328" s="12" t="s">
        <v>4</v>
      </c>
      <c r="F1328" s="15">
        <v>1</v>
      </c>
      <c r="G1328" s="12" t="s">
        <v>5</v>
      </c>
      <c r="H1328" s="18">
        <v>3.1511059728068438</v>
      </c>
    </row>
    <row r="1329" spans="2:8" x14ac:dyDescent="0.4">
      <c r="B1329" s="4">
        <v>1326</v>
      </c>
      <c r="C1329" s="25" t="s">
        <v>5942</v>
      </c>
      <c r="D1329" s="10" t="s">
        <v>1402</v>
      </c>
      <c r="E1329" s="12" t="s">
        <v>4</v>
      </c>
      <c r="F1329" s="15">
        <v>1</v>
      </c>
      <c r="G1329" s="12" t="s">
        <v>5</v>
      </c>
      <c r="H1329" s="18">
        <v>2.994077934736695</v>
      </c>
    </row>
    <row r="1330" spans="2:8" x14ac:dyDescent="0.4">
      <c r="B1330" s="4">
        <v>1327</v>
      </c>
      <c r="C1330" s="25" t="s">
        <v>5943</v>
      </c>
      <c r="D1330" s="10" t="s">
        <v>1403</v>
      </c>
      <c r="E1330" s="12" t="s">
        <v>4</v>
      </c>
      <c r="F1330" s="15">
        <v>1</v>
      </c>
      <c r="G1330" s="12" t="s">
        <v>5</v>
      </c>
      <c r="H1330" s="18">
        <v>0.3908955077072972</v>
      </c>
    </row>
    <row r="1331" spans="2:8" x14ac:dyDescent="0.4">
      <c r="B1331" s="4">
        <v>1328</v>
      </c>
      <c r="C1331" s="25" t="s">
        <v>5944</v>
      </c>
      <c r="D1331" s="10" t="s">
        <v>1404</v>
      </c>
      <c r="E1331" s="12" t="s">
        <v>4</v>
      </c>
      <c r="F1331" s="15">
        <v>1</v>
      </c>
      <c r="G1331" s="12" t="s">
        <v>5</v>
      </c>
      <c r="H1331" s="18">
        <v>2.2126896803808074</v>
      </c>
    </row>
    <row r="1332" spans="2:8" x14ac:dyDescent="0.4">
      <c r="B1332" s="4">
        <v>1329</v>
      </c>
      <c r="C1332" s="25" t="s">
        <v>5945</v>
      </c>
      <c r="D1332" s="10" t="s">
        <v>1405</v>
      </c>
      <c r="E1332" s="12" t="s">
        <v>4</v>
      </c>
      <c r="F1332" s="15">
        <v>1</v>
      </c>
      <c r="G1332" s="12" t="s">
        <v>5</v>
      </c>
      <c r="H1332" s="18">
        <v>3.3037517523922393</v>
      </c>
    </row>
    <row r="1333" spans="2:8" x14ac:dyDescent="0.4">
      <c r="B1333" s="4">
        <v>1330</v>
      </c>
      <c r="C1333" s="25" t="s">
        <v>5946</v>
      </c>
      <c r="D1333" s="10" t="s">
        <v>1406</v>
      </c>
      <c r="E1333" s="12" t="s">
        <v>4</v>
      </c>
      <c r="F1333" s="15">
        <v>1</v>
      </c>
      <c r="G1333" s="12" t="s">
        <v>5</v>
      </c>
      <c r="H1333" s="18">
        <v>0.41925720147008444</v>
      </c>
    </row>
    <row r="1334" spans="2:8" x14ac:dyDescent="0.4">
      <c r="B1334" s="4">
        <v>1331</v>
      </c>
      <c r="C1334" s="25" t="s">
        <v>5947</v>
      </c>
      <c r="D1334" s="10" t="s">
        <v>1407</v>
      </c>
      <c r="E1334" s="12" t="s">
        <v>4</v>
      </c>
      <c r="F1334" s="15">
        <v>1</v>
      </c>
      <c r="G1334" s="12" t="s">
        <v>5</v>
      </c>
      <c r="H1334" s="18">
        <v>1.3056901126951346</v>
      </c>
    </row>
    <row r="1335" spans="2:8" x14ac:dyDescent="0.4">
      <c r="B1335" s="4">
        <v>1332</v>
      </c>
      <c r="C1335" s="25" t="s">
        <v>5948</v>
      </c>
      <c r="D1335" s="10" t="s">
        <v>1408</v>
      </c>
      <c r="E1335" s="12" t="s">
        <v>4</v>
      </c>
      <c r="F1335" s="15">
        <v>1</v>
      </c>
      <c r="G1335" s="12" t="s">
        <v>5</v>
      </c>
      <c r="H1335" s="18">
        <v>1.3270408779643881</v>
      </c>
    </row>
    <row r="1336" spans="2:8" x14ac:dyDescent="0.4">
      <c r="B1336" s="4">
        <v>1333</v>
      </c>
      <c r="C1336" s="25" t="s">
        <v>5949</v>
      </c>
      <c r="D1336" s="10" t="s">
        <v>1409</v>
      </c>
      <c r="E1336" s="12" t="s">
        <v>4</v>
      </c>
      <c r="F1336" s="15">
        <v>1</v>
      </c>
      <c r="G1336" s="12" t="s">
        <v>5</v>
      </c>
      <c r="H1336" s="18">
        <v>4.4370639772560088</v>
      </c>
    </row>
    <row r="1337" spans="2:8" x14ac:dyDescent="0.4">
      <c r="B1337" s="4">
        <v>1334</v>
      </c>
      <c r="C1337" s="25" t="s">
        <v>5950</v>
      </c>
      <c r="D1337" s="10" t="s">
        <v>1410</v>
      </c>
      <c r="E1337" s="12" t="s">
        <v>4</v>
      </c>
      <c r="F1337" s="15">
        <v>1</v>
      </c>
      <c r="G1337" s="12" t="s">
        <v>5</v>
      </c>
      <c r="H1337" s="18">
        <v>11.427765072059255</v>
      </c>
    </row>
    <row r="1338" spans="2:8" x14ac:dyDescent="0.4">
      <c r="B1338" s="4">
        <v>1335</v>
      </c>
      <c r="C1338" s="25" t="s">
        <v>5951</v>
      </c>
      <c r="D1338" s="10" t="s">
        <v>1411</v>
      </c>
      <c r="E1338" s="12" t="s">
        <v>4</v>
      </c>
      <c r="F1338" s="15">
        <v>1</v>
      </c>
      <c r="G1338" s="12" t="s">
        <v>5</v>
      </c>
      <c r="H1338" s="18">
        <v>0.80148758033553325</v>
      </c>
    </row>
    <row r="1339" spans="2:8" x14ac:dyDescent="0.4">
      <c r="B1339" s="4">
        <v>1336</v>
      </c>
      <c r="C1339" s="25" t="s">
        <v>5952</v>
      </c>
      <c r="D1339" s="10" t="s">
        <v>1412</v>
      </c>
      <c r="E1339" s="12" t="s">
        <v>4</v>
      </c>
      <c r="F1339" s="15">
        <v>1</v>
      </c>
      <c r="G1339" s="12" t="s">
        <v>5</v>
      </c>
      <c r="H1339" s="18">
        <v>1.0098414299692307</v>
      </c>
    </row>
    <row r="1340" spans="2:8" x14ac:dyDescent="0.4">
      <c r="B1340" s="4">
        <v>1337</v>
      </c>
      <c r="C1340" s="25" t="s">
        <v>5953</v>
      </c>
      <c r="D1340" s="10" t="s">
        <v>1413</v>
      </c>
      <c r="E1340" s="12" t="s">
        <v>4</v>
      </c>
      <c r="F1340" s="15">
        <v>1</v>
      </c>
      <c r="G1340" s="12" t="s">
        <v>5</v>
      </c>
      <c r="H1340" s="18">
        <v>2.7720690043978582</v>
      </c>
    </row>
    <row r="1341" spans="2:8" x14ac:dyDescent="0.4">
      <c r="B1341" s="4">
        <v>1338</v>
      </c>
      <c r="C1341" s="25" t="s">
        <v>5954</v>
      </c>
      <c r="D1341" s="10" t="s">
        <v>1414</v>
      </c>
      <c r="E1341" s="12" t="s">
        <v>4</v>
      </c>
      <c r="F1341" s="15">
        <v>1</v>
      </c>
      <c r="G1341" s="12" t="s">
        <v>5</v>
      </c>
      <c r="H1341" s="18">
        <v>4.9661147371154479</v>
      </c>
    </row>
    <row r="1342" spans="2:8" x14ac:dyDescent="0.4">
      <c r="B1342" s="4">
        <v>1339</v>
      </c>
      <c r="C1342" s="25" t="s">
        <v>5955</v>
      </c>
      <c r="D1342" s="10" t="s">
        <v>1415</v>
      </c>
      <c r="E1342" s="12" t="s">
        <v>4</v>
      </c>
      <c r="F1342" s="15">
        <v>1</v>
      </c>
      <c r="G1342" s="12" t="s">
        <v>5</v>
      </c>
      <c r="H1342" s="18">
        <v>2.5908496714083187</v>
      </c>
    </row>
    <row r="1343" spans="2:8" x14ac:dyDescent="0.4">
      <c r="B1343" s="4">
        <v>1340</v>
      </c>
      <c r="C1343" s="25" t="s">
        <v>5956</v>
      </c>
      <c r="D1343" s="10" t="s">
        <v>1416</v>
      </c>
      <c r="E1343" s="12" t="s">
        <v>4</v>
      </c>
      <c r="F1343" s="15">
        <v>1</v>
      </c>
      <c r="G1343" s="12" t="s">
        <v>5</v>
      </c>
      <c r="H1343" s="18">
        <v>6.7005277430203272</v>
      </c>
    </row>
    <row r="1344" spans="2:8" x14ac:dyDescent="0.4">
      <c r="B1344" s="4">
        <v>1341</v>
      </c>
      <c r="C1344" s="25" t="s">
        <v>5957</v>
      </c>
      <c r="D1344" s="10" t="s">
        <v>1417</v>
      </c>
      <c r="E1344" s="12" t="s">
        <v>4</v>
      </c>
      <c r="F1344" s="15">
        <v>1</v>
      </c>
      <c r="G1344" s="12" t="s">
        <v>5</v>
      </c>
      <c r="H1344" s="18">
        <v>1.1184562419837509</v>
      </c>
    </row>
    <row r="1345" spans="2:8" x14ac:dyDescent="0.4">
      <c r="B1345" s="4">
        <v>1342</v>
      </c>
      <c r="C1345" s="25" t="s">
        <v>5958</v>
      </c>
      <c r="D1345" s="10" t="s">
        <v>1418</v>
      </c>
      <c r="E1345" s="12" t="s">
        <v>4</v>
      </c>
      <c r="F1345" s="15">
        <v>1</v>
      </c>
      <c r="G1345" s="12" t="s">
        <v>5</v>
      </c>
      <c r="H1345" s="18">
        <v>0.3908955077072972</v>
      </c>
    </row>
    <row r="1346" spans="2:8" x14ac:dyDescent="0.4">
      <c r="B1346" s="4">
        <v>1343</v>
      </c>
      <c r="C1346" s="25" t="s">
        <v>5959</v>
      </c>
      <c r="D1346" s="10" t="s">
        <v>1419</v>
      </c>
      <c r="E1346" s="12" t="s">
        <v>4</v>
      </c>
      <c r="F1346" s="15">
        <v>1</v>
      </c>
      <c r="G1346" s="12" t="s">
        <v>5</v>
      </c>
      <c r="H1346" s="18">
        <v>2.2097973066595515</v>
      </c>
    </row>
    <row r="1347" spans="2:8" x14ac:dyDescent="0.4">
      <c r="B1347" s="4">
        <v>1344</v>
      </c>
      <c r="C1347" s="25" t="s">
        <v>5960</v>
      </c>
      <c r="D1347" s="10" t="s">
        <v>1420</v>
      </c>
      <c r="E1347" s="12" t="s">
        <v>4</v>
      </c>
      <c r="F1347" s="15">
        <v>1</v>
      </c>
      <c r="G1347" s="12" t="s">
        <v>5</v>
      </c>
      <c r="H1347" s="18">
        <v>7.3666917004134849</v>
      </c>
    </row>
    <row r="1348" spans="2:8" x14ac:dyDescent="0.4">
      <c r="B1348" s="4">
        <v>1345</v>
      </c>
      <c r="C1348" s="25" t="s">
        <v>5961</v>
      </c>
      <c r="D1348" s="10" t="s">
        <v>1421</v>
      </c>
      <c r="E1348" s="12" t="s">
        <v>4</v>
      </c>
      <c r="F1348" s="15">
        <v>1</v>
      </c>
      <c r="G1348" s="12" t="s">
        <v>5</v>
      </c>
      <c r="H1348" s="18">
        <v>5.9840873628067337</v>
      </c>
    </row>
    <row r="1349" spans="2:8" x14ac:dyDescent="0.4">
      <c r="B1349" s="4">
        <v>1346</v>
      </c>
      <c r="C1349" s="25" t="s">
        <v>5962</v>
      </c>
      <c r="D1349" s="10" t="s">
        <v>1422</v>
      </c>
      <c r="E1349" s="12" t="s">
        <v>4</v>
      </c>
      <c r="F1349" s="15">
        <v>1</v>
      </c>
      <c r="G1349" s="12" t="s">
        <v>5</v>
      </c>
      <c r="H1349" s="18">
        <v>2.8867261856305437</v>
      </c>
    </row>
    <row r="1350" spans="2:8" x14ac:dyDescent="0.4">
      <c r="B1350" s="4">
        <v>1347</v>
      </c>
      <c r="C1350" s="25" t="s">
        <v>5963</v>
      </c>
      <c r="D1350" s="10" t="s">
        <v>1423</v>
      </c>
      <c r="E1350" s="12" t="s">
        <v>4</v>
      </c>
      <c r="F1350" s="15">
        <v>1</v>
      </c>
      <c r="G1350" s="12" t="s">
        <v>5</v>
      </c>
      <c r="H1350" s="18">
        <v>1.4729416853107888</v>
      </c>
    </row>
    <row r="1351" spans="2:8" x14ac:dyDescent="0.4">
      <c r="B1351" s="4">
        <v>1348</v>
      </c>
      <c r="C1351" s="25" t="s">
        <v>5964</v>
      </c>
      <c r="D1351" s="10" t="s">
        <v>1424</v>
      </c>
      <c r="E1351" s="12" t="s">
        <v>4</v>
      </c>
      <c r="F1351" s="15">
        <v>1</v>
      </c>
      <c r="G1351" s="12" t="s">
        <v>5</v>
      </c>
      <c r="H1351" s="18">
        <v>2.2798991421892314</v>
      </c>
    </row>
    <row r="1352" spans="2:8" x14ac:dyDescent="0.4">
      <c r="B1352" s="4">
        <v>1349</v>
      </c>
      <c r="C1352" s="25" t="s">
        <v>5965</v>
      </c>
      <c r="D1352" s="10" t="s">
        <v>1425</v>
      </c>
      <c r="E1352" s="12" t="s">
        <v>4</v>
      </c>
      <c r="F1352" s="15">
        <v>1</v>
      </c>
      <c r="G1352" s="12" t="s">
        <v>115</v>
      </c>
      <c r="H1352" s="18">
        <v>1.100240539658323E-2</v>
      </c>
    </row>
    <row r="1353" spans="2:8" x14ac:dyDescent="0.4">
      <c r="B1353" s="4">
        <v>1350</v>
      </c>
      <c r="C1353" s="25" t="s">
        <v>5966</v>
      </c>
      <c r="D1353" s="10" t="s">
        <v>1426</v>
      </c>
      <c r="E1353" s="12" t="s">
        <v>4</v>
      </c>
      <c r="F1353" s="15">
        <v>1</v>
      </c>
      <c r="G1353" s="12" t="s">
        <v>166</v>
      </c>
      <c r="H1353" s="18">
        <v>0.23966805251394427</v>
      </c>
    </row>
    <row r="1354" spans="2:8" x14ac:dyDescent="0.4">
      <c r="B1354" s="4">
        <v>1351</v>
      </c>
      <c r="C1354" s="25" t="s">
        <v>5967</v>
      </c>
      <c r="D1354" s="10" t="s">
        <v>1427</v>
      </c>
      <c r="E1354" s="12" t="s">
        <v>4</v>
      </c>
      <c r="F1354" s="15">
        <v>1</v>
      </c>
      <c r="G1354" s="12" t="s">
        <v>166</v>
      </c>
      <c r="H1354" s="18">
        <v>0.16066047873702985</v>
      </c>
    </row>
    <row r="1355" spans="2:8" x14ac:dyDescent="0.4">
      <c r="B1355" s="4">
        <v>1352</v>
      </c>
      <c r="C1355" s="25" t="s">
        <v>5968</v>
      </c>
      <c r="D1355" s="10" t="s">
        <v>1428</v>
      </c>
      <c r="E1355" s="12" t="s">
        <v>4</v>
      </c>
      <c r="F1355" s="15">
        <v>1</v>
      </c>
      <c r="G1355" s="12" t="s">
        <v>5</v>
      </c>
      <c r="H1355" s="18">
        <v>1.6625508393564012</v>
      </c>
    </row>
    <row r="1356" spans="2:8" x14ac:dyDescent="0.4">
      <c r="B1356" s="4">
        <v>1353</v>
      </c>
      <c r="C1356" s="25" t="s">
        <v>5969</v>
      </c>
      <c r="D1356" s="10" t="s">
        <v>1429</v>
      </c>
      <c r="E1356" s="12" t="s">
        <v>4</v>
      </c>
      <c r="F1356" s="15">
        <v>1</v>
      </c>
      <c r="G1356" s="12" t="s">
        <v>5</v>
      </c>
      <c r="H1356" s="18">
        <v>1.3383514675659822</v>
      </c>
    </row>
    <row r="1357" spans="2:8" x14ac:dyDescent="0.4">
      <c r="B1357" s="4">
        <v>1354</v>
      </c>
      <c r="C1357" s="25" t="s">
        <v>5970</v>
      </c>
      <c r="D1357" s="10" t="s">
        <v>1430</v>
      </c>
      <c r="E1357" s="12" t="s">
        <v>4</v>
      </c>
      <c r="F1357" s="15">
        <v>1</v>
      </c>
      <c r="G1357" s="12" t="s">
        <v>5</v>
      </c>
      <c r="H1357" s="18">
        <v>4.2771798758961816</v>
      </c>
    </row>
    <row r="1358" spans="2:8" x14ac:dyDescent="0.4">
      <c r="B1358" s="4">
        <v>1355</v>
      </c>
      <c r="C1358" s="25" t="s">
        <v>5971</v>
      </c>
      <c r="D1358" s="10" t="s">
        <v>1431</v>
      </c>
      <c r="E1358" s="12" t="s">
        <v>4</v>
      </c>
      <c r="F1358" s="15">
        <v>1</v>
      </c>
      <c r="G1358" s="12" t="s">
        <v>5</v>
      </c>
      <c r="H1358" s="18">
        <v>1.1427292899571768</v>
      </c>
    </row>
    <row r="1359" spans="2:8" x14ac:dyDescent="0.4">
      <c r="B1359" s="4">
        <v>1356</v>
      </c>
      <c r="C1359" s="25" t="s">
        <v>5972</v>
      </c>
      <c r="D1359" s="10" t="s">
        <v>1432</v>
      </c>
      <c r="E1359" s="12" t="s">
        <v>4</v>
      </c>
      <c r="F1359" s="15">
        <v>1</v>
      </c>
      <c r="G1359" s="12" t="s">
        <v>166</v>
      </c>
      <c r="H1359" s="18">
        <v>1.0878407703465229</v>
      </c>
    </row>
    <row r="1360" spans="2:8" x14ac:dyDescent="0.4">
      <c r="B1360" s="4">
        <v>1357</v>
      </c>
      <c r="C1360" s="25" t="s">
        <v>5973</v>
      </c>
      <c r="D1360" s="10" t="s">
        <v>1433</v>
      </c>
      <c r="E1360" s="12" t="s">
        <v>8</v>
      </c>
      <c r="F1360" s="15">
        <v>1</v>
      </c>
      <c r="G1360" s="12" t="s">
        <v>166</v>
      </c>
      <c r="H1360" s="18">
        <v>0</v>
      </c>
    </row>
    <row r="1361" spans="2:8" x14ac:dyDescent="0.4">
      <c r="B1361" s="4">
        <v>1358</v>
      </c>
      <c r="C1361" s="25" t="s">
        <v>5974</v>
      </c>
      <c r="D1361" s="10" t="s">
        <v>1434</v>
      </c>
      <c r="E1361" s="12" t="s">
        <v>4</v>
      </c>
      <c r="F1361" s="15">
        <v>1</v>
      </c>
      <c r="G1361" s="12" t="s">
        <v>188</v>
      </c>
      <c r="H1361" s="18">
        <v>1.2585221698906026E-2</v>
      </c>
    </row>
    <row r="1362" spans="2:8" x14ac:dyDescent="0.4">
      <c r="B1362" s="4">
        <v>1359</v>
      </c>
      <c r="C1362" s="25" t="s">
        <v>5975</v>
      </c>
      <c r="D1362" s="10" t="s">
        <v>1435</v>
      </c>
      <c r="E1362" s="12" t="s">
        <v>4</v>
      </c>
      <c r="F1362" s="15">
        <v>1</v>
      </c>
      <c r="G1362" s="12" t="s">
        <v>5</v>
      </c>
      <c r="H1362" s="18">
        <v>25.822833952441965</v>
      </c>
    </row>
    <row r="1363" spans="2:8" x14ac:dyDescent="0.4">
      <c r="B1363" s="4">
        <v>1360</v>
      </c>
      <c r="C1363" s="25" t="s">
        <v>5976</v>
      </c>
      <c r="D1363" s="10" t="s">
        <v>1436</v>
      </c>
      <c r="E1363" s="12" t="s">
        <v>4</v>
      </c>
      <c r="F1363" s="15">
        <v>1</v>
      </c>
      <c r="G1363" s="12" t="s">
        <v>5</v>
      </c>
      <c r="H1363" s="18">
        <v>1.0370194780631246</v>
      </c>
    </row>
    <row r="1364" spans="2:8" x14ac:dyDescent="0.4">
      <c r="B1364" s="4">
        <v>1361</v>
      </c>
      <c r="C1364" s="25" t="s">
        <v>5977</v>
      </c>
      <c r="D1364" s="10" t="s">
        <v>1437</v>
      </c>
      <c r="E1364" s="12" t="s">
        <v>4</v>
      </c>
      <c r="F1364" s="15">
        <v>1</v>
      </c>
      <c r="G1364" s="12" t="s">
        <v>5</v>
      </c>
      <c r="H1364" s="18">
        <v>1.1427292899571768</v>
      </c>
    </row>
    <row r="1365" spans="2:8" x14ac:dyDescent="0.4">
      <c r="B1365" s="4">
        <v>1362</v>
      </c>
      <c r="C1365" s="25" t="s">
        <v>5978</v>
      </c>
      <c r="D1365" s="10" t="s">
        <v>1438</v>
      </c>
      <c r="E1365" s="12" t="s">
        <v>4</v>
      </c>
      <c r="F1365" s="15">
        <v>1</v>
      </c>
      <c r="G1365" s="12" t="s">
        <v>5</v>
      </c>
      <c r="H1365" s="18">
        <v>2.0090002354277861</v>
      </c>
    </row>
    <row r="1366" spans="2:8" x14ac:dyDescent="0.4">
      <c r="B1366" s="4">
        <v>1363</v>
      </c>
      <c r="C1366" s="25" t="s">
        <v>5979</v>
      </c>
      <c r="D1366" s="10" t="s">
        <v>1439</v>
      </c>
      <c r="E1366" s="12" t="s">
        <v>4</v>
      </c>
      <c r="F1366" s="15">
        <v>1</v>
      </c>
      <c r="G1366" s="12" t="s">
        <v>166</v>
      </c>
      <c r="H1366" s="18">
        <v>0.22653073099478585</v>
      </c>
    </row>
    <row r="1367" spans="2:8" x14ac:dyDescent="0.4">
      <c r="B1367" s="4">
        <v>1364</v>
      </c>
      <c r="C1367" s="25" t="s">
        <v>5980</v>
      </c>
      <c r="D1367" s="10" t="s">
        <v>1440</v>
      </c>
      <c r="E1367" s="12" t="s">
        <v>4</v>
      </c>
      <c r="F1367" s="15">
        <v>1</v>
      </c>
      <c r="G1367" s="12" t="s">
        <v>166</v>
      </c>
      <c r="H1367" s="18">
        <v>2.6898089391364044</v>
      </c>
    </row>
    <row r="1368" spans="2:8" x14ac:dyDescent="0.4">
      <c r="B1368" s="4">
        <v>1365</v>
      </c>
      <c r="C1368" s="25" t="s">
        <v>5981</v>
      </c>
      <c r="D1368" s="10" t="s">
        <v>1441</v>
      </c>
      <c r="E1368" s="12" t="s">
        <v>4</v>
      </c>
      <c r="F1368" s="15">
        <v>1</v>
      </c>
      <c r="G1368" s="12" t="s">
        <v>166</v>
      </c>
      <c r="H1368" s="18">
        <v>0.13318512421657405</v>
      </c>
    </row>
    <row r="1369" spans="2:8" x14ac:dyDescent="0.4">
      <c r="B1369" s="4">
        <v>1366</v>
      </c>
      <c r="C1369" s="25" t="s">
        <v>5982</v>
      </c>
      <c r="D1369" s="10" t="s">
        <v>1442</v>
      </c>
      <c r="E1369" s="12" t="s">
        <v>4</v>
      </c>
      <c r="F1369" s="15">
        <v>1</v>
      </c>
      <c r="G1369" s="12" t="s">
        <v>166</v>
      </c>
      <c r="H1369" s="18">
        <v>0.58572258029799884</v>
      </c>
    </row>
    <row r="1370" spans="2:8" x14ac:dyDescent="0.4">
      <c r="B1370" s="4">
        <v>1367</v>
      </c>
      <c r="C1370" s="25" t="s">
        <v>5983</v>
      </c>
      <c r="D1370" s="10" t="s">
        <v>1443</v>
      </c>
      <c r="E1370" s="12" t="s">
        <v>4</v>
      </c>
      <c r="F1370" s="15">
        <v>1</v>
      </c>
      <c r="G1370" s="12" t="s">
        <v>186</v>
      </c>
      <c r="H1370" s="18">
        <v>3.715586999402535</v>
      </c>
    </row>
    <row r="1371" spans="2:8" x14ac:dyDescent="0.4">
      <c r="B1371" s="4">
        <v>1368</v>
      </c>
      <c r="C1371" s="25" t="s">
        <v>5984</v>
      </c>
      <c r="D1371" s="10" t="s">
        <v>1444</v>
      </c>
      <c r="E1371" s="12" t="s">
        <v>4</v>
      </c>
      <c r="F1371" s="15">
        <v>1</v>
      </c>
      <c r="G1371" s="12" t="s">
        <v>166</v>
      </c>
      <c r="H1371" s="18">
        <v>6.2101665703256266E-2</v>
      </c>
    </row>
    <row r="1372" spans="2:8" x14ac:dyDescent="0.4">
      <c r="B1372" s="4">
        <v>1369</v>
      </c>
      <c r="C1372" s="25" t="s">
        <v>5985</v>
      </c>
      <c r="D1372" s="10" t="s">
        <v>1445</v>
      </c>
      <c r="E1372" s="12" t="s">
        <v>4</v>
      </c>
      <c r="F1372" s="15">
        <v>1</v>
      </c>
      <c r="G1372" s="12" t="s">
        <v>166</v>
      </c>
      <c r="H1372" s="18">
        <v>5.418795220794858E-2</v>
      </c>
    </row>
    <row r="1373" spans="2:8" x14ac:dyDescent="0.4">
      <c r="B1373" s="4">
        <v>1370</v>
      </c>
      <c r="C1373" s="25" t="s">
        <v>5986</v>
      </c>
      <c r="D1373" s="10" t="s">
        <v>1446</v>
      </c>
      <c r="E1373" s="12" t="s">
        <v>4</v>
      </c>
      <c r="F1373" s="15">
        <v>1</v>
      </c>
      <c r="G1373" s="12" t="s">
        <v>166</v>
      </c>
      <c r="H1373" s="18">
        <v>2.1534461365150328</v>
      </c>
    </row>
    <row r="1374" spans="2:8" x14ac:dyDescent="0.4">
      <c r="B1374" s="4">
        <v>1371</v>
      </c>
      <c r="C1374" s="25" t="s">
        <v>5987</v>
      </c>
      <c r="D1374" s="10" t="s">
        <v>1447</v>
      </c>
      <c r="E1374" s="12" t="s">
        <v>8</v>
      </c>
      <c r="F1374" s="15">
        <v>1</v>
      </c>
      <c r="G1374" s="12" t="s">
        <v>166</v>
      </c>
      <c r="H1374" s="18">
        <v>0</v>
      </c>
    </row>
    <row r="1375" spans="2:8" x14ac:dyDescent="0.4">
      <c r="B1375" s="4">
        <v>1372</v>
      </c>
      <c r="C1375" s="25" t="s">
        <v>5988</v>
      </c>
      <c r="D1375" s="10" t="s">
        <v>1448</v>
      </c>
      <c r="E1375" s="12" t="s">
        <v>4</v>
      </c>
      <c r="F1375" s="15">
        <v>1</v>
      </c>
      <c r="G1375" s="12" t="s">
        <v>115</v>
      </c>
      <c r="H1375" s="18">
        <v>4.1348521438875404E-3</v>
      </c>
    </row>
    <row r="1376" spans="2:8" x14ac:dyDescent="0.4">
      <c r="B1376" s="4">
        <v>1373</v>
      </c>
      <c r="C1376" s="25" t="s">
        <v>5989</v>
      </c>
      <c r="D1376" s="10" t="s">
        <v>1449</v>
      </c>
      <c r="E1376" s="12" t="s">
        <v>8</v>
      </c>
      <c r="F1376" s="15">
        <v>1</v>
      </c>
      <c r="G1376" s="12" t="s">
        <v>5</v>
      </c>
      <c r="H1376" s="18">
        <v>0</v>
      </c>
    </row>
    <row r="1377" spans="2:8" x14ac:dyDescent="0.4">
      <c r="B1377" s="4">
        <v>1374</v>
      </c>
      <c r="C1377" s="25" t="s">
        <v>5990</v>
      </c>
      <c r="D1377" s="10" t="s">
        <v>1450</v>
      </c>
      <c r="E1377" s="12" t="s">
        <v>4</v>
      </c>
      <c r="F1377" s="15">
        <v>1</v>
      </c>
      <c r="G1377" s="12" t="s">
        <v>5</v>
      </c>
      <c r="H1377" s="18">
        <v>1.2468466742854616E-2</v>
      </c>
    </row>
    <row r="1378" spans="2:8" x14ac:dyDescent="0.4">
      <c r="B1378" s="4">
        <v>1375</v>
      </c>
      <c r="C1378" s="25" t="s">
        <v>5991</v>
      </c>
      <c r="D1378" s="10" t="s">
        <v>1451</v>
      </c>
      <c r="E1378" s="12" t="s">
        <v>4</v>
      </c>
      <c r="F1378" s="15">
        <v>1</v>
      </c>
      <c r="G1378" s="12" t="s">
        <v>5</v>
      </c>
      <c r="H1378" s="18">
        <v>1.4243537241703831E-2</v>
      </c>
    </row>
    <row r="1379" spans="2:8" x14ac:dyDescent="0.4">
      <c r="B1379" s="4">
        <v>1376</v>
      </c>
      <c r="C1379" s="25" t="s">
        <v>5992</v>
      </c>
      <c r="D1379" s="10" t="s">
        <v>1452</v>
      </c>
      <c r="E1379" s="12" t="s">
        <v>4</v>
      </c>
      <c r="F1379" s="15">
        <v>1</v>
      </c>
      <c r="G1379" s="12" t="s">
        <v>5</v>
      </c>
      <c r="H1379" s="18">
        <v>0.87722341274082127</v>
      </c>
    </row>
    <row r="1380" spans="2:8" x14ac:dyDescent="0.4">
      <c r="B1380" s="4">
        <v>1377</v>
      </c>
      <c r="C1380" s="25" t="s">
        <v>5993</v>
      </c>
      <c r="D1380" s="10" t="s">
        <v>1453</v>
      </c>
      <c r="E1380" s="12" t="s">
        <v>4</v>
      </c>
      <c r="F1380" s="15">
        <v>1</v>
      </c>
      <c r="G1380" s="12" t="s">
        <v>5</v>
      </c>
      <c r="H1380" s="18">
        <v>0.47441030759088354</v>
      </c>
    </row>
    <row r="1381" spans="2:8" x14ac:dyDescent="0.4">
      <c r="B1381" s="4">
        <v>1378</v>
      </c>
      <c r="C1381" s="25" t="s">
        <v>5994</v>
      </c>
      <c r="D1381" s="10" t="s">
        <v>1454</v>
      </c>
      <c r="E1381" s="12" t="s">
        <v>4</v>
      </c>
      <c r="F1381" s="15">
        <v>1</v>
      </c>
      <c r="G1381" s="12" t="s">
        <v>5</v>
      </c>
      <c r="H1381" s="18">
        <v>3.6910169633584777</v>
      </c>
    </row>
    <row r="1382" spans="2:8" x14ac:dyDescent="0.4">
      <c r="B1382" s="4">
        <v>1379</v>
      </c>
      <c r="C1382" s="25" t="s">
        <v>5995</v>
      </c>
      <c r="D1382" s="10" t="s">
        <v>1455</v>
      </c>
      <c r="E1382" s="12" t="s">
        <v>4</v>
      </c>
      <c r="F1382" s="15">
        <v>1</v>
      </c>
      <c r="G1382" s="12" t="s">
        <v>115</v>
      </c>
      <c r="H1382" s="18">
        <v>2.3199363665982679E-2</v>
      </c>
    </row>
    <row r="1383" spans="2:8" x14ac:dyDescent="0.4">
      <c r="B1383" s="4">
        <v>1380</v>
      </c>
      <c r="C1383" s="25" t="s">
        <v>5996</v>
      </c>
      <c r="D1383" s="10" t="s">
        <v>1456</v>
      </c>
      <c r="E1383" s="12" t="s">
        <v>8</v>
      </c>
      <c r="F1383" s="15">
        <v>1</v>
      </c>
      <c r="G1383" s="12" t="s">
        <v>186</v>
      </c>
      <c r="H1383" s="18">
        <v>0</v>
      </c>
    </row>
    <row r="1384" spans="2:8" x14ac:dyDescent="0.4">
      <c r="B1384" s="4">
        <v>1381</v>
      </c>
      <c r="C1384" s="25" t="s">
        <v>5997</v>
      </c>
      <c r="D1384" s="10" t="s">
        <v>1457</v>
      </c>
      <c r="E1384" s="12" t="s">
        <v>4</v>
      </c>
      <c r="F1384" s="15">
        <v>1</v>
      </c>
      <c r="G1384" s="12" t="s">
        <v>5</v>
      </c>
      <c r="H1384" s="18">
        <v>0.77526359821154978</v>
      </c>
    </row>
    <row r="1385" spans="2:8" x14ac:dyDescent="0.4">
      <c r="B1385" s="4">
        <v>1382</v>
      </c>
      <c r="C1385" s="25" t="s">
        <v>5998</v>
      </c>
      <c r="D1385" s="10" t="s">
        <v>1458</v>
      </c>
      <c r="E1385" s="12" t="s">
        <v>8</v>
      </c>
      <c r="F1385" s="15">
        <v>1</v>
      </c>
      <c r="G1385" s="12" t="s">
        <v>5</v>
      </c>
      <c r="H1385" s="18">
        <v>0</v>
      </c>
    </row>
    <row r="1386" spans="2:8" x14ac:dyDescent="0.4">
      <c r="B1386" s="4">
        <v>1383</v>
      </c>
      <c r="C1386" s="25" t="s">
        <v>5999</v>
      </c>
      <c r="D1386" s="10" t="s">
        <v>1459</v>
      </c>
      <c r="E1386" s="12" t="s">
        <v>8</v>
      </c>
      <c r="F1386" s="15">
        <v>1</v>
      </c>
      <c r="G1386" s="12" t="s">
        <v>5</v>
      </c>
      <c r="H1386" s="18">
        <v>0</v>
      </c>
    </row>
    <row r="1387" spans="2:8" x14ac:dyDescent="0.4">
      <c r="B1387" s="4">
        <v>1384</v>
      </c>
      <c r="C1387" s="25" t="s">
        <v>6000</v>
      </c>
      <c r="D1387" s="10" t="s">
        <v>1460</v>
      </c>
      <c r="E1387" s="12" t="s">
        <v>8</v>
      </c>
      <c r="F1387" s="15">
        <v>1</v>
      </c>
      <c r="G1387" s="12" t="s">
        <v>5</v>
      </c>
      <c r="H1387" s="18">
        <v>0</v>
      </c>
    </row>
    <row r="1388" spans="2:8" x14ac:dyDescent="0.4">
      <c r="B1388" s="4">
        <v>1385</v>
      </c>
      <c r="C1388" s="25" t="s">
        <v>6001</v>
      </c>
      <c r="D1388" s="10" t="s">
        <v>1461</v>
      </c>
      <c r="E1388" s="12" t="s">
        <v>4</v>
      </c>
      <c r="F1388" s="15">
        <v>1</v>
      </c>
      <c r="G1388" s="12" t="s">
        <v>5</v>
      </c>
      <c r="H1388" s="18">
        <v>5.0376014863837248</v>
      </c>
    </row>
    <row r="1389" spans="2:8" x14ac:dyDescent="0.4">
      <c r="B1389" s="4">
        <v>1386</v>
      </c>
      <c r="C1389" s="25" t="s">
        <v>6002</v>
      </c>
      <c r="D1389" s="10" t="s">
        <v>1462</v>
      </c>
      <c r="E1389" s="12" t="s">
        <v>4</v>
      </c>
      <c r="F1389" s="15">
        <v>1</v>
      </c>
      <c r="G1389" s="12" t="s">
        <v>5</v>
      </c>
      <c r="H1389" s="18">
        <v>1.407076880352945</v>
      </c>
    </row>
    <row r="1390" spans="2:8" x14ac:dyDescent="0.4">
      <c r="B1390" s="4">
        <v>1387</v>
      </c>
      <c r="C1390" s="25" t="s">
        <v>6003</v>
      </c>
      <c r="D1390" s="10" t="s">
        <v>1463</v>
      </c>
      <c r="E1390" s="12" t="s">
        <v>4</v>
      </c>
      <c r="F1390" s="15">
        <v>1</v>
      </c>
      <c r="G1390" s="12" t="s">
        <v>5</v>
      </c>
      <c r="H1390" s="18">
        <v>1.5338790018275315</v>
      </c>
    </row>
    <row r="1391" spans="2:8" x14ac:dyDescent="0.4">
      <c r="B1391" s="4">
        <v>1388</v>
      </c>
      <c r="C1391" s="25" t="s">
        <v>6004</v>
      </c>
      <c r="D1391" s="10" t="s">
        <v>1464</v>
      </c>
      <c r="E1391" s="12" t="s">
        <v>4</v>
      </c>
      <c r="F1391" s="15">
        <v>1</v>
      </c>
      <c r="G1391" s="12" t="s">
        <v>5</v>
      </c>
      <c r="H1391" s="18">
        <v>1.1530910978660058</v>
      </c>
    </row>
    <row r="1392" spans="2:8" x14ac:dyDescent="0.4">
      <c r="B1392" s="4">
        <v>1389</v>
      </c>
      <c r="C1392" s="25" t="s">
        <v>6005</v>
      </c>
      <c r="D1392" s="10" t="s">
        <v>1465</v>
      </c>
      <c r="E1392" s="12" t="s">
        <v>4</v>
      </c>
      <c r="F1392" s="15">
        <v>1</v>
      </c>
      <c r="G1392" s="12" t="s">
        <v>5</v>
      </c>
      <c r="H1392" s="18">
        <v>2.2985095769058151E-2</v>
      </c>
    </row>
    <row r="1393" spans="2:8" x14ac:dyDescent="0.4">
      <c r="B1393" s="4">
        <v>1390</v>
      </c>
      <c r="C1393" s="25" t="s">
        <v>6006</v>
      </c>
      <c r="D1393" s="10" t="s">
        <v>1466</v>
      </c>
      <c r="E1393" s="12" t="s">
        <v>4</v>
      </c>
      <c r="F1393" s="15">
        <v>1</v>
      </c>
      <c r="G1393" s="12" t="s">
        <v>5</v>
      </c>
      <c r="H1393" s="18">
        <v>-0.22289602124083513</v>
      </c>
    </row>
    <row r="1394" spans="2:8" x14ac:dyDescent="0.4">
      <c r="B1394" s="4">
        <v>1391</v>
      </c>
      <c r="C1394" s="25" t="s">
        <v>6007</v>
      </c>
      <c r="D1394" s="10" t="s">
        <v>1467</v>
      </c>
      <c r="E1394" s="12" t="s">
        <v>4</v>
      </c>
      <c r="F1394" s="15">
        <v>1</v>
      </c>
      <c r="G1394" s="12" t="s">
        <v>5</v>
      </c>
      <c r="H1394" s="18">
        <v>8.7795294330200765E-2</v>
      </c>
    </row>
    <row r="1395" spans="2:8" x14ac:dyDescent="0.4">
      <c r="B1395" s="4">
        <v>1392</v>
      </c>
      <c r="C1395" s="25" t="s">
        <v>6008</v>
      </c>
      <c r="D1395" s="10" t="s">
        <v>1468</v>
      </c>
      <c r="E1395" s="12" t="s">
        <v>4</v>
      </c>
      <c r="F1395" s="15">
        <v>1</v>
      </c>
      <c r="G1395" s="12" t="s">
        <v>5</v>
      </c>
      <c r="H1395" s="18">
        <v>7.3901376003264532E-2</v>
      </c>
    </row>
    <row r="1396" spans="2:8" x14ac:dyDescent="0.4">
      <c r="B1396" s="4">
        <v>1393</v>
      </c>
      <c r="C1396" s="25" t="s">
        <v>6009</v>
      </c>
      <c r="D1396" s="10" t="s">
        <v>1469</v>
      </c>
      <c r="E1396" s="12" t="s">
        <v>4</v>
      </c>
      <c r="F1396" s="15">
        <v>1</v>
      </c>
      <c r="G1396" s="12" t="s">
        <v>5</v>
      </c>
      <c r="H1396" s="18">
        <v>6.3744360277163565</v>
      </c>
    </row>
    <row r="1397" spans="2:8" x14ac:dyDescent="0.4">
      <c r="B1397" s="4">
        <v>1394</v>
      </c>
      <c r="C1397" s="25" t="s">
        <v>6010</v>
      </c>
      <c r="D1397" s="10" t="s">
        <v>1470</v>
      </c>
      <c r="E1397" s="12" t="s">
        <v>4</v>
      </c>
      <c r="F1397" s="15">
        <v>1</v>
      </c>
      <c r="G1397" s="12" t="s">
        <v>5</v>
      </c>
      <c r="H1397" s="18">
        <v>6.3513035723810125</v>
      </c>
    </row>
    <row r="1398" spans="2:8" x14ac:dyDescent="0.4">
      <c r="B1398" s="4">
        <v>1395</v>
      </c>
      <c r="C1398" s="25" t="s">
        <v>6011</v>
      </c>
      <c r="D1398" s="10" t="s">
        <v>1471</v>
      </c>
      <c r="E1398" s="12" t="s">
        <v>323</v>
      </c>
      <c r="F1398" s="15">
        <v>1</v>
      </c>
      <c r="G1398" s="12" t="s">
        <v>5</v>
      </c>
      <c r="H1398" s="18">
        <v>0.13492320635144264</v>
      </c>
    </row>
    <row r="1399" spans="2:8" x14ac:dyDescent="0.4">
      <c r="B1399" s="4">
        <v>1396</v>
      </c>
      <c r="C1399" s="25" t="s">
        <v>6012</v>
      </c>
      <c r="D1399" s="10" t="s">
        <v>1472</v>
      </c>
      <c r="E1399" s="12" t="s">
        <v>374</v>
      </c>
      <c r="F1399" s="15">
        <v>1</v>
      </c>
      <c r="G1399" s="12" t="s">
        <v>5</v>
      </c>
      <c r="H1399" s="18">
        <v>0.17830004929045928</v>
      </c>
    </row>
    <row r="1400" spans="2:8" x14ac:dyDescent="0.4">
      <c r="B1400" s="4">
        <v>1397</v>
      </c>
      <c r="C1400" s="25" t="s">
        <v>6013</v>
      </c>
      <c r="D1400" s="10" t="s">
        <v>1473</v>
      </c>
      <c r="E1400" s="12" t="s">
        <v>4</v>
      </c>
      <c r="F1400" s="15">
        <v>1</v>
      </c>
      <c r="G1400" s="12" t="s">
        <v>5</v>
      </c>
      <c r="H1400" s="18">
        <v>18.075405848043633</v>
      </c>
    </row>
    <row r="1401" spans="2:8" x14ac:dyDescent="0.4">
      <c r="B1401" s="4">
        <v>1398</v>
      </c>
      <c r="C1401" s="25" t="s">
        <v>6014</v>
      </c>
      <c r="D1401" s="10" t="s">
        <v>1474</v>
      </c>
      <c r="E1401" s="12" t="s">
        <v>4</v>
      </c>
      <c r="F1401" s="15">
        <v>1</v>
      </c>
      <c r="G1401" s="12" t="s">
        <v>5</v>
      </c>
      <c r="H1401" s="18">
        <v>6.3104468260476798</v>
      </c>
    </row>
    <row r="1402" spans="2:8" x14ac:dyDescent="0.4">
      <c r="B1402" s="4">
        <v>1399</v>
      </c>
      <c r="C1402" s="25" t="s">
        <v>6015</v>
      </c>
      <c r="D1402" s="10" t="s">
        <v>1475</v>
      </c>
      <c r="E1402" s="12" t="s">
        <v>4</v>
      </c>
      <c r="F1402" s="15">
        <v>1</v>
      </c>
      <c r="G1402" s="12" t="s">
        <v>5</v>
      </c>
      <c r="H1402" s="18">
        <v>56.464036242709319</v>
      </c>
    </row>
    <row r="1403" spans="2:8" x14ac:dyDescent="0.4">
      <c r="B1403" s="4">
        <v>1400</v>
      </c>
      <c r="C1403" s="25" t="s">
        <v>6016</v>
      </c>
      <c r="D1403" s="10" t="s">
        <v>1476</v>
      </c>
      <c r="E1403" s="12" t="s">
        <v>4</v>
      </c>
      <c r="F1403" s="15">
        <v>1</v>
      </c>
      <c r="G1403" s="12" t="s">
        <v>5</v>
      </c>
      <c r="H1403" s="18">
        <v>5.6699315814925404</v>
      </c>
    </row>
    <row r="1404" spans="2:8" x14ac:dyDescent="0.4">
      <c r="B1404" s="4">
        <v>1401</v>
      </c>
      <c r="C1404" s="25" t="s">
        <v>6017</v>
      </c>
      <c r="D1404" s="10" t="s">
        <v>1477</v>
      </c>
      <c r="E1404" s="12" t="s">
        <v>4</v>
      </c>
      <c r="F1404" s="15">
        <v>1</v>
      </c>
      <c r="G1404" s="12" t="s">
        <v>5</v>
      </c>
      <c r="H1404" s="18">
        <v>0.73800982391404002</v>
      </c>
    </row>
    <row r="1405" spans="2:8" x14ac:dyDescent="0.4">
      <c r="B1405" s="4">
        <v>1402</v>
      </c>
      <c r="C1405" s="25" t="s">
        <v>6018</v>
      </c>
      <c r="D1405" s="10" t="s">
        <v>1478</v>
      </c>
      <c r="E1405" s="12" t="s">
        <v>4</v>
      </c>
      <c r="F1405" s="15">
        <v>1</v>
      </c>
      <c r="G1405" s="12" t="s">
        <v>5</v>
      </c>
      <c r="H1405" s="18">
        <v>0.47959828261872312</v>
      </c>
    </row>
    <row r="1406" spans="2:8" x14ac:dyDescent="0.4">
      <c r="B1406" s="4">
        <v>1403</v>
      </c>
      <c r="C1406" s="25" t="s">
        <v>6019</v>
      </c>
      <c r="D1406" s="10" t="s">
        <v>1479</v>
      </c>
      <c r="E1406" s="12" t="s">
        <v>4</v>
      </c>
      <c r="F1406" s="15">
        <v>1</v>
      </c>
      <c r="G1406" s="12" t="s">
        <v>5</v>
      </c>
      <c r="H1406" s="18">
        <v>0.99642159284151943</v>
      </c>
    </row>
    <row r="1407" spans="2:8" x14ac:dyDescent="0.4">
      <c r="B1407" s="4">
        <v>1404</v>
      </c>
      <c r="C1407" s="25" t="s">
        <v>6020</v>
      </c>
      <c r="D1407" s="10" t="s">
        <v>1480</v>
      </c>
      <c r="E1407" s="12" t="s">
        <v>4</v>
      </c>
      <c r="F1407" s="15">
        <v>1</v>
      </c>
      <c r="G1407" s="12" t="s">
        <v>5</v>
      </c>
      <c r="H1407" s="18">
        <v>3.7636539875773165</v>
      </c>
    </row>
    <row r="1408" spans="2:8" x14ac:dyDescent="0.4">
      <c r="B1408" s="4">
        <v>1405</v>
      </c>
      <c r="C1408" s="25" t="s">
        <v>6021</v>
      </c>
      <c r="D1408" s="10" t="s">
        <v>1481</v>
      </c>
      <c r="E1408" s="12" t="s">
        <v>4</v>
      </c>
      <c r="F1408" s="15">
        <v>1</v>
      </c>
      <c r="G1408" s="12" t="s">
        <v>5</v>
      </c>
      <c r="H1408" s="18">
        <v>7.717653056893421</v>
      </c>
    </row>
    <row r="1409" spans="2:8" x14ac:dyDescent="0.4">
      <c r="B1409" s="4">
        <v>1406</v>
      </c>
      <c r="C1409" s="25" t="s">
        <v>6022</v>
      </c>
      <c r="D1409" s="10" t="s">
        <v>1482</v>
      </c>
      <c r="E1409" s="12" t="s">
        <v>4</v>
      </c>
      <c r="F1409" s="15">
        <v>1</v>
      </c>
      <c r="G1409" s="12" t="s">
        <v>5</v>
      </c>
      <c r="H1409" s="18">
        <v>2.2408709062926522</v>
      </c>
    </row>
    <row r="1410" spans="2:8" x14ac:dyDescent="0.4">
      <c r="B1410" s="4">
        <v>1407</v>
      </c>
      <c r="C1410" s="25" t="s">
        <v>6023</v>
      </c>
      <c r="D1410" s="10" t="s">
        <v>1483</v>
      </c>
      <c r="E1410" s="12" t="s">
        <v>4</v>
      </c>
      <c r="F1410" s="15">
        <v>1</v>
      </c>
      <c r="G1410" s="12" t="s">
        <v>5</v>
      </c>
      <c r="H1410" s="18">
        <v>1.2393300430011605</v>
      </c>
    </row>
    <row r="1411" spans="2:8" x14ac:dyDescent="0.4">
      <c r="B1411" s="4">
        <v>1408</v>
      </c>
      <c r="C1411" s="25" t="s">
        <v>6024</v>
      </c>
      <c r="D1411" s="10" t="s">
        <v>1484</v>
      </c>
      <c r="E1411" s="12" t="s">
        <v>4</v>
      </c>
      <c r="F1411" s="15">
        <v>1</v>
      </c>
      <c r="G1411" s="12" t="s">
        <v>5</v>
      </c>
      <c r="H1411" s="18">
        <v>2.5896330548940885</v>
      </c>
    </row>
    <row r="1412" spans="2:8" x14ac:dyDescent="0.4">
      <c r="B1412" s="4">
        <v>1409</v>
      </c>
      <c r="C1412" s="25" t="s">
        <v>6025</v>
      </c>
      <c r="D1412" s="10" t="s">
        <v>1485</v>
      </c>
      <c r="E1412" s="12" t="s">
        <v>4</v>
      </c>
      <c r="F1412" s="15">
        <v>1</v>
      </c>
      <c r="G1412" s="12" t="s">
        <v>5</v>
      </c>
      <c r="H1412" s="18">
        <v>4.1070555479666933</v>
      </c>
    </row>
    <row r="1413" spans="2:8" x14ac:dyDescent="0.4">
      <c r="B1413" s="4">
        <v>1410</v>
      </c>
      <c r="C1413" s="25" t="s">
        <v>6026</v>
      </c>
      <c r="D1413" s="10" t="s">
        <v>1486</v>
      </c>
      <c r="E1413" s="12" t="s">
        <v>4</v>
      </c>
      <c r="F1413" s="15">
        <v>1</v>
      </c>
      <c r="G1413" s="12" t="s">
        <v>5</v>
      </c>
      <c r="H1413" s="18">
        <v>4.7890587626410772</v>
      </c>
    </row>
    <row r="1414" spans="2:8" x14ac:dyDescent="0.4">
      <c r="B1414" s="4">
        <v>1411</v>
      </c>
      <c r="C1414" s="25" t="s">
        <v>6027</v>
      </c>
      <c r="D1414" s="10" t="s">
        <v>1487</v>
      </c>
      <c r="E1414" s="12" t="s">
        <v>4</v>
      </c>
      <c r="F1414" s="15">
        <v>1</v>
      </c>
      <c r="G1414" s="12" t="s">
        <v>5</v>
      </c>
      <c r="H1414" s="18">
        <v>26.315787660818938</v>
      </c>
    </row>
    <row r="1415" spans="2:8" x14ac:dyDescent="0.4">
      <c r="B1415" s="4">
        <v>1412</v>
      </c>
      <c r="C1415" s="25" t="s">
        <v>6028</v>
      </c>
      <c r="D1415" s="10" t="s">
        <v>1488</v>
      </c>
      <c r="E1415" s="12" t="s">
        <v>4</v>
      </c>
      <c r="F1415" s="15">
        <v>1</v>
      </c>
      <c r="G1415" s="12" t="s">
        <v>5</v>
      </c>
      <c r="H1415" s="18">
        <v>11.108870088096367</v>
      </c>
    </row>
    <row r="1416" spans="2:8" x14ac:dyDescent="0.4">
      <c r="B1416" s="4">
        <v>1413</v>
      </c>
      <c r="C1416" s="25" t="s">
        <v>6029</v>
      </c>
      <c r="D1416" s="10" t="s">
        <v>1489</v>
      </c>
      <c r="E1416" s="12" t="s">
        <v>4</v>
      </c>
      <c r="F1416" s="15">
        <v>1</v>
      </c>
      <c r="G1416" s="12" t="s">
        <v>5</v>
      </c>
      <c r="H1416" s="18">
        <v>6.3284223570038485</v>
      </c>
    </row>
    <row r="1417" spans="2:8" x14ac:dyDescent="0.4">
      <c r="B1417" s="4">
        <v>1414</v>
      </c>
      <c r="C1417" s="25" t="s">
        <v>6030</v>
      </c>
      <c r="D1417" s="10" t="s">
        <v>1490</v>
      </c>
      <c r="E1417" s="12" t="s">
        <v>4</v>
      </c>
      <c r="F1417" s="15">
        <v>1</v>
      </c>
      <c r="G1417" s="12" t="s">
        <v>5</v>
      </c>
      <c r="H1417" s="18">
        <v>2.8244770172512035</v>
      </c>
    </row>
    <row r="1418" spans="2:8" x14ac:dyDescent="0.4">
      <c r="B1418" s="4">
        <v>1415</v>
      </c>
      <c r="C1418" s="25" t="s">
        <v>6031</v>
      </c>
      <c r="D1418" s="10" t="s">
        <v>1491</v>
      </c>
      <c r="E1418" s="12" t="s">
        <v>4</v>
      </c>
      <c r="F1418" s="15">
        <v>1</v>
      </c>
      <c r="G1418" s="12" t="s">
        <v>5</v>
      </c>
      <c r="H1418" s="18">
        <v>1.2195343819153246</v>
      </c>
    </row>
    <row r="1419" spans="2:8" x14ac:dyDescent="0.4">
      <c r="B1419" s="4">
        <v>1416</v>
      </c>
      <c r="C1419" s="25" t="s">
        <v>6032</v>
      </c>
      <c r="D1419" s="10" t="s">
        <v>1492</v>
      </c>
      <c r="E1419" s="12" t="s">
        <v>4</v>
      </c>
      <c r="F1419" s="15">
        <v>1</v>
      </c>
      <c r="G1419" s="12" t="s">
        <v>5</v>
      </c>
      <c r="H1419" s="18">
        <v>0.89495224806390383</v>
      </c>
    </row>
    <row r="1420" spans="2:8" x14ac:dyDescent="0.4">
      <c r="B1420" s="4">
        <v>1417</v>
      </c>
      <c r="C1420" s="25" t="s">
        <v>6033</v>
      </c>
      <c r="D1420" s="10" t="s">
        <v>1493</v>
      </c>
      <c r="E1420" s="12" t="s">
        <v>4</v>
      </c>
      <c r="F1420" s="15">
        <v>1</v>
      </c>
      <c r="G1420" s="12" t="s">
        <v>5</v>
      </c>
      <c r="H1420" s="18">
        <v>0.63270364275764357</v>
      </c>
    </row>
    <row r="1421" spans="2:8" x14ac:dyDescent="0.4">
      <c r="B1421" s="4">
        <v>1418</v>
      </c>
      <c r="C1421" s="25" t="s">
        <v>6034</v>
      </c>
      <c r="D1421" s="10" t="s">
        <v>1494</v>
      </c>
      <c r="E1421" s="12" t="s">
        <v>4</v>
      </c>
      <c r="F1421" s="15">
        <v>1</v>
      </c>
      <c r="G1421" s="12" t="s">
        <v>5</v>
      </c>
      <c r="H1421" s="18">
        <v>1.52923612819254</v>
      </c>
    </row>
    <row r="1422" spans="2:8" x14ac:dyDescent="0.4">
      <c r="B1422" s="4">
        <v>1419</v>
      </c>
      <c r="C1422" s="25" t="s">
        <v>6035</v>
      </c>
      <c r="D1422" s="10" t="s">
        <v>1495</v>
      </c>
      <c r="E1422" s="12" t="s">
        <v>4</v>
      </c>
      <c r="F1422" s="15">
        <v>1</v>
      </c>
      <c r="G1422" s="12" t="s">
        <v>5</v>
      </c>
      <c r="H1422" s="18">
        <v>1.5359366485913082</v>
      </c>
    </row>
    <row r="1423" spans="2:8" x14ac:dyDescent="0.4">
      <c r="B1423" s="4">
        <v>1420</v>
      </c>
      <c r="C1423" s="25" t="s">
        <v>6036</v>
      </c>
      <c r="D1423" s="10" t="s">
        <v>1496</v>
      </c>
      <c r="E1423" s="12" t="s">
        <v>4</v>
      </c>
      <c r="F1423" s="15">
        <v>1</v>
      </c>
      <c r="G1423" s="12" t="s">
        <v>5</v>
      </c>
      <c r="H1423" s="18">
        <v>0.44739961626634822</v>
      </c>
    </row>
    <row r="1424" spans="2:8" x14ac:dyDescent="0.4">
      <c r="B1424" s="4">
        <v>1421</v>
      </c>
      <c r="C1424" s="25" t="s">
        <v>6037</v>
      </c>
      <c r="D1424" s="10" t="s">
        <v>1497</v>
      </c>
      <c r="E1424" s="12" t="s">
        <v>4</v>
      </c>
      <c r="F1424" s="15">
        <v>1</v>
      </c>
      <c r="G1424" s="12" t="s">
        <v>5</v>
      </c>
      <c r="H1424" s="18">
        <v>3.6459866941512273</v>
      </c>
    </row>
    <row r="1425" spans="2:8" x14ac:dyDescent="0.4">
      <c r="B1425" s="4">
        <v>1422</v>
      </c>
      <c r="C1425" s="25" t="s">
        <v>6038</v>
      </c>
      <c r="D1425" s="10" t="s">
        <v>1498</v>
      </c>
      <c r="E1425" s="12" t="s">
        <v>4</v>
      </c>
      <c r="F1425" s="15">
        <v>1</v>
      </c>
      <c r="G1425" s="12" t="s">
        <v>5</v>
      </c>
      <c r="H1425" s="18">
        <v>1.1884719901231642</v>
      </c>
    </row>
    <row r="1426" spans="2:8" x14ac:dyDescent="0.4">
      <c r="B1426" s="4">
        <v>1423</v>
      </c>
      <c r="C1426" s="25" t="s">
        <v>6039</v>
      </c>
      <c r="D1426" s="10" t="s">
        <v>1499</v>
      </c>
      <c r="E1426" s="12" t="s">
        <v>4</v>
      </c>
      <c r="F1426" s="15">
        <v>1</v>
      </c>
      <c r="G1426" s="12" t="s">
        <v>5</v>
      </c>
      <c r="H1426" s="18">
        <v>8.7844269886767687</v>
      </c>
    </row>
    <row r="1427" spans="2:8" x14ac:dyDescent="0.4">
      <c r="B1427" s="4">
        <v>1424</v>
      </c>
      <c r="C1427" s="25" t="s">
        <v>6040</v>
      </c>
      <c r="D1427" s="10" t="s">
        <v>1500</v>
      </c>
      <c r="E1427" s="12" t="s">
        <v>4</v>
      </c>
      <c r="F1427" s="15">
        <v>1</v>
      </c>
      <c r="G1427" s="12" t="s">
        <v>5</v>
      </c>
      <c r="H1427" s="18">
        <v>6.8343337846982584</v>
      </c>
    </row>
    <row r="1428" spans="2:8" x14ac:dyDescent="0.4">
      <c r="B1428" s="4">
        <v>1425</v>
      </c>
      <c r="C1428" s="25" t="s">
        <v>6041</v>
      </c>
      <c r="D1428" s="10" t="s">
        <v>1501</v>
      </c>
      <c r="E1428" s="12" t="s">
        <v>4</v>
      </c>
      <c r="F1428" s="15">
        <v>1</v>
      </c>
      <c r="G1428" s="12" t="s">
        <v>5</v>
      </c>
      <c r="H1428" s="18">
        <v>11.770811826521003</v>
      </c>
    </row>
    <row r="1429" spans="2:8" x14ac:dyDescent="0.4">
      <c r="B1429" s="4">
        <v>1426</v>
      </c>
      <c r="C1429" s="25" t="s">
        <v>6042</v>
      </c>
      <c r="D1429" s="10" t="s">
        <v>1502</v>
      </c>
      <c r="E1429" s="12" t="s">
        <v>4</v>
      </c>
      <c r="F1429" s="15">
        <v>1</v>
      </c>
      <c r="G1429" s="12" t="s">
        <v>5</v>
      </c>
      <c r="H1429" s="18">
        <v>4.2861817817497592</v>
      </c>
    </row>
    <row r="1430" spans="2:8" x14ac:dyDescent="0.4">
      <c r="B1430" s="4">
        <v>1427</v>
      </c>
      <c r="C1430" s="25" t="s">
        <v>6043</v>
      </c>
      <c r="D1430" s="10" t="s">
        <v>1503</v>
      </c>
      <c r="E1430" s="12" t="s">
        <v>4</v>
      </c>
      <c r="F1430" s="15">
        <v>1</v>
      </c>
      <c r="G1430" s="12" t="s">
        <v>5</v>
      </c>
      <c r="H1430" s="18">
        <v>8.9935898794718181</v>
      </c>
    </row>
    <row r="1431" spans="2:8" x14ac:dyDescent="0.4">
      <c r="B1431" s="4">
        <v>1428</v>
      </c>
      <c r="C1431" s="25" t="s">
        <v>6044</v>
      </c>
      <c r="D1431" s="10" t="s">
        <v>1504</v>
      </c>
      <c r="E1431" s="12" t="s">
        <v>4</v>
      </c>
      <c r="F1431" s="15">
        <v>1</v>
      </c>
      <c r="G1431" s="12" t="s">
        <v>5</v>
      </c>
      <c r="H1431" s="18">
        <v>3.1964732335348245</v>
      </c>
    </row>
    <row r="1432" spans="2:8" x14ac:dyDescent="0.4">
      <c r="B1432" s="4">
        <v>1429</v>
      </c>
      <c r="C1432" s="25" t="s">
        <v>6045</v>
      </c>
      <c r="D1432" s="10" t="s">
        <v>1505</v>
      </c>
      <c r="E1432" s="12" t="s">
        <v>4</v>
      </c>
      <c r="F1432" s="15">
        <v>1</v>
      </c>
      <c r="G1432" s="12" t="s">
        <v>5</v>
      </c>
      <c r="H1432" s="18">
        <v>5.5817447168671963</v>
      </c>
    </row>
    <row r="1433" spans="2:8" x14ac:dyDescent="0.4">
      <c r="B1433" s="4">
        <v>1430</v>
      </c>
      <c r="C1433" s="25" t="s">
        <v>6046</v>
      </c>
      <c r="D1433" s="10" t="s">
        <v>1506</v>
      </c>
      <c r="E1433" s="12" t="s">
        <v>4</v>
      </c>
      <c r="F1433" s="15">
        <v>1</v>
      </c>
      <c r="G1433" s="12" t="s">
        <v>5</v>
      </c>
      <c r="H1433" s="18">
        <v>6.257452565208026</v>
      </c>
    </row>
    <row r="1434" spans="2:8" x14ac:dyDescent="0.4">
      <c r="B1434" s="4">
        <v>1431</v>
      </c>
      <c r="C1434" s="25" t="s">
        <v>6047</v>
      </c>
      <c r="D1434" s="10" t="s">
        <v>1507</v>
      </c>
      <c r="E1434" s="12" t="s">
        <v>4</v>
      </c>
      <c r="F1434" s="15">
        <v>1</v>
      </c>
      <c r="G1434" s="12" t="s">
        <v>5</v>
      </c>
      <c r="H1434" s="18">
        <v>10.324180831981494</v>
      </c>
    </row>
    <row r="1435" spans="2:8" x14ac:dyDescent="0.4">
      <c r="B1435" s="4">
        <v>1432</v>
      </c>
      <c r="C1435" s="25" t="s">
        <v>6048</v>
      </c>
      <c r="D1435" s="10" t="s">
        <v>1508</v>
      </c>
      <c r="E1435" s="12" t="s">
        <v>4</v>
      </c>
      <c r="F1435" s="15">
        <v>1</v>
      </c>
      <c r="G1435" s="12" t="s">
        <v>5</v>
      </c>
      <c r="H1435" s="18">
        <v>3.0325981553663768</v>
      </c>
    </row>
    <row r="1436" spans="2:8" x14ac:dyDescent="0.4">
      <c r="B1436" s="4">
        <v>1433</v>
      </c>
      <c r="C1436" s="25" t="s">
        <v>6049</v>
      </c>
      <c r="D1436" s="10" t="s">
        <v>1509</v>
      </c>
      <c r="E1436" s="12" t="s">
        <v>4</v>
      </c>
      <c r="F1436" s="15">
        <v>1</v>
      </c>
      <c r="G1436" s="12" t="s">
        <v>5</v>
      </c>
      <c r="H1436" s="18">
        <v>2.4759596459443922</v>
      </c>
    </row>
    <row r="1437" spans="2:8" x14ac:dyDescent="0.4">
      <c r="B1437" s="4">
        <v>1434</v>
      </c>
      <c r="C1437" s="25" t="s">
        <v>6050</v>
      </c>
      <c r="D1437" s="10" t="s">
        <v>1510</v>
      </c>
      <c r="E1437" s="12" t="s">
        <v>4</v>
      </c>
      <c r="F1437" s="15">
        <v>1</v>
      </c>
      <c r="G1437" s="12" t="s">
        <v>5</v>
      </c>
      <c r="H1437" s="18">
        <v>0.48125748206091939</v>
      </c>
    </row>
    <row r="1438" spans="2:8" x14ac:dyDescent="0.4">
      <c r="B1438" s="4">
        <v>1435</v>
      </c>
      <c r="C1438" s="25" t="s">
        <v>6051</v>
      </c>
      <c r="D1438" s="10" t="s">
        <v>1511</v>
      </c>
      <c r="E1438" s="12" t="s">
        <v>4</v>
      </c>
      <c r="F1438" s="15">
        <v>1</v>
      </c>
      <c r="G1438" s="12" t="s">
        <v>5</v>
      </c>
      <c r="H1438" s="18">
        <v>0.70243058303645933</v>
      </c>
    </row>
    <row r="1439" spans="2:8" x14ac:dyDescent="0.4">
      <c r="B1439" s="4">
        <v>1436</v>
      </c>
      <c r="C1439" s="25" t="s">
        <v>6052</v>
      </c>
      <c r="D1439" s="10" t="s">
        <v>1512</v>
      </c>
      <c r="E1439" s="12" t="s">
        <v>4</v>
      </c>
      <c r="F1439" s="15">
        <v>1</v>
      </c>
      <c r="G1439" s="12" t="s">
        <v>5</v>
      </c>
      <c r="H1439" s="18">
        <v>0.1674644095800718</v>
      </c>
    </row>
    <row r="1440" spans="2:8" x14ac:dyDescent="0.4">
      <c r="B1440" s="4">
        <v>1437</v>
      </c>
      <c r="C1440" s="25" t="s">
        <v>6053</v>
      </c>
      <c r="D1440" s="10" t="s">
        <v>1513</v>
      </c>
      <c r="E1440" s="12" t="s">
        <v>4</v>
      </c>
      <c r="F1440" s="15">
        <v>1</v>
      </c>
      <c r="G1440" s="12" t="s">
        <v>5</v>
      </c>
      <c r="H1440" s="18">
        <v>7.3491876003905272</v>
      </c>
    </row>
    <row r="1441" spans="2:8" x14ac:dyDescent="0.4">
      <c r="B1441" s="4">
        <v>1438</v>
      </c>
      <c r="C1441" s="25" t="s">
        <v>6054</v>
      </c>
      <c r="D1441" s="10" t="s">
        <v>1514</v>
      </c>
      <c r="E1441" s="12" t="s">
        <v>4</v>
      </c>
      <c r="F1441" s="15">
        <v>1</v>
      </c>
      <c r="G1441" s="12" t="s">
        <v>5</v>
      </c>
      <c r="H1441" s="18">
        <v>1.9254684768352048</v>
      </c>
    </row>
    <row r="1442" spans="2:8" x14ac:dyDescent="0.4">
      <c r="B1442" s="4">
        <v>1439</v>
      </c>
      <c r="C1442" s="25" t="s">
        <v>6055</v>
      </c>
      <c r="D1442" s="10" t="s">
        <v>1515</v>
      </c>
      <c r="E1442" s="12" t="s">
        <v>4</v>
      </c>
      <c r="F1442" s="15">
        <v>1</v>
      </c>
      <c r="G1442" s="12" t="s">
        <v>5</v>
      </c>
      <c r="H1442" s="18">
        <v>2.558075412097883</v>
      </c>
    </row>
    <row r="1443" spans="2:8" x14ac:dyDescent="0.4">
      <c r="B1443" s="4">
        <v>1440</v>
      </c>
      <c r="C1443" s="25" t="s">
        <v>6056</v>
      </c>
      <c r="D1443" s="10" t="s">
        <v>1516</v>
      </c>
      <c r="E1443" s="12" t="s">
        <v>4</v>
      </c>
      <c r="F1443" s="15">
        <v>1</v>
      </c>
      <c r="G1443" s="12" t="s">
        <v>5</v>
      </c>
      <c r="H1443" s="18">
        <v>0.8835586818788741</v>
      </c>
    </row>
    <row r="1444" spans="2:8" x14ac:dyDescent="0.4">
      <c r="B1444" s="4">
        <v>1441</v>
      </c>
      <c r="C1444" s="25" t="s">
        <v>6057</v>
      </c>
      <c r="D1444" s="10" t="s">
        <v>1517</v>
      </c>
      <c r="E1444" s="12" t="s">
        <v>4</v>
      </c>
      <c r="F1444" s="15">
        <v>1</v>
      </c>
      <c r="G1444" s="12" t="s">
        <v>5</v>
      </c>
      <c r="H1444" s="18">
        <v>0.94232950556664374</v>
      </c>
    </row>
    <row r="1445" spans="2:8" x14ac:dyDescent="0.4">
      <c r="B1445" s="4">
        <v>1442</v>
      </c>
      <c r="C1445" s="25" t="s">
        <v>6058</v>
      </c>
      <c r="D1445" s="10" t="s">
        <v>1518</v>
      </c>
      <c r="E1445" s="12" t="s">
        <v>4</v>
      </c>
      <c r="F1445" s="15">
        <v>1</v>
      </c>
      <c r="G1445" s="12" t="s">
        <v>5</v>
      </c>
      <c r="H1445" s="18">
        <v>2.5305056091026374</v>
      </c>
    </row>
    <row r="1446" spans="2:8" x14ac:dyDescent="0.4">
      <c r="B1446" s="4">
        <v>1443</v>
      </c>
      <c r="C1446" s="25" t="s">
        <v>6059</v>
      </c>
      <c r="D1446" s="10" t="s">
        <v>1519</v>
      </c>
      <c r="E1446" s="12" t="s">
        <v>4</v>
      </c>
      <c r="F1446" s="15">
        <v>1</v>
      </c>
      <c r="G1446" s="12" t="s">
        <v>5</v>
      </c>
      <c r="H1446" s="18">
        <v>0.16714518882402565</v>
      </c>
    </row>
    <row r="1447" spans="2:8" x14ac:dyDescent="0.4">
      <c r="B1447" s="4">
        <v>1444</v>
      </c>
      <c r="C1447" s="25" t="s">
        <v>6060</v>
      </c>
      <c r="D1447" s="10" t="s">
        <v>1520</v>
      </c>
      <c r="E1447" s="12" t="s">
        <v>4</v>
      </c>
      <c r="F1447" s="15">
        <v>1</v>
      </c>
      <c r="G1447" s="12" t="s">
        <v>5</v>
      </c>
      <c r="H1447" s="18">
        <v>1.6987655691623</v>
      </c>
    </row>
    <row r="1448" spans="2:8" x14ac:dyDescent="0.4">
      <c r="B1448" s="4">
        <v>1445</v>
      </c>
      <c r="C1448" s="25" t="s">
        <v>6061</v>
      </c>
      <c r="D1448" s="10" t="s">
        <v>1521</v>
      </c>
      <c r="E1448" s="12" t="s">
        <v>4</v>
      </c>
      <c r="F1448" s="15">
        <v>1</v>
      </c>
      <c r="G1448" s="12" t="s">
        <v>5</v>
      </c>
      <c r="H1448" s="18">
        <v>2.6143201085602854</v>
      </c>
    </row>
    <row r="1449" spans="2:8" x14ac:dyDescent="0.4">
      <c r="B1449" s="4">
        <v>1446</v>
      </c>
      <c r="C1449" s="25" t="s">
        <v>6062</v>
      </c>
      <c r="D1449" s="10" t="s">
        <v>1522</v>
      </c>
      <c r="E1449" s="12" t="s">
        <v>4</v>
      </c>
      <c r="F1449" s="15">
        <v>1</v>
      </c>
      <c r="G1449" s="12" t="s">
        <v>5</v>
      </c>
      <c r="H1449" s="18">
        <v>10.119351432223917</v>
      </c>
    </row>
    <row r="1450" spans="2:8" x14ac:dyDescent="0.4">
      <c r="B1450" s="4">
        <v>1447</v>
      </c>
      <c r="C1450" s="25" t="s">
        <v>6063</v>
      </c>
      <c r="D1450" s="10" t="s">
        <v>1523</v>
      </c>
      <c r="E1450" s="12" t="s">
        <v>4</v>
      </c>
      <c r="F1450" s="15">
        <v>1</v>
      </c>
      <c r="G1450" s="12" t="s">
        <v>5</v>
      </c>
      <c r="H1450" s="18">
        <v>2.8284581616302957</v>
      </c>
    </row>
    <row r="1451" spans="2:8" x14ac:dyDescent="0.4">
      <c r="B1451" s="4">
        <v>1448</v>
      </c>
      <c r="C1451" s="25" t="s">
        <v>6064</v>
      </c>
      <c r="D1451" s="10" t="s">
        <v>1524</v>
      </c>
      <c r="E1451" s="12" t="s">
        <v>4</v>
      </c>
      <c r="F1451" s="15">
        <v>1</v>
      </c>
      <c r="G1451" s="12" t="s">
        <v>5</v>
      </c>
      <c r="H1451" s="18">
        <v>2.5105778056295176E-2</v>
      </c>
    </row>
    <row r="1452" spans="2:8" x14ac:dyDescent="0.4">
      <c r="B1452" s="4">
        <v>1449</v>
      </c>
      <c r="C1452" s="25" t="s">
        <v>6065</v>
      </c>
      <c r="D1452" s="10" t="s">
        <v>1525</v>
      </c>
      <c r="E1452" s="12" t="s">
        <v>4</v>
      </c>
      <c r="F1452" s="15">
        <v>1</v>
      </c>
      <c r="G1452" s="12" t="s">
        <v>5</v>
      </c>
      <c r="H1452" s="18">
        <v>1.1279780627035756</v>
      </c>
    </row>
    <row r="1453" spans="2:8" x14ac:dyDescent="0.4">
      <c r="B1453" s="4">
        <v>1450</v>
      </c>
      <c r="C1453" s="25" t="s">
        <v>6066</v>
      </c>
      <c r="D1453" s="10" t="s">
        <v>1526</v>
      </c>
      <c r="E1453" s="12" t="s">
        <v>4</v>
      </c>
      <c r="F1453" s="15">
        <v>1</v>
      </c>
      <c r="G1453" s="12" t="s">
        <v>5</v>
      </c>
      <c r="H1453" s="18">
        <v>2.7481896757666457</v>
      </c>
    </row>
    <row r="1454" spans="2:8" x14ac:dyDescent="0.4">
      <c r="B1454" s="4">
        <v>1451</v>
      </c>
      <c r="C1454" s="25" t="s">
        <v>6067</v>
      </c>
      <c r="D1454" s="10" t="s">
        <v>1527</v>
      </c>
      <c r="E1454" s="12" t="s">
        <v>4</v>
      </c>
      <c r="F1454" s="15">
        <v>1</v>
      </c>
      <c r="G1454" s="12" t="s">
        <v>5</v>
      </c>
      <c r="H1454" s="18">
        <v>6.4668804768543371</v>
      </c>
    </row>
    <row r="1455" spans="2:8" x14ac:dyDescent="0.4">
      <c r="B1455" s="4">
        <v>1452</v>
      </c>
      <c r="C1455" s="25" t="s">
        <v>6068</v>
      </c>
      <c r="D1455" s="10" t="s">
        <v>1528</v>
      </c>
      <c r="E1455" s="12" t="s">
        <v>4</v>
      </c>
      <c r="F1455" s="15">
        <v>1</v>
      </c>
      <c r="G1455" s="12" t="s">
        <v>5</v>
      </c>
      <c r="H1455" s="18">
        <v>4.8146262880707331</v>
      </c>
    </row>
    <row r="1456" spans="2:8" x14ac:dyDescent="0.4">
      <c r="B1456" s="4">
        <v>1453</v>
      </c>
      <c r="C1456" s="25" t="s">
        <v>6069</v>
      </c>
      <c r="D1456" s="10" t="s">
        <v>1529</v>
      </c>
      <c r="E1456" s="12" t="s">
        <v>4</v>
      </c>
      <c r="F1456" s="15">
        <v>1</v>
      </c>
      <c r="G1456" s="12" t="s">
        <v>5</v>
      </c>
      <c r="H1456" s="18">
        <v>6.2155002299709006</v>
      </c>
    </row>
    <row r="1457" spans="2:8" x14ac:dyDescent="0.4">
      <c r="B1457" s="4">
        <v>1454</v>
      </c>
      <c r="C1457" s="25" t="s">
        <v>6070</v>
      </c>
      <c r="D1457" s="10" t="s">
        <v>1530</v>
      </c>
      <c r="E1457" s="12" t="s">
        <v>4</v>
      </c>
      <c r="F1457" s="15">
        <v>1</v>
      </c>
      <c r="G1457" s="12" t="s">
        <v>5</v>
      </c>
      <c r="H1457" s="18">
        <v>1.4410288431896592</v>
      </c>
    </row>
    <row r="1458" spans="2:8" x14ac:dyDescent="0.4">
      <c r="B1458" s="4">
        <v>1455</v>
      </c>
      <c r="C1458" s="25" t="s">
        <v>6071</v>
      </c>
      <c r="D1458" s="10" t="s">
        <v>1531</v>
      </c>
      <c r="E1458" s="12" t="s">
        <v>4</v>
      </c>
      <c r="F1458" s="15">
        <v>1</v>
      </c>
      <c r="G1458" s="12" t="s">
        <v>5</v>
      </c>
      <c r="H1458" s="18">
        <v>0.19405959129517697</v>
      </c>
    </row>
    <row r="1459" spans="2:8" x14ac:dyDescent="0.4">
      <c r="B1459" s="4">
        <v>1456</v>
      </c>
      <c r="C1459" s="25" t="s">
        <v>6072</v>
      </c>
      <c r="D1459" s="10" t="s">
        <v>1532</v>
      </c>
      <c r="E1459" s="12" t="s">
        <v>4</v>
      </c>
      <c r="F1459" s="15">
        <v>1</v>
      </c>
      <c r="G1459" s="12" t="s">
        <v>5</v>
      </c>
      <c r="H1459" s="18">
        <v>6.563686924904534</v>
      </c>
    </row>
    <row r="1460" spans="2:8" x14ac:dyDescent="0.4">
      <c r="B1460" s="4">
        <v>1457</v>
      </c>
      <c r="C1460" s="25" t="s">
        <v>6073</v>
      </c>
      <c r="D1460" s="10" t="s">
        <v>1533</v>
      </c>
      <c r="E1460" s="12" t="s">
        <v>4</v>
      </c>
      <c r="F1460" s="15">
        <v>1</v>
      </c>
      <c r="G1460" s="12" t="s">
        <v>5</v>
      </c>
      <c r="H1460" s="18">
        <v>15.052451974730459</v>
      </c>
    </row>
    <row r="1461" spans="2:8" x14ac:dyDescent="0.4">
      <c r="B1461" s="4">
        <v>1458</v>
      </c>
      <c r="C1461" s="25" t="s">
        <v>6074</v>
      </c>
      <c r="D1461" s="10" t="s">
        <v>1534</v>
      </c>
      <c r="E1461" s="12" t="s">
        <v>4</v>
      </c>
      <c r="F1461" s="15">
        <v>1</v>
      </c>
      <c r="G1461" s="12" t="s">
        <v>5</v>
      </c>
      <c r="H1461" s="18">
        <v>7.6248318748327319</v>
      </c>
    </row>
    <row r="1462" spans="2:8" x14ac:dyDescent="0.4">
      <c r="B1462" s="4">
        <v>1459</v>
      </c>
      <c r="C1462" s="25" t="s">
        <v>6075</v>
      </c>
      <c r="D1462" s="10" t="s">
        <v>1535</v>
      </c>
      <c r="E1462" s="12" t="s">
        <v>4</v>
      </c>
      <c r="F1462" s="15">
        <v>1</v>
      </c>
      <c r="G1462" s="12" t="s">
        <v>5</v>
      </c>
      <c r="H1462" s="18">
        <v>59.377992376576621</v>
      </c>
    </row>
    <row r="1463" spans="2:8" x14ac:dyDescent="0.4">
      <c r="B1463" s="4">
        <v>1460</v>
      </c>
      <c r="C1463" s="25" t="s">
        <v>6076</v>
      </c>
      <c r="D1463" s="10" t="s">
        <v>1536</v>
      </c>
      <c r="E1463" s="12" t="s">
        <v>4</v>
      </c>
      <c r="F1463" s="15">
        <v>1</v>
      </c>
      <c r="G1463" s="12" t="s">
        <v>5</v>
      </c>
      <c r="H1463" s="18">
        <v>28.950838312625606</v>
      </c>
    </row>
    <row r="1464" spans="2:8" x14ac:dyDescent="0.4">
      <c r="B1464" s="4">
        <v>1461</v>
      </c>
      <c r="C1464" s="25" t="s">
        <v>6077</v>
      </c>
      <c r="D1464" s="10" t="s">
        <v>1537</v>
      </c>
      <c r="E1464" s="12" t="s">
        <v>4</v>
      </c>
      <c r="F1464" s="15">
        <v>1</v>
      </c>
      <c r="G1464" s="12" t="s">
        <v>5</v>
      </c>
      <c r="H1464" s="18">
        <v>18.546191835309745</v>
      </c>
    </row>
    <row r="1465" spans="2:8" x14ac:dyDescent="0.4">
      <c r="B1465" s="4">
        <v>1462</v>
      </c>
      <c r="C1465" s="25" t="s">
        <v>6078</v>
      </c>
      <c r="D1465" s="10" t="s">
        <v>1538</v>
      </c>
      <c r="E1465" s="12" t="s">
        <v>4</v>
      </c>
      <c r="F1465" s="15">
        <v>1</v>
      </c>
      <c r="G1465" s="12" t="s">
        <v>5</v>
      </c>
      <c r="H1465" s="18">
        <v>1.4074222171352628</v>
      </c>
    </row>
    <row r="1466" spans="2:8" x14ac:dyDescent="0.4">
      <c r="B1466" s="4">
        <v>1463</v>
      </c>
      <c r="C1466" s="25" t="s">
        <v>6079</v>
      </c>
      <c r="D1466" s="10" t="s">
        <v>1539</v>
      </c>
      <c r="E1466" s="12" t="s">
        <v>4</v>
      </c>
      <c r="F1466" s="15">
        <v>1</v>
      </c>
      <c r="G1466" s="12" t="s">
        <v>5</v>
      </c>
      <c r="H1466" s="18">
        <v>2.8362403652033437</v>
      </c>
    </row>
    <row r="1467" spans="2:8" x14ac:dyDescent="0.4">
      <c r="B1467" s="4">
        <v>1464</v>
      </c>
      <c r="C1467" s="25" t="s">
        <v>6080</v>
      </c>
      <c r="D1467" s="10" t="s">
        <v>1540</v>
      </c>
      <c r="E1467" s="12" t="s">
        <v>4</v>
      </c>
      <c r="F1467" s="15">
        <v>1</v>
      </c>
      <c r="G1467" s="12" t="s">
        <v>5</v>
      </c>
      <c r="H1467" s="18">
        <v>1.4320797497639399</v>
      </c>
    </row>
    <row r="1468" spans="2:8" x14ac:dyDescent="0.4">
      <c r="B1468" s="4">
        <v>1465</v>
      </c>
      <c r="C1468" s="25" t="s">
        <v>6081</v>
      </c>
      <c r="D1468" s="10" t="s">
        <v>1541</v>
      </c>
      <c r="E1468" s="12" t="s">
        <v>4</v>
      </c>
      <c r="F1468" s="15">
        <v>1</v>
      </c>
      <c r="G1468" s="12" t="s">
        <v>5</v>
      </c>
      <c r="H1468" s="18">
        <v>3.1803418149904861</v>
      </c>
    </row>
    <row r="1469" spans="2:8" x14ac:dyDescent="0.4">
      <c r="B1469" s="4">
        <v>1466</v>
      </c>
      <c r="C1469" s="25" t="s">
        <v>6082</v>
      </c>
      <c r="D1469" s="10" t="s">
        <v>1542</v>
      </c>
      <c r="E1469" s="12" t="s">
        <v>4</v>
      </c>
      <c r="F1469" s="15">
        <v>1</v>
      </c>
      <c r="G1469" s="12" t="s">
        <v>5</v>
      </c>
      <c r="H1469" s="18">
        <v>5.3328286576704631</v>
      </c>
    </row>
    <row r="1470" spans="2:8" x14ac:dyDescent="0.4">
      <c r="B1470" s="4">
        <v>1467</v>
      </c>
      <c r="C1470" s="25" t="s">
        <v>6083</v>
      </c>
      <c r="D1470" s="10" t="s">
        <v>1543</v>
      </c>
      <c r="E1470" s="12" t="s">
        <v>4</v>
      </c>
      <c r="F1470" s="15">
        <v>1</v>
      </c>
      <c r="G1470" s="12" t="s">
        <v>5</v>
      </c>
      <c r="H1470" s="18">
        <v>5.3328286576704276</v>
      </c>
    </row>
    <row r="1471" spans="2:8" x14ac:dyDescent="0.4">
      <c r="B1471" s="4">
        <v>1468</v>
      </c>
      <c r="C1471" s="25" t="s">
        <v>6084</v>
      </c>
      <c r="D1471" s="10" t="s">
        <v>1544</v>
      </c>
      <c r="E1471" s="12" t="s">
        <v>137</v>
      </c>
      <c r="F1471" s="15">
        <v>1</v>
      </c>
      <c r="G1471" s="12" t="s">
        <v>5</v>
      </c>
      <c r="H1471" s="19">
        <v>18.396986040320883</v>
      </c>
    </row>
    <row r="1472" spans="2:8" x14ac:dyDescent="0.4">
      <c r="B1472" s="4">
        <v>1469</v>
      </c>
      <c r="C1472" s="25" t="s">
        <v>6085</v>
      </c>
      <c r="D1472" s="10" t="s">
        <v>1545</v>
      </c>
      <c r="E1472" s="12" t="s">
        <v>485</v>
      </c>
      <c r="F1472" s="15">
        <v>1</v>
      </c>
      <c r="G1472" s="12" t="s">
        <v>5</v>
      </c>
      <c r="H1472" s="19">
        <v>4.9587931841457662</v>
      </c>
    </row>
    <row r="1473" spans="2:8" x14ac:dyDescent="0.4">
      <c r="B1473" s="4">
        <v>1470</v>
      </c>
      <c r="C1473" s="25" t="s">
        <v>6086</v>
      </c>
      <c r="D1473" s="10" t="s">
        <v>1546</v>
      </c>
      <c r="E1473" s="12" t="s">
        <v>8</v>
      </c>
      <c r="F1473" s="15">
        <v>1</v>
      </c>
      <c r="G1473" s="12" t="s">
        <v>5</v>
      </c>
      <c r="H1473" s="18">
        <v>0</v>
      </c>
    </row>
    <row r="1474" spans="2:8" x14ac:dyDescent="0.4">
      <c r="B1474" s="4">
        <v>1471</v>
      </c>
      <c r="C1474" s="25" t="s">
        <v>6087</v>
      </c>
      <c r="D1474" s="10" t="s">
        <v>1547</v>
      </c>
      <c r="E1474" s="12" t="s">
        <v>8</v>
      </c>
      <c r="F1474" s="15">
        <v>1</v>
      </c>
      <c r="G1474" s="12" t="s">
        <v>5</v>
      </c>
      <c r="H1474" s="18">
        <v>0</v>
      </c>
    </row>
    <row r="1475" spans="2:8" x14ac:dyDescent="0.4">
      <c r="B1475" s="4">
        <v>1472</v>
      </c>
      <c r="C1475" s="25" t="s">
        <v>6088</v>
      </c>
      <c r="D1475" s="10" t="s">
        <v>1548</v>
      </c>
      <c r="E1475" s="12" t="s">
        <v>4</v>
      </c>
      <c r="F1475" s="15">
        <v>1</v>
      </c>
      <c r="G1475" s="12" t="s">
        <v>5</v>
      </c>
      <c r="H1475" s="18">
        <v>1.4016144370773564</v>
      </c>
    </row>
    <row r="1476" spans="2:8" x14ac:dyDescent="0.4">
      <c r="B1476" s="4">
        <v>1473</v>
      </c>
      <c r="C1476" s="25" t="s">
        <v>6089</v>
      </c>
      <c r="D1476" s="10" t="s">
        <v>1549</v>
      </c>
      <c r="E1476" s="12" t="s">
        <v>4</v>
      </c>
      <c r="F1476" s="15">
        <v>1</v>
      </c>
      <c r="G1476" s="12" t="s">
        <v>5</v>
      </c>
      <c r="H1476" s="18">
        <v>1.651676955714553</v>
      </c>
    </row>
    <row r="1477" spans="2:8" x14ac:dyDescent="0.4">
      <c r="B1477" s="4">
        <v>1474</v>
      </c>
      <c r="C1477" s="25" t="s">
        <v>6090</v>
      </c>
      <c r="D1477" s="10" t="s">
        <v>1550</v>
      </c>
      <c r="E1477" s="12" t="s">
        <v>4</v>
      </c>
      <c r="F1477" s="15">
        <v>1</v>
      </c>
      <c r="G1477" s="12" t="s">
        <v>5</v>
      </c>
      <c r="H1477" s="18">
        <v>1.9593684425807039</v>
      </c>
    </row>
    <row r="1478" spans="2:8" x14ac:dyDescent="0.4">
      <c r="B1478" s="4">
        <v>1475</v>
      </c>
      <c r="C1478" s="25" t="s">
        <v>6091</v>
      </c>
      <c r="D1478" s="10" t="s">
        <v>1551</v>
      </c>
      <c r="E1478" s="12" t="s">
        <v>4</v>
      </c>
      <c r="F1478" s="15">
        <v>1</v>
      </c>
      <c r="G1478" s="12" t="s">
        <v>5</v>
      </c>
      <c r="H1478" s="18">
        <v>1.6525373547746258</v>
      </c>
    </row>
    <row r="1479" spans="2:8" x14ac:dyDescent="0.4">
      <c r="B1479" s="4">
        <v>1476</v>
      </c>
      <c r="C1479" s="25" t="s">
        <v>6092</v>
      </c>
      <c r="D1479" s="10" t="s">
        <v>1552</v>
      </c>
      <c r="E1479" s="12" t="s">
        <v>4</v>
      </c>
      <c r="F1479" s="15">
        <v>1</v>
      </c>
      <c r="G1479" s="12" t="s">
        <v>5</v>
      </c>
      <c r="H1479" s="18">
        <v>2.1092914986026328</v>
      </c>
    </row>
    <row r="1480" spans="2:8" x14ac:dyDescent="0.4">
      <c r="B1480" s="4">
        <v>1477</v>
      </c>
      <c r="C1480" s="25" t="s">
        <v>6093</v>
      </c>
      <c r="D1480" s="10" t="s">
        <v>1553</v>
      </c>
      <c r="E1480" s="12" t="s">
        <v>4</v>
      </c>
      <c r="F1480" s="15">
        <v>1</v>
      </c>
      <c r="G1480" s="12" t="s">
        <v>5</v>
      </c>
      <c r="H1480" s="18">
        <v>2.6704577385268089</v>
      </c>
    </row>
    <row r="1481" spans="2:8" x14ac:dyDescent="0.4">
      <c r="B1481" s="4">
        <v>1478</v>
      </c>
      <c r="C1481" s="25" t="s">
        <v>6094</v>
      </c>
      <c r="D1481" s="10" t="s">
        <v>1554</v>
      </c>
      <c r="E1481" s="12" t="s">
        <v>4</v>
      </c>
      <c r="F1481" s="15">
        <v>1</v>
      </c>
      <c r="G1481" s="12" t="s">
        <v>5</v>
      </c>
      <c r="H1481" s="18">
        <v>1.8331985740294756</v>
      </c>
    </row>
    <row r="1482" spans="2:8" x14ac:dyDescent="0.4">
      <c r="B1482" s="4">
        <v>1479</v>
      </c>
      <c r="C1482" s="25" t="s">
        <v>6095</v>
      </c>
      <c r="D1482" s="10" t="s">
        <v>1555</v>
      </c>
      <c r="E1482" s="12" t="s">
        <v>4</v>
      </c>
      <c r="F1482" s="15">
        <v>1</v>
      </c>
      <c r="G1482" s="12" t="s">
        <v>5</v>
      </c>
      <c r="H1482" s="18">
        <v>1.8331985740294756</v>
      </c>
    </row>
    <row r="1483" spans="2:8" x14ac:dyDescent="0.4">
      <c r="B1483" s="4">
        <v>1480</v>
      </c>
      <c r="C1483" s="25" t="s">
        <v>6096</v>
      </c>
      <c r="D1483" s="10" t="s">
        <v>1556</v>
      </c>
      <c r="E1483" s="12" t="s">
        <v>4</v>
      </c>
      <c r="F1483" s="15">
        <v>1</v>
      </c>
      <c r="G1483" s="12" t="s">
        <v>5</v>
      </c>
      <c r="H1483" s="18">
        <v>1.2472083887380647</v>
      </c>
    </row>
    <row r="1484" spans="2:8" x14ac:dyDescent="0.4">
      <c r="B1484" s="4">
        <v>1481</v>
      </c>
      <c r="C1484" s="25" t="s">
        <v>6097</v>
      </c>
      <c r="D1484" s="10" t="s">
        <v>1557</v>
      </c>
      <c r="E1484" s="12" t="s">
        <v>4</v>
      </c>
      <c r="F1484" s="15">
        <v>1</v>
      </c>
      <c r="G1484" s="12" t="s">
        <v>5</v>
      </c>
      <c r="H1484" s="18">
        <v>2.5498127863797357</v>
      </c>
    </row>
    <row r="1485" spans="2:8" x14ac:dyDescent="0.4">
      <c r="B1485" s="4">
        <v>1482</v>
      </c>
      <c r="C1485" s="25" t="s">
        <v>6098</v>
      </c>
      <c r="D1485" s="10" t="s">
        <v>1558</v>
      </c>
      <c r="E1485" s="12" t="s">
        <v>4</v>
      </c>
      <c r="F1485" s="15">
        <v>1</v>
      </c>
      <c r="G1485" s="12" t="s">
        <v>5</v>
      </c>
      <c r="H1485" s="18">
        <v>2.1554051243049068</v>
      </c>
    </row>
    <row r="1486" spans="2:8" x14ac:dyDescent="0.4">
      <c r="B1486" s="4">
        <v>1483</v>
      </c>
      <c r="C1486" s="25" t="s">
        <v>6099</v>
      </c>
      <c r="D1486" s="10" t="s">
        <v>1559</v>
      </c>
      <c r="E1486" s="12" t="s">
        <v>4</v>
      </c>
      <c r="F1486" s="15">
        <v>1</v>
      </c>
      <c r="G1486" s="12" t="s">
        <v>5</v>
      </c>
      <c r="H1486" s="18">
        <v>0.71932828999609655</v>
      </c>
    </row>
    <row r="1487" spans="2:8" x14ac:dyDescent="0.4">
      <c r="B1487" s="4">
        <v>1484</v>
      </c>
      <c r="C1487" s="25" t="s">
        <v>6100</v>
      </c>
      <c r="D1487" s="10" t="s">
        <v>1560</v>
      </c>
      <c r="E1487" s="12" t="s">
        <v>4</v>
      </c>
      <c r="F1487" s="15">
        <v>1</v>
      </c>
      <c r="G1487" s="12" t="s">
        <v>5</v>
      </c>
      <c r="H1487" s="18">
        <v>1.3431862564251003</v>
      </c>
    </row>
    <row r="1488" spans="2:8" x14ac:dyDescent="0.4">
      <c r="B1488" s="4">
        <v>1485</v>
      </c>
      <c r="C1488" s="25" t="s">
        <v>6101</v>
      </c>
      <c r="D1488" s="10" t="s">
        <v>1561</v>
      </c>
      <c r="E1488" s="12" t="s">
        <v>4</v>
      </c>
      <c r="F1488" s="15">
        <v>1</v>
      </c>
      <c r="G1488" s="12" t="s">
        <v>5</v>
      </c>
      <c r="H1488" s="18">
        <v>2.5498127863797357</v>
      </c>
    </row>
    <row r="1489" spans="2:8" x14ac:dyDescent="0.4">
      <c r="B1489" s="4">
        <v>1486</v>
      </c>
      <c r="C1489" s="25" t="s">
        <v>6102</v>
      </c>
      <c r="D1489" s="10" t="s">
        <v>1562</v>
      </c>
      <c r="E1489" s="12" t="s">
        <v>4</v>
      </c>
      <c r="F1489" s="15">
        <v>1</v>
      </c>
      <c r="G1489" s="12" t="s">
        <v>5</v>
      </c>
      <c r="H1489" s="18">
        <v>2.1551450216672885</v>
      </c>
    </row>
    <row r="1490" spans="2:8" x14ac:dyDescent="0.4">
      <c r="B1490" s="4">
        <v>1487</v>
      </c>
      <c r="C1490" s="25" t="s">
        <v>6103</v>
      </c>
      <c r="D1490" s="10" t="s">
        <v>1563</v>
      </c>
      <c r="E1490" s="12" t="s">
        <v>4</v>
      </c>
      <c r="F1490" s="15">
        <v>1</v>
      </c>
      <c r="G1490" s="12" t="s">
        <v>5</v>
      </c>
      <c r="H1490" s="18">
        <v>0.71906818736301259</v>
      </c>
    </row>
    <row r="1491" spans="2:8" x14ac:dyDescent="0.4">
      <c r="B1491" s="4">
        <v>1488</v>
      </c>
      <c r="C1491" s="25" t="s">
        <v>6104</v>
      </c>
      <c r="D1491" s="10" t="s">
        <v>1564</v>
      </c>
      <c r="E1491" s="12" t="s">
        <v>4</v>
      </c>
      <c r="F1491" s="15">
        <v>1</v>
      </c>
      <c r="G1491" s="12" t="s">
        <v>5</v>
      </c>
      <c r="H1491" s="18">
        <v>0.77278102158550543</v>
      </c>
    </row>
    <row r="1492" spans="2:8" x14ac:dyDescent="0.4">
      <c r="B1492" s="4">
        <v>1489</v>
      </c>
      <c r="C1492" s="25" t="s">
        <v>6105</v>
      </c>
      <c r="D1492" s="10" t="s">
        <v>1565</v>
      </c>
      <c r="E1492" s="12" t="s">
        <v>4</v>
      </c>
      <c r="F1492" s="15">
        <v>1</v>
      </c>
      <c r="G1492" s="12" t="s">
        <v>5</v>
      </c>
      <c r="H1492" s="18">
        <v>0.71879104734034793</v>
      </c>
    </row>
    <row r="1493" spans="2:8" x14ac:dyDescent="0.4">
      <c r="B1493" s="4">
        <v>1490</v>
      </c>
      <c r="C1493" s="25" t="s">
        <v>6106</v>
      </c>
      <c r="D1493" s="10" t="s">
        <v>1566</v>
      </c>
      <c r="E1493" s="12" t="s">
        <v>4</v>
      </c>
      <c r="F1493" s="15">
        <v>1</v>
      </c>
      <c r="G1493" s="12" t="s">
        <v>5</v>
      </c>
      <c r="H1493" s="18">
        <v>0.71879104734034793</v>
      </c>
    </row>
    <row r="1494" spans="2:8" x14ac:dyDescent="0.4">
      <c r="B1494" s="4">
        <v>1491</v>
      </c>
      <c r="C1494" s="25" t="s">
        <v>6107</v>
      </c>
      <c r="D1494" s="10" t="s">
        <v>1567</v>
      </c>
      <c r="E1494" s="12" t="s">
        <v>4</v>
      </c>
      <c r="F1494" s="15">
        <v>1</v>
      </c>
      <c r="G1494" s="12" t="s">
        <v>5</v>
      </c>
      <c r="H1494" s="18">
        <v>1.2093228622047034</v>
      </c>
    </row>
    <row r="1495" spans="2:8" x14ac:dyDescent="0.4">
      <c r="B1495" s="4">
        <v>1492</v>
      </c>
      <c r="C1495" s="25" t="s">
        <v>6108</v>
      </c>
      <c r="D1495" s="10" t="s">
        <v>1568</v>
      </c>
      <c r="E1495" s="12" t="s">
        <v>4</v>
      </c>
      <c r="F1495" s="15">
        <v>1</v>
      </c>
      <c r="G1495" s="12" t="s">
        <v>5</v>
      </c>
      <c r="H1495" s="18">
        <v>2.1555632271640386</v>
      </c>
    </row>
    <row r="1496" spans="2:8" x14ac:dyDescent="0.4">
      <c r="B1496" s="4">
        <v>1493</v>
      </c>
      <c r="C1496" s="25" t="s">
        <v>6109</v>
      </c>
      <c r="D1496" s="10" t="s">
        <v>1569</v>
      </c>
      <c r="E1496" s="12" t="s">
        <v>4</v>
      </c>
      <c r="F1496" s="15">
        <v>1</v>
      </c>
      <c r="G1496" s="12" t="s">
        <v>5</v>
      </c>
      <c r="H1496" s="18">
        <v>0.71948639285522831</v>
      </c>
    </row>
    <row r="1497" spans="2:8" x14ac:dyDescent="0.4">
      <c r="B1497" s="4">
        <v>1494</v>
      </c>
      <c r="C1497" s="25" t="s">
        <v>6110</v>
      </c>
      <c r="D1497" s="10" t="s">
        <v>1570</v>
      </c>
      <c r="E1497" s="12" t="s">
        <v>4</v>
      </c>
      <c r="F1497" s="15">
        <v>1</v>
      </c>
      <c r="G1497" s="12" t="s">
        <v>5</v>
      </c>
      <c r="H1497" s="18">
        <v>1.0554413461842347</v>
      </c>
    </row>
    <row r="1498" spans="2:8" x14ac:dyDescent="0.4">
      <c r="B1498" s="4">
        <v>1495</v>
      </c>
      <c r="C1498" s="25" t="s">
        <v>6111</v>
      </c>
      <c r="D1498" s="10" t="s">
        <v>1571</v>
      </c>
      <c r="E1498" s="12" t="s">
        <v>4</v>
      </c>
      <c r="F1498" s="15">
        <v>1</v>
      </c>
      <c r="G1498" s="12" t="s">
        <v>5</v>
      </c>
      <c r="H1498" s="18">
        <v>3.2835121305932584</v>
      </c>
    </row>
    <row r="1499" spans="2:8" x14ac:dyDescent="0.4">
      <c r="B1499" s="4">
        <v>1496</v>
      </c>
      <c r="C1499" s="25" t="s">
        <v>6112</v>
      </c>
      <c r="D1499" s="10" t="s">
        <v>1572</v>
      </c>
      <c r="E1499" s="12" t="s">
        <v>4</v>
      </c>
      <c r="F1499" s="15">
        <v>1</v>
      </c>
      <c r="G1499" s="12" t="s">
        <v>5</v>
      </c>
      <c r="H1499" s="18">
        <v>1.6512402508175259</v>
      </c>
    </row>
    <row r="1500" spans="2:8" x14ac:dyDescent="0.4">
      <c r="B1500" s="4">
        <v>1497</v>
      </c>
      <c r="C1500" s="25" t="s">
        <v>6113</v>
      </c>
      <c r="D1500" s="10" t="s">
        <v>1573</v>
      </c>
      <c r="E1500" s="12" t="s">
        <v>4</v>
      </c>
      <c r="F1500" s="15">
        <v>1</v>
      </c>
      <c r="G1500" s="12" t="s">
        <v>5</v>
      </c>
      <c r="H1500" s="18">
        <v>1.6512402508175259</v>
      </c>
    </row>
    <row r="1501" spans="2:8" x14ac:dyDescent="0.4">
      <c r="B1501" s="4">
        <v>1498</v>
      </c>
      <c r="C1501" s="25" t="s">
        <v>6114</v>
      </c>
      <c r="D1501" s="10" t="s">
        <v>1574</v>
      </c>
      <c r="E1501" s="12" t="s">
        <v>4</v>
      </c>
      <c r="F1501" s="15">
        <v>1</v>
      </c>
      <c r="G1501" s="12" t="s">
        <v>5</v>
      </c>
      <c r="H1501" s="18">
        <v>2.4612148611276279</v>
      </c>
    </row>
    <row r="1502" spans="2:8" x14ac:dyDescent="0.4">
      <c r="B1502" s="4">
        <v>1499</v>
      </c>
      <c r="C1502" s="25" t="s">
        <v>6115</v>
      </c>
      <c r="D1502" s="10" t="s">
        <v>1575</v>
      </c>
      <c r="E1502" s="12" t="s">
        <v>4</v>
      </c>
      <c r="F1502" s="15">
        <v>1</v>
      </c>
      <c r="G1502" s="12" t="s">
        <v>5</v>
      </c>
      <c r="H1502" s="18">
        <v>2.942701408000715</v>
      </c>
    </row>
    <row r="1503" spans="2:8" x14ac:dyDescent="0.4">
      <c r="B1503" s="4">
        <v>1500</v>
      </c>
      <c r="C1503" s="25" t="s">
        <v>6116</v>
      </c>
      <c r="D1503" s="10" t="s">
        <v>1576</v>
      </c>
      <c r="E1503" s="12" t="s">
        <v>4</v>
      </c>
      <c r="F1503" s="15">
        <v>1</v>
      </c>
      <c r="G1503" s="12" t="s">
        <v>5</v>
      </c>
      <c r="H1503" s="18">
        <v>2.942701408000715</v>
      </c>
    </row>
    <row r="1504" spans="2:8" x14ac:dyDescent="0.4">
      <c r="B1504" s="4">
        <v>1501</v>
      </c>
      <c r="C1504" s="25" t="s">
        <v>6117</v>
      </c>
      <c r="D1504" s="10" t="s">
        <v>1577</v>
      </c>
      <c r="E1504" s="12" t="s">
        <v>4</v>
      </c>
      <c r="F1504" s="15">
        <v>1</v>
      </c>
      <c r="G1504" s="12" t="s">
        <v>5</v>
      </c>
      <c r="H1504" s="18">
        <v>3.0261002451487626</v>
      </c>
    </row>
    <row r="1505" spans="2:8" x14ac:dyDescent="0.4">
      <c r="B1505" s="4">
        <v>1502</v>
      </c>
      <c r="C1505" s="25" t="s">
        <v>6118</v>
      </c>
      <c r="D1505" s="10" t="s">
        <v>1578</v>
      </c>
      <c r="E1505" s="12" t="s">
        <v>4</v>
      </c>
      <c r="F1505" s="15">
        <v>1</v>
      </c>
      <c r="G1505" s="12" t="s">
        <v>5</v>
      </c>
      <c r="H1505" s="18">
        <v>2.9427013940280831</v>
      </c>
    </row>
    <row r="1506" spans="2:8" x14ac:dyDescent="0.4">
      <c r="B1506" s="4">
        <v>1503</v>
      </c>
      <c r="C1506" s="25" t="s">
        <v>6119</v>
      </c>
      <c r="D1506" s="10" t="s">
        <v>1579</v>
      </c>
      <c r="E1506" s="12" t="s">
        <v>4</v>
      </c>
      <c r="F1506" s="15">
        <v>1</v>
      </c>
      <c r="G1506" s="12" t="s">
        <v>5</v>
      </c>
      <c r="H1506" s="18">
        <v>1.5586309802936165</v>
      </c>
    </row>
    <row r="1507" spans="2:8" x14ac:dyDescent="0.4">
      <c r="B1507" s="4">
        <v>1504</v>
      </c>
      <c r="C1507" s="25" t="s">
        <v>6120</v>
      </c>
      <c r="D1507" s="10" t="s">
        <v>1580</v>
      </c>
      <c r="E1507" s="12" t="s">
        <v>4</v>
      </c>
      <c r="F1507" s="15">
        <v>1</v>
      </c>
      <c r="G1507" s="12" t="s">
        <v>5</v>
      </c>
      <c r="H1507" s="18">
        <v>2.3287569302119455</v>
      </c>
    </row>
    <row r="1508" spans="2:8" x14ac:dyDescent="0.4">
      <c r="B1508" s="4">
        <v>1505</v>
      </c>
      <c r="C1508" s="25" t="s">
        <v>6121</v>
      </c>
      <c r="D1508" s="10" t="s">
        <v>1581</v>
      </c>
      <c r="E1508" s="12" t="s">
        <v>4</v>
      </c>
      <c r="F1508" s="15">
        <v>1</v>
      </c>
      <c r="G1508" s="12" t="s">
        <v>5</v>
      </c>
      <c r="H1508" s="18">
        <v>2.1335977834203828</v>
      </c>
    </row>
    <row r="1509" spans="2:8" x14ac:dyDescent="0.4">
      <c r="B1509" s="4">
        <v>1506</v>
      </c>
      <c r="C1509" s="25" t="s">
        <v>6122</v>
      </c>
      <c r="D1509" s="10" t="s">
        <v>1582</v>
      </c>
      <c r="E1509" s="12" t="s">
        <v>4</v>
      </c>
      <c r="F1509" s="15">
        <v>1</v>
      </c>
      <c r="G1509" s="12" t="s">
        <v>5</v>
      </c>
      <c r="H1509" s="18">
        <v>2.645636049992325</v>
      </c>
    </row>
    <row r="1510" spans="2:8" x14ac:dyDescent="0.4">
      <c r="B1510" s="4">
        <v>1507</v>
      </c>
      <c r="C1510" s="25" t="s">
        <v>6123</v>
      </c>
      <c r="D1510" s="10" t="s">
        <v>1583</v>
      </c>
      <c r="E1510" s="12" t="s">
        <v>4</v>
      </c>
      <c r="F1510" s="15">
        <v>1</v>
      </c>
      <c r="G1510" s="12" t="s">
        <v>5</v>
      </c>
      <c r="H1510" s="18">
        <v>3.4957210390954785</v>
      </c>
    </row>
    <row r="1511" spans="2:8" x14ac:dyDescent="0.4">
      <c r="B1511" s="4">
        <v>1508</v>
      </c>
      <c r="C1511" s="25" t="s">
        <v>6124</v>
      </c>
      <c r="D1511" s="10" t="s">
        <v>1584</v>
      </c>
      <c r="E1511" s="12" t="s">
        <v>4</v>
      </c>
      <c r="F1511" s="15">
        <v>1</v>
      </c>
      <c r="G1511" s="12" t="s">
        <v>5</v>
      </c>
      <c r="H1511" s="18">
        <v>5.6914651465238082</v>
      </c>
    </row>
    <row r="1512" spans="2:8" x14ac:dyDescent="0.4">
      <c r="B1512" s="4">
        <v>1509</v>
      </c>
      <c r="C1512" s="25" t="s">
        <v>6125</v>
      </c>
      <c r="D1512" s="10" t="s">
        <v>1585</v>
      </c>
      <c r="E1512" s="12" t="s">
        <v>4</v>
      </c>
      <c r="F1512" s="15">
        <v>1</v>
      </c>
      <c r="G1512" s="12" t="s">
        <v>5</v>
      </c>
      <c r="H1512" s="18">
        <v>1.5574520425551162</v>
      </c>
    </row>
    <row r="1513" spans="2:8" x14ac:dyDescent="0.4">
      <c r="B1513" s="4">
        <v>1510</v>
      </c>
      <c r="C1513" s="25" t="s">
        <v>6126</v>
      </c>
      <c r="D1513" s="10" t="s">
        <v>1586</v>
      </c>
      <c r="E1513" s="12" t="s">
        <v>4</v>
      </c>
      <c r="F1513" s="15">
        <v>1</v>
      </c>
      <c r="G1513" s="12" t="s">
        <v>5</v>
      </c>
      <c r="H1513" s="18">
        <v>9.5560380223501831</v>
      </c>
    </row>
    <row r="1514" spans="2:8" x14ac:dyDescent="0.4">
      <c r="B1514" s="4">
        <v>1511</v>
      </c>
      <c r="C1514" s="25" t="s">
        <v>6127</v>
      </c>
      <c r="D1514" s="10" t="s">
        <v>1587</v>
      </c>
      <c r="E1514" s="12" t="s">
        <v>4</v>
      </c>
      <c r="F1514" s="15">
        <v>1</v>
      </c>
      <c r="G1514" s="12" t="s">
        <v>5</v>
      </c>
      <c r="H1514" s="18">
        <v>3.2005703184489529</v>
      </c>
    </row>
    <row r="1515" spans="2:8" x14ac:dyDescent="0.4">
      <c r="B1515" s="4">
        <v>1512</v>
      </c>
      <c r="C1515" s="25" t="s">
        <v>6128</v>
      </c>
      <c r="D1515" s="10" t="s">
        <v>1588</v>
      </c>
      <c r="E1515" s="12" t="s">
        <v>4</v>
      </c>
      <c r="F1515" s="15">
        <v>1</v>
      </c>
      <c r="G1515" s="12" t="s">
        <v>5</v>
      </c>
      <c r="H1515" s="18">
        <v>1.6772647278519801</v>
      </c>
    </row>
    <row r="1516" spans="2:8" x14ac:dyDescent="0.4">
      <c r="B1516" s="4">
        <v>1513</v>
      </c>
      <c r="C1516" s="25" t="s">
        <v>6129</v>
      </c>
      <c r="D1516" s="10" t="s">
        <v>1589</v>
      </c>
      <c r="E1516" s="12" t="s">
        <v>4</v>
      </c>
      <c r="F1516" s="15">
        <v>1</v>
      </c>
      <c r="G1516" s="12" t="s">
        <v>5</v>
      </c>
      <c r="H1516" s="18">
        <v>1.6756016028066396</v>
      </c>
    </row>
    <row r="1517" spans="2:8" x14ac:dyDescent="0.4">
      <c r="B1517" s="4">
        <v>1514</v>
      </c>
      <c r="C1517" s="25" t="s">
        <v>6130</v>
      </c>
      <c r="D1517" s="10" t="s">
        <v>1590</v>
      </c>
      <c r="E1517" s="12" t="s">
        <v>4</v>
      </c>
      <c r="F1517" s="15">
        <v>1</v>
      </c>
      <c r="G1517" s="12" t="s">
        <v>5</v>
      </c>
      <c r="H1517" s="18">
        <v>2.9800267276478865</v>
      </c>
    </row>
    <row r="1518" spans="2:8" x14ac:dyDescent="0.4">
      <c r="B1518" s="4">
        <v>1515</v>
      </c>
      <c r="C1518" s="25" t="s">
        <v>6131</v>
      </c>
      <c r="D1518" s="10" t="s">
        <v>1591</v>
      </c>
      <c r="E1518" s="12" t="s">
        <v>4</v>
      </c>
      <c r="F1518" s="15">
        <v>1</v>
      </c>
      <c r="G1518" s="12" t="s">
        <v>5</v>
      </c>
      <c r="H1518" s="18">
        <v>6.2267550323063086</v>
      </c>
    </row>
    <row r="1519" spans="2:8" x14ac:dyDescent="0.4">
      <c r="B1519" s="4">
        <v>1516</v>
      </c>
      <c r="C1519" s="25" t="s">
        <v>6132</v>
      </c>
      <c r="D1519" s="10" t="s">
        <v>1592</v>
      </c>
      <c r="E1519" s="12" t="s">
        <v>4</v>
      </c>
      <c r="F1519" s="15">
        <v>1</v>
      </c>
      <c r="G1519" s="12" t="s">
        <v>5</v>
      </c>
      <c r="H1519" s="18">
        <v>5.9973748371295725</v>
      </c>
    </row>
    <row r="1520" spans="2:8" x14ac:dyDescent="0.4">
      <c r="B1520" s="4">
        <v>1517</v>
      </c>
      <c r="C1520" s="25" t="s">
        <v>6133</v>
      </c>
      <c r="D1520" s="10" t="s">
        <v>1593</v>
      </c>
      <c r="E1520" s="12" t="s">
        <v>4</v>
      </c>
      <c r="F1520" s="15">
        <v>1</v>
      </c>
      <c r="G1520" s="12" t="s">
        <v>5</v>
      </c>
      <c r="H1520" s="18">
        <v>5.9591462929842933</v>
      </c>
    </row>
    <row r="1521" spans="2:8" x14ac:dyDescent="0.4">
      <c r="B1521" s="4">
        <v>1518</v>
      </c>
      <c r="C1521" s="25" t="s">
        <v>6134</v>
      </c>
      <c r="D1521" s="10" t="s">
        <v>1594</v>
      </c>
      <c r="E1521" s="12" t="s">
        <v>4</v>
      </c>
      <c r="F1521" s="15">
        <v>1</v>
      </c>
      <c r="G1521" s="12" t="s">
        <v>5</v>
      </c>
      <c r="H1521" s="18">
        <v>5.9591462929842933</v>
      </c>
    </row>
    <row r="1522" spans="2:8" x14ac:dyDescent="0.4">
      <c r="B1522" s="4">
        <v>1519</v>
      </c>
      <c r="C1522" s="25" t="s">
        <v>6135</v>
      </c>
      <c r="D1522" s="10" t="s">
        <v>1595</v>
      </c>
      <c r="E1522" s="12" t="s">
        <v>4</v>
      </c>
      <c r="F1522" s="15">
        <v>1</v>
      </c>
      <c r="G1522" s="12" t="s">
        <v>5</v>
      </c>
      <c r="H1522" s="18">
        <v>5.3201736744634101</v>
      </c>
    </row>
    <row r="1523" spans="2:8" x14ac:dyDescent="0.4">
      <c r="B1523" s="4">
        <v>1520</v>
      </c>
      <c r="C1523" s="25" t="s">
        <v>6136</v>
      </c>
      <c r="D1523" s="10" t="s">
        <v>1596</v>
      </c>
      <c r="E1523" s="12" t="s">
        <v>4</v>
      </c>
      <c r="F1523" s="15">
        <v>1</v>
      </c>
      <c r="G1523" s="12" t="s">
        <v>5</v>
      </c>
      <c r="H1523" s="18">
        <v>6.1129354231346369</v>
      </c>
    </row>
    <row r="1524" spans="2:8" x14ac:dyDescent="0.4">
      <c r="B1524" s="4">
        <v>1521</v>
      </c>
      <c r="C1524" s="25" t="s">
        <v>6137</v>
      </c>
      <c r="D1524" s="10" t="s">
        <v>1597</v>
      </c>
      <c r="E1524" s="12" t="s">
        <v>4</v>
      </c>
      <c r="F1524" s="15">
        <v>1</v>
      </c>
      <c r="G1524" s="12" t="s">
        <v>5</v>
      </c>
      <c r="H1524" s="18">
        <v>2.3371384065200846</v>
      </c>
    </row>
    <row r="1525" spans="2:8" x14ac:dyDescent="0.4">
      <c r="B1525" s="4">
        <v>1522</v>
      </c>
      <c r="C1525" s="25" t="s">
        <v>6138</v>
      </c>
      <c r="D1525" s="10" t="s">
        <v>1598</v>
      </c>
      <c r="E1525" s="12" t="s">
        <v>4</v>
      </c>
      <c r="F1525" s="15">
        <v>1</v>
      </c>
      <c r="G1525" s="12" t="s">
        <v>5</v>
      </c>
      <c r="H1525" s="18">
        <v>1.4345720418391044</v>
      </c>
    </row>
    <row r="1526" spans="2:8" x14ac:dyDescent="0.4">
      <c r="B1526" s="4">
        <v>1523</v>
      </c>
      <c r="C1526" s="25" t="s">
        <v>6139</v>
      </c>
      <c r="D1526" s="10" t="s">
        <v>1599</v>
      </c>
      <c r="E1526" s="12" t="s">
        <v>4</v>
      </c>
      <c r="F1526" s="15">
        <v>1</v>
      </c>
      <c r="G1526" s="12" t="s">
        <v>5</v>
      </c>
      <c r="H1526" s="18">
        <v>3.0288180173769232</v>
      </c>
    </row>
    <row r="1527" spans="2:8" x14ac:dyDescent="0.4">
      <c r="B1527" s="4">
        <v>1524</v>
      </c>
      <c r="C1527" s="25" t="s">
        <v>6140</v>
      </c>
      <c r="D1527" s="10" t="s">
        <v>1600</v>
      </c>
      <c r="E1527" s="12" t="s">
        <v>4</v>
      </c>
      <c r="F1527" s="15">
        <v>1</v>
      </c>
      <c r="G1527" s="12" t="s">
        <v>5</v>
      </c>
      <c r="H1527" s="18">
        <v>10.349094976183162</v>
      </c>
    </row>
    <row r="1528" spans="2:8" x14ac:dyDescent="0.4">
      <c r="B1528" s="4">
        <v>1525</v>
      </c>
      <c r="C1528" s="25" t="s">
        <v>6141</v>
      </c>
      <c r="D1528" s="10" t="s">
        <v>1601</v>
      </c>
      <c r="E1528" s="12" t="s">
        <v>4</v>
      </c>
      <c r="F1528" s="15">
        <v>1</v>
      </c>
      <c r="G1528" s="12" t="s">
        <v>5</v>
      </c>
      <c r="H1528" s="18">
        <v>13.736146685084487</v>
      </c>
    </row>
    <row r="1529" spans="2:8" x14ac:dyDescent="0.4">
      <c r="B1529" s="4">
        <v>1526</v>
      </c>
      <c r="C1529" s="25" t="s">
        <v>6142</v>
      </c>
      <c r="D1529" s="10" t="s">
        <v>1602</v>
      </c>
      <c r="E1529" s="12" t="s">
        <v>4</v>
      </c>
      <c r="F1529" s="15">
        <v>1</v>
      </c>
      <c r="G1529" s="12" t="s">
        <v>5</v>
      </c>
      <c r="H1529" s="18">
        <v>12.794242852358774</v>
      </c>
    </row>
    <row r="1530" spans="2:8" x14ac:dyDescent="0.4">
      <c r="B1530" s="4">
        <v>1527</v>
      </c>
      <c r="C1530" s="25" t="s">
        <v>6143</v>
      </c>
      <c r="D1530" s="10" t="s">
        <v>1603</v>
      </c>
      <c r="E1530" s="12" t="s">
        <v>4</v>
      </c>
      <c r="F1530" s="15">
        <v>1</v>
      </c>
      <c r="G1530" s="12" t="s">
        <v>5</v>
      </c>
      <c r="H1530" s="18">
        <v>14.362653268033382</v>
      </c>
    </row>
    <row r="1531" spans="2:8" x14ac:dyDescent="0.4">
      <c r="B1531" s="4">
        <v>1528</v>
      </c>
      <c r="C1531" s="25" t="s">
        <v>6144</v>
      </c>
      <c r="D1531" s="10" t="s">
        <v>1604</v>
      </c>
      <c r="E1531" s="12" t="s">
        <v>4</v>
      </c>
      <c r="F1531" s="15">
        <v>1</v>
      </c>
      <c r="G1531" s="12" t="s">
        <v>5</v>
      </c>
      <c r="H1531" s="18">
        <v>3.6460714375246908</v>
      </c>
    </row>
    <row r="1532" spans="2:8" x14ac:dyDescent="0.4">
      <c r="B1532" s="4">
        <v>1529</v>
      </c>
      <c r="C1532" s="25" t="s">
        <v>6145</v>
      </c>
      <c r="D1532" s="10" t="s">
        <v>1605</v>
      </c>
      <c r="E1532" s="12" t="s">
        <v>8</v>
      </c>
      <c r="F1532" s="15">
        <v>1</v>
      </c>
      <c r="G1532" s="12" t="s">
        <v>5</v>
      </c>
      <c r="H1532" s="18">
        <v>0</v>
      </c>
    </row>
    <row r="1533" spans="2:8" x14ac:dyDescent="0.4">
      <c r="B1533" s="4">
        <v>1530</v>
      </c>
      <c r="C1533" s="25" t="s">
        <v>6146</v>
      </c>
      <c r="D1533" s="10" t="s">
        <v>1606</v>
      </c>
      <c r="E1533" s="12" t="s">
        <v>4</v>
      </c>
      <c r="F1533" s="15">
        <v>1</v>
      </c>
      <c r="G1533" s="12" t="s">
        <v>5</v>
      </c>
      <c r="H1533" s="18">
        <v>2.7437711696508895</v>
      </c>
    </row>
    <row r="1534" spans="2:8" x14ac:dyDescent="0.4">
      <c r="B1534" s="4">
        <v>1531</v>
      </c>
      <c r="C1534" s="25" t="s">
        <v>6147</v>
      </c>
      <c r="D1534" s="10" t="s">
        <v>1607</v>
      </c>
      <c r="E1534" s="12" t="s">
        <v>4</v>
      </c>
      <c r="F1534" s="15">
        <v>1</v>
      </c>
      <c r="G1534" s="12" t="s">
        <v>5</v>
      </c>
      <c r="H1534" s="18">
        <v>8.2645569617602952</v>
      </c>
    </row>
    <row r="1535" spans="2:8" x14ac:dyDescent="0.4">
      <c r="B1535" s="4">
        <v>1532</v>
      </c>
      <c r="C1535" s="25" t="s">
        <v>6148</v>
      </c>
      <c r="D1535" s="10" t="s">
        <v>1608</v>
      </c>
      <c r="E1535" s="12" t="s">
        <v>4</v>
      </c>
      <c r="F1535" s="15">
        <v>1</v>
      </c>
      <c r="G1535" s="12" t="s">
        <v>5</v>
      </c>
      <c r="H1535" s="18">
        <v>2.0958594081571698</v>
      </c>
    </row>
    <row r="1536" spans="2:8" x14ac:dyDescent="0.4">
      <c r="B1536" s="4">
        <v>1533</v>
      </c>
      <c r="C1536" s="25" t="s">
        <v>6149</v>
      </c>
      <c r="D1536" s="10" t="s">
        <v>1609</v>
      </c>
      <c r="E1536" s="12" t="s">
        <v>4</v>
      </c>
      <c r="F1536" s="15">
        <v>1</v>
      </c>
      <c r="G1536" s="12" t="s">
        <v>5</v>
      </c>
      <c r="H1536" s="18">
        <v>2.0958591549721266</v>
      </c>
    </row>
    <row r="1537" spans="2:8" x14ac:dyDescent="0.4">
      <c r="B1537" s="4">
        <v>1534</v>
      </c>
      <c r="C1537" s="25" t="s">
        <v>6150</v>
      </c>
      <c r="D1537" s="10" t="s">
        <v>1610</v>
      </c>
      <c r="E1537" s="12" t="s">
        <v>4</v>
      </c>
      <c r="F1537" s="15">
        <v>1</v>
      </c>
      <c r="G1537" s="12" t="s">
        <v>5</v>
      </c>
      <c r="H1537" s="18">
        <v>3.2109388790674993</v>
      </c>
    </row>
    <row r="1538" spans="2:8" x14ac:dyDescent="0.4">
      <c r="B1538" s="4">
        <v>1535</v>
      </c>
      <c r="C1538" s="25" t="s">
        <v>6151</v>
      </c>
      <c r="D1538" s="10" t="s">
        <v>1611</v>
      </c>
      <c r="E1538" s="12" t="s">
        <v>4</v>
      </c>
      <c r="F1538" s="15">
        <v>1</v>
      </c>
      <c r="G1538" s="12" t="s">
        <v>5</v>
      </c>
      <c r="H1538" s="18">
        <v>2.0961571460364961</v>
      </c>
    </row>
    <row r="1539" spans="2:8" x14ac:dyDescent="0.4">
      <c r="B1539" s="4">
        <v>1536</v>
      </c>
      <c r="C1539" s="25" t="s">
        <v>6152</v>
      </c>
      <c r="D1539" s="10" t="s">
        <v>1612</v>
      </c>
      <c r="E1539" s="12" t="s">
        <v>4</v>
      </c>
      <c r="F1539" s="15">
        <v>1</v>
      </c>
      <c r="G1539" s="12" t="s">
        <v>5</v>
      </c>
      <c r="H1539" s="18">
        <v>1.5368293486343498</v>
      </c>
    </row>
    <row r="1540" spans="2:8" x14ac:dyDescent="0.4">
      <c r="B1540" s="4">
        <v>1537</v>
      </c>
      <c r="C1540" s="25" t="s">
        <v>6153</v>
      </c>
      <c r="D1540" s="10" t="s">
        <v>1613</v>
      </c>
      <c r="E1540" s="12" t="s">
        <v>4</v>
      </c>
      <c r="F1540" s="15">
        <v>1</v>
      </c>
      <c r="G1540" s="12" t="s">
        <v>5</v>
      </c>
      <c r="H1540" s="18">
        <v>6.0443433711779093</v>
      </c>
    </row>
    <row r="1541" spans="2:8" x14ac:dyDescent="0.4">
      <c r="B1541" s="4">
        <v>1538</v>
      </c>
      <c r="C1541" s="25" t="s">
        <v>6154</v>
      </c>
      <c r="D1541" s="10" t="s">
        <v>1614</v>
      </c>
      <c r="E1541" s="12" t="s">
        <v>4</v>
      </c>
      <c r="F1541" s="15">
        <v>1</v>
      </c>
      <c r="G1541" s="12" t="s">
        <v>5</v>
      </c>
      <c r="H1541" s="18">
        <v>5.115718690521236</v>
      </c>
    </row>
    <row r="1542" spans="2:8" x14ac:dyDescent="0.4">
      <c r="B1542" s="4">
        <v>1539</v>
      </c>
      <c r="C1542" s="25" t="s">
        <v>6155</v>
      </c>
      <c r="D1542" s="10" t="s">
        <v>1615</v>
      </c>
      <c r="E1542" s="12" t="s">
        <v>4</v>
      </c>
      <c r="F1542" s="15">
        <v>1</v>
      </c>
      <c r="G1542" s="12" t="s">
        <v>5</v>
      </c>
      <c r="H1542" s="18">
        <v>3.275876499137909</v>
      </c>
    </row>
    <row r="1543" spans="2:8" x14ac:dyDescent="0.4">
      <c r="B1543" s="4">
        <v>1540</v>
      </c>
      <c r="C1543" s="25" t="s">
        <v>6156</v>
      </c>
      <c r="D1543" s="10" t="s">
        <v>1616</v>
      </c>
      <c r="E1543" s="12" t="s">
        <v>4</v>
      </c>
      <c r="F1543" s="15">
        <v>1</v>
      </c>
      <c r="G1543" s="12" t="s">
        <v>5</v>
      </c>
      <c r="H1543" s="18">
        <v>3.0261002451487626</v>
      </c>
    </row>
    <row r="1544" spans="2:8" x14ac:dyDescent="0.4">
      <c r="B1544" s="4">
        <v>1541</v>
      </c>
      <c r="C1544" s="25" t="s">
        <v>6157</v>
      </c>
      <c r="D1544" s="10" t="s">
        <v>1617</v>
      </c>
      <c r="E1544" s="12" t="s">
        <v>4</v>
      </c>
      <c r="F1544" s="15">
        <v>1</v>
      </c>
      <c r="G1544" s="12" t="s">
        <v>5</v>
      </c>
      <c r="H1544" s="18">
        <v>3.6834448745990462</v>
      </c>
    </row>
    <row r="1545" spans="2:8" x14ac:dyDescent="0.4">
      <c r="B1545" s="4">
        <v>1542</v>
      </c>
      <c r="C1545" s="25" t="s">
        <v>6158</v>
      </c>
      <c r="D1545" s="10" t="s">
        <v>1618</v>
      </c>
      <c r="E1545" s="12" t="s">
        <v>4</v>
      </c>
      <c r="F1545" s="15">
        <v>1</v>
      </c>
      <c r="G1545" s="12" t="s">
        <v>5</v>
      </c>
      <c r="H1545" s="18">
        <v>3.7320312573169914</v>
      </c>
    </row>
    <row r="1546" spans="2:8" x14ac:dyDescent="0.4">
      <c r="B1546" s="4">
        <v>1543</v>
      </c>
      <c r="C1546" s="25" t="s">
        <v>6159</v>
      </c>
      <c r="D1546" s="10" t="s">
        <v>1619</v>
      </c>
      <c r="E1546" s="12" t="s">
        <v>4</v>
      </c>
      <c r="F1546" s="15">
        <v>1</v>
      </c>
      <c r="G1546" s="12" t="s">
        <v>5</v>
      </c>
      <c r="H1546" s="18">
        <v>2.0428658373982258</v>
      </c>
    </row>
    <row r="1547" spans="2:8" x14ac:dyDescent="0.4">
      <c r="B1547" s="4">
        <v>1544</v>
      </c>
      <c r="C1547" s="25" t="s">
        <v>6160</v>
      </c>
      <c r="D1547" s="10" t="s">
        <v>1620</v>
      </c>
      <c r="E1547" s="12" t="s">
        <v>4</v>
      </c>
      <c r="F1547" s="15">
        <v>1</v>
      </c>
      <c r="G1547" s="12" t="s">
        <v>5</v>
      </c>
      <c r="H1547" s="18">
        <v>5.5358381459970918</v>
      </c>
    </row>
    <row r="1548" spans="2:8" x14ac:dyDescent="0.4">
      <c r="B1548" s="4">
        <v>1545</v>
      </c>
      <c r="C1548" s="25" t="s">
        <v>6161</v>
      </c>
      <c r="D1548" s="10" t="s">
        <v>1621</v>
      </c>
      <c r="E1548" s="12" t="s">
        <v>4</v>
      </c>
      <c r="F1548" s="15">
        <v>1</v>
      </c>
      <c r="G1548" s="12" t="s">
        <v>5</v>
      </c>
      <c r="H1548" s="18">
        <v>1.8539513072382838</v>
      </c>
    </row>
    <row r="1549" spans="2:8" x14ac:dyDescent="0.4">
      <c r="B1549" s="4">
        <v>1546</v>
      </c>
      <c r="C1549" s="25" t="s">
        <v>6162</v>
      </c>
      <c r="D1549" s="10" t="s">
        <v>1622</v>
      </c>
      <c r="E1549" s="12" t="s">
        <v>4</v>
      </c>
      <c r="F1549" s="15">
        <v>1</v>
      </c>
      <c r="G1549" s="12" t="s">
        <v>5</v>
      </c>
      <c r="H1549" s="18">
        <v>1.8720983808869398</v>
      </c>
    </row>
    <row r="1550" spans="2:8" x14ac:dyDescent="0.4">
      <c r="B1550" s="4">
        <v>1547</v>
      </c>
      <c r="C1550" s="25" t="s">
        <v>6163</v>
      </c>
      <c r="D1550" s="10" t="s">
        <v>1623</v>
      </c>
      <c r="E1550" s="12" t="s">
        <v>4</v>
      </c>
      <c r="F1550" s="15">
        <v>1</v>
      </c>
      <c r="G1550" s="12" t="s">
        <v>5</v>
      </c>
      <c r="H1550" s="18">
        <v>2.170593676310868</v>
      </c>
    </row>
    <row r="1551" spans="2:8" x14ac:dyDescent="0.4">
      <c r="B1551" s="4">
        <v>1548</v>
      </c>
      <c r="C1551" s="25" t="s">
        <v>6164</v>
      </c>
      <c r="D1551" s="10" t="s">
        <v>1624</v>
      </c>
      <c r="E1551" s="12" t="s">
        <v>4</v>
      </c>
      <c r="F1551" s="15">
        <v>1</v>
      </c>
      <c r="G1551" s="12" t="s">
        <v>5</v>
      </c>
      <c r="H1551" s="18">
        <v>3.8886558439776722</v>
      </c>
    </row>
    <row r="1552" spans="2:8" x14ac:dyDescent="0.4">
      <c r="B1552" s="4">
        <v>1549</v>
      </c>
      <c r="C1552" s="25" t="s">
        <v>6165</v>
      </c>
      <c r="D1552" s="10" t="s">
        <v>1625</v>
      </c>
      <c r="E1552" s="12" t="s">
        <v>4</v>
      </c>
      <c r="F1552" s="15">
        <v>1</v>
      </c>
      <c r="G1552" s="12" t="s">
        <v>5</v>
      </c>
      <c r="H1552" s="18">
        <v>3.3300633150416115</v>
      </c>
    </row>
    <row r="1553" spans="2:8" x14ac:dyDescent="0.4">
      <c r="B1553" s="4">
        <v>1550</v>
      </c>
      <c r="C1553" s="25" t="s">
        <v>6166</v>
      </c>
      <c r="D1553" s="10" t="s">
        <v>1626</v>
      </c>
      <c r="E1553" s="12" t="s">
        <v>4</v>
      </c>
      <c r="F1553" s="15">
        <v>1</v>
      </c>
      <c r="G1553" s="12" t="s">
        <v>5</v>
      </c>
      <c r="H1553" s="18">
        <v>2.1668826932773082</v>
      </c>
    </row>
    <row r="1554" spans="2:8" x14ac:dyDescent="0.4">
      <c r="B1554" s="4">
        <v>1551</v>
      </c>
      <c r="C1554" s="25" t="s">
        <v>6167</v>
      </c>
      <c r="D1554" s="10" t="s">
        <v>1627</v>
      </c>
      <c r="E1554" s="12" t="s">
        <v>4</v>
      </c>
      <c r="F1554" s="15">
        <v>1</v>
      </c>
      <c r="G1554" s="12" t="s">
        <v>5</v>
      </c>
      <c r="H1554" s="18">
        <v>10.55605217076625</v>
      </c>
    </row>
    <row r="1555" spans="2:8" x14ac:dyDescent="0.4">
      <c r="B1555" s="4">
        <v>1552</v>
      </c>
      <c r="C1555" s="25" t="s">
        <v>6168</v>
      </c>
      <c r="D1555" s="10" t="s">
        <v>1628</v>
      </c>
      <c r="E1555" s="12" t="s">
        <v>4</v>
      </c>
      <c r="F1555" s="15">
        <v>1</v>
      </c>
      <c r="G1555" s="12" t="s">
        <v>5</v>
      </c>
      <c r="H1555" s="18">
        <v>10.848340223757752</v>
      </c>
    </row>
    <row r="1556" spans="2:8" x14ac:dyDescent="0.4">
      <c r="B1556" s="4">
        <v>1553</v>
      </c>
      <c r="C1556" s="25" t="s">
        <v>6169</v>
      </c>
      <c r="D1556" s="10" t="s">
        <v>1629</v>
      </c>
      <c r="E1556" s="12" t="s">
        <v>4</v>
      </c>
      <c r="F1556" s="15">
        <v>1</v>
      </c>
      <c r="G1556" s="12" t="s">
        <v>5</v>
      </c>
      <c r="H1556" s="18">
        <v>3.6024991208068915</v>
      </c>
    </row>
    <row r="1557" spans="2:8" x14ac:dyDescent="0.4">
      <c r="B1557" s="4">
        <v>1554</v>
      </c>
      <c r="C1557" s="25" t="s">
        <v>6170</v>
      </c>
      <c r="D1557" s="10" t="s">
        <v>1630</v>
      </c>
      <c r="E1557" s="12" t="s">
        <v>4</v>
      </c>
      <c r="F1557" s="15">
        <v>1</v>
      </c>
      <c r="G1557" s="12" t="s">
        <v>5</v>
      </c>
      <c r="H1557" s="18">
        <v>5.0137991750125863</v>
      </c>
    </row>
    <row r="1558" spans="2:8" x14ac:dyDescent="0.4">
      <c r="B1558" s="4">
        <v>1555</v>
      </c>
      <c r="C1558" s="25" t="s">
        <v>6171</v>
      </c>
      <c r="D1558" s="10" t="s">
        <v>1631</v>
      </c>
      <c r="E1558" s="12" t="s">
        <v>4</v>
      </c>
      <c r="F1558" s="15">
        <v>1</v>
      </c>
      <c r="G1558" s="12" t="s">
        <v>5</v>
      </c>
      <c r="H1558" s="18">
        <v>1.9819106903632027</v>
      </c>
    </row>
    <row r="1559" spans="2:8" x14ac:dyDescent="0.4">
      <c r="B1559" s="4">
        <v>1556</v>
      </c>
      <c r="C1559" s="25" t="s">
        <v>6172</v>
      </c>
      <c r="D1559" s="10" t="s">
        <v>1632</v>
      </c>
      <c r="E1559" s="12" t="s">
        <v>4</v>
      </c>
      <c r="F1559" s="15">
        <v>1</v>
      </c>
      <c r="G1559" s="12" t="s">
        <v>5</v>
      </c>
      <c r="H1559" s="18">
        <v>3.604707004675205</v>
      </c>
    </row>
    <row r="1560" spans="2:8" x14ac:dyDescent="0.4">
      <c r="B1560" s="4">
        <v>1557</v>
      </c>
      <c r="C1560" s="25" t="s">
        <v>6173</v>
      </c>
      <c r="D1560" s="10" t="s">
        <v>1633</v>
      </c>
      <c r="E1560" s="12" t="s">
        <v>4</v>
      </c>
      <c r="F1560" s="15">
        <v>1</v>
      </c>
      <c r="G1560" s="12" t="s">
        <v>5</v>
      </c>
      <c r="H1560" s="18">
        <v>1.8539513072382838</v>
      </c>
    </row>
    <row r="1561" spans="2:8" x14ac:dyDescent="0.4">
      <c r="B1561" s="4">
        <v>1558</v>
      </c>
      <c r="C1561" s="25" t="s">
        <v>6174</v>
      </c>
      <c r="D1561" s="10" t="s">
        <v>1634</v>
      </c>
      <c r="E1561" s="12" t="s">
        <v>4</v>
      </c>
      <c r="F1561" s="15">
        <v>1</v>
      </c>
      <c r="G1561" s="12" t="s">
        <v>5</v>
      </c>
      <c r="H1561" s="18">
        <v>2.537463714866385</v>
      </c>
    </row>
    <row r="1562" spans="2:8" x14ac:dyDescent="0.4">
      <c r="B1562" s="4">
        <v>1559</v>
      </c>
      <c r="C1562" s="25" t="s">
        <v>6175</v>
      </c>
      <c r="D1562" s="10" t="s">
        <v>1635</v>
      </c>
      <c r="E1562" s="12" t="s">
        <v>4</v>
      </c>
      <c r="F1562" s="15">
        <v>1</v>
      </c>
      <c r="G1562" s="12" t="s">
        <v>5</v>
      </c>
      <c r="H1562" s="18">
        <v>10.556052170766435</v>
      </c>
    </row>
    <row r="1563" spans="2:8" x14ac:dyDescent="0.4">
      <c r="B1563" s="4">
        <v>1560</v>
      </c>
      <c r="C1563" s="25" t="s">
        <v>6176</v>
      </c>
      <c r="D1563" s="10" t="s">
        <v>1636</v>
      </c>
      <c r="E1563" s="12" t="s">
        <v>4</v>
      </c>
      <c r="F1563" s="15">
        <v>1</v>
      </c>
      <c r="G1563" s="12" t="s">
        <v>5</v>
      </c>
      <c r="H1563" s="18">
        <v>4.7138922271455463</v>
      </c>
    </row>
    <row r="1564" spans="2:8" x14ac:dyDescent="0.4">
      <c r="B1564" s="4">
        <v>1561</v>
      </c>
      <c r="C1564" s="25" t="s">
        <v>6177</v>
      </c>
      <c r="D1564" s="10" t="s">
        <v>1637</v>
      </c>
      <c r="E1564" s="12" t="s">
        <v>4</v>
      </c>
      <c r="F1564" s="15">
        <v>1</v>
      </c>
      <c r="G1564" s="12" t="s">
        <v>5</v>
      </c>
      <c r="H1564" s="18">
        <v>5.3894888545320851</v>
      </c>
    </row>
    <row r="1565" spans="2:8" x14ac:dyDescent="0.4">
      <c r="B1565" s="4">
        <v>1562</v>
      </c>
      <c r="C1565" s="25" t="s">
        <v>6178</v>
      </c>
      <c r="D1565" s="10" t="s">
        <v>1638</v>
      </c>
      <c r="E1565" s="12" t="s">
        <v>4</v>
      </c>
      <c r="F1565" s="15">
        <v>1</v>
      </c>
      <c r="G1565" s="12" t="s">
        <v>5</v>
      </c>
      <c r="H1565" s="18">
        <v>3.2549909855211006</v>
      </c>
    </row>
    <row r="1566" spans="2:8" x14ac:dyDescent="0.4">
      <c r="B1566" s="4">
        <v>1563</v>
      </c>
      <c r="C1566" s="25" t="s">
        <v>6179</v>
      </c>
      <c r="D1566" s="10" t="s">
        <v>1639</v>
      </c>
      <c r="E1566" s="12" t="s">
        <v>4</v>
      </c>
      <c r="F1566" s="15">
        <v>1</v>
      </c>
      <c r="G1566" s="12" t="s">
        <v>5</v>
      </c>
      <c r="H1566" s="18">
        <v>5.3827048765530048</v>
      </c>
    </row>
    <row r="1567" spans="2:8" x14ac:dyDescent="0.4">
      <c r="B1567" s="4">
        <v>1564</v>
      </c>
      <c r="C1567" s="25" t="s">
        <v>6180</v>
      </c>
      <c r="D1567" s="10" t="s">
        <v>1640</v>
      </c>
      <c r="E1567" s="12" t="s">
        <v>4</v>
      </c>
      <c r="F1567" s="15">
        <v>1</v>
      </c>
      <c r="G1567" s="12" t="s">
        <v>5</v>
      </c>
      <c r="H1567" s="18">
        <v>2.6453084033037393</v>
      </c>
    </row>
    <row r="1568" spans="2:8" x14ac:dyDescent="0.4">
      <c r="B1568" s="4">
        <v>1565</v>
      </c>
      <c r="C1568" s="25" t="s">
        <v>6181</v>
      </c>
      <c r="D1568" s="10" t="s">
        <v>1641</v>
      </c>
      <c r="E1568" s="12" t="s">
        <v>4</v>
      </c>
      <c r="F1568" s="15">
        <v>1</v>
      </c>
      <c r="G1568" s="12" t="s">
        <v>5</v>
      </c>
      <c r="H1568" s="18">
        <v>2.5801838920874687</v>
      </c>
    </row>
    <row r="1569" spans="2:8" x14ac:dyDescent="0.4">
      <c r="B1569" s="4">
        <v>1566</v>
      </c>
      <c r="C1569" s="25" t="s">
        <v>6182</v>
      </c>
      <c r="D1569" s="10" t="s">
        <v>1642</v>
      </c>
      <c r="E1569" s="12" t="s">
        <v>4</v>
      </c>
      <c r="F1569" s="15">
        <v>1</v>
      </c>
      <c r="G1569" s="12" t="s">
        <v>5</v>
      </c>
      <c r="H1569" s="18">
        <v>10.556052170766435</v>
      </c>
    </row>
    <row r="1570" spans="2:8" x14ac:dyDescent="0.4">
      <c r="B1570" s="4">
        <v>1567</v>
      </c>
      <c r="C1570" s="25" t="s">
        <v>6183</v>
      </c>
      <c r="D1570" s="10" t="s">
        <v>1643</v>
      </c>
      <c r="E1570" s="12" t="s">
        <v>4</v>
      </c>
      <c r="F1570" s="15">
        <v>1</v>
      </c>
      <c r="G1570" s="12" t="s">
        <v>5</v>
      </c>
      <c r="H1570" s="18">
        <v>4.8094143399454872</v>
      </c>
    </row>
    <row r="1571" spans="2:8" x14ac:dyDescent="0.4">
      <c r="B1571" s="4">
        <v>1568</v>
      </c>
      <c r="C1571" s="25" t="s">
        <v>6184</v>
      </c>
      <c r="D1571" s="10" t="s">
        <v>1644</v>
      </c>
      <c r="E1571" s="12" t="s">
        <v>4</v>
      </c>
      <c r="F1571" s="15">
        <v>1</v>
      </c>
      <c r="G1571" s="12" t="s">
        <v>5</v>
      </c>
      <c r="H1571" s="18">
        <v>2.7503177471300098</v>
      </c>
    </row>
    <row r="1572" spans="2:8" x14ac:dyDescent="0.4">
      <c r="B1572" s="4">
        <v>1569</v>
      </c>
      <c r="C1572" s="25" t="s">
        <v>6185</v>
      </c>
      <c r="D1572" s="10" t="s">
        <v>1645</v>
      </c>
      <c r="E1572" s="12" t="s">
        <v>4</v>
      </c>
      <c r="F1572" s="15">
        <v>1</v>
      </c>
      <c r="G1572" s="12" t="s">
        <v>5</v>
      </c>
      <c r="H1572" s="18">
        <v>1.7639079027753122</v>
      </c>
    </row>
    <row r="1573" spans="2:8" x14ac:dyDescent="0.4">
      <c r="B1573" s="4">
        <v>1570</v>
      </c>
      <c r="C1573" s="25" t="s">
        <v>6186</v>
      </c>
      <c r="D1573" s="10" t="s">
        <v>1646</v>
      </c>
      <c r="E1573" s="12" t="s">
        <v>4</v>
      </c>
      <c r="F1573" s="15">
        <v>1</v>
      </c>
      <c r="G1573" s="12" t="s">
        <v>5</v>
      </c>
      <c r="H1573" s="18">
        <v>5.3894888545320851</v>
      </c>
    </row>
    <row r="1574" spans="2:8" x14ac:dyDescent="0.4">
      <c r="B1574" s="4">
        <v>1571</v>
      </c>
      <c r="C1574" s="25" t="s">
        <v>6187</v>
      </c>
      <c r="D1574" s="10" t="s">
        <v>1647</v>
      </c>
      <c r="E1574" s="12" t="s">
        <v>4</v>
      </c>
      <c r="F1574" s="15">
        <v>1</v>
      </c>
      <c r="G1574" s="12" t="s">
        <v>5</v>
      </c>
      <c r="H1574" s="18">
        <v>3.2549909855211006</v>
      </c>
    </row>
    <row r="1575" spans="2:8" x14ac:dyDescent="0.4">
      <c r="B1575" s="4">
        <v>1572</v>
      </c>
      <c r="C1575" s="25" t="s">
        <v>6188</v>
      </c>
      <c r="D1575" s="10" t="s">
        <v>1648</v>
      </c>
      <c r="E1575" s="12" t="s">
        <v>4</v>
      </c>
      <c r="F1575" s="15">
        <v>1</v>
      </c>
      <c r="G1575" s="12" t="s">
        <v>5</v>
      </c>
      <c r="H1575" s="18">
        <v>10.349094976183162</v>
      </c>
    </row>
    <row r="1576" spans="2:8" x14ac:dyDescent="0.4">
      <c r="B1576" s="4">
        <v>1573</v>
      </c>
      <c r="C1576" s="25" t="s">
        <v>6189</v>
      </c>
      <c r="D1576" s="10" t="s">
        <v>1649</v>
      </c>
      <c r="E1576" s="12" t="s">
        <v>4</v>
      </c>
      <c r="F1576" s="15">
        <v>1</v>
      </c>
      <c r="G1576" s="12" t="s">
        <v>5</v>
      </c>
      <c r="H1576" s="18">
        <v>1.9819106903632027</v>
      </c>
    </row>
    <row r="1577" spans="2:8" x14ac:dyDescent="0.4">
      <c r="B1577" s="4">
        <v>1574</v>
      </c>
      <c r="C1577" s="25" t="s">
        <v>6190</v>
      </c>
      <c r="D1577" s="10" t="s">
        <v>1650</v>
      </c>
      <c r="E1577" s="12" t="s">
        <v>4</v>
      </c>
      <c r="F1577" s="15">
        <v>1</v>
      </c>
      <c r="G1577" s="12" t="s">
        <v>5</v>
      </c>
      <c r="H1577" s="18">
        <v>2.8949995347754189</v>
      </c>
    </row>
    <row r="1578" spans="2:8" x14ac:dyDescent="0.4">
      <c r="B1578" s="4">
        <v>1575</v>
      </c>
      <c r="C1578" s="25" t="s">
        <v>6191</v>
      </c>
      <c r="D1578" s="10" t="s">
        <v>1651</v>
      </c>
      <c r="E1578" s="12" t="s">
        <v>4</v>
      </c>
      <c r="F1578" s="15">
        <v>1</v>
      </c>
      <c r="G1578" s="12" t="s">
        <v>5</v>
      </c>
      <c r="H1578" s="18">
        <v>5.3201736744634101</v>
      </c>
    </row>
    <row r="1579" spans="2:8" x14ac:dyDescent="0.4">
      <c r="B1579" s="4">
        <v>1576</v>
      </c>
      <c r="C1579" s="25" t="s">
        <v>6192</v>
      </c>
      <c r="D1579" s="10" t="s">
        <v>1652</v>
      </c>
      <c r="E1579" s="12" t="s">
        <v>4</v>
      </c>
      <c r="F1579" s="15">
        <v>1</v>
      </c>
      <c r="G1579" s="12" t="s">
        <v>5</v>
      </c>
      <c r="H1579" s="18">
        <v>4.6678322902826599</v>
      </c>
    </row>
    <row r="1580" spans="2:8" x14ac:dyDescent="0.4">
      <c r="B1580" s="4">
        <v>1577</v>
      </c>
      <c r="C1580" s="25" t="s">
        <v>6193</v>
      </c>
      <c r="D1580" s="10" t="s">
        <v>1653</v>
      </c>
      <c r="E1580" s="12" t="s">
        <v>4</v>
      </c>
      <c r="F1580" s="15">
        <v>1</v>
      </c>
      <c r="G1580" s="12" t="s">
        <v>5</v>
      </c>
      <c r="H1580" s="18">
        <v>10.55605217076625</v>
      </c>
    </row>
    <row r="1581" spans="2:8" x14ac:dyDescent="0.4">
      <c r="B1581" s="4">
        <v>1578</v>
      </c>
      <c r="C1581" s="25" t="s">
        <v>6194</v>
      </c>
      <c r="D1581" s="10" t="s">
        <v>1654</v>
      </c>
      <c r="E1581" s="12" t="s">
        <v>4</v>
      </c>
      <c r="F1581" s="15">
        <v>1</v>
      </c>
      <c r="G1581" s="12" t="s">
        <v>5</v>
      </c>
      <c r="H1581" s="18">
        <v>3.1615332535374074</v>
      </c>
    </row>
    <row r="1582" spans="2:8" x14ac:dyDescent="0.4">
      <c r="B1582" s="4">
        <v>1579</v>
      </c>
      <c r="C1582" s="25" t="s">
        <v>6195</v>
      </c>
      <c r="D1582" s="10" t="s">
        <v>1655</v>
      </c>
      <c r="E1582" s="12" t="s">
        <v>4</v>
      </c>
      <c r="F1582" s="15">
        <v>1</v>
      </c>
      <c r="G1582" s="12" t="s">
        <v>5</v>
      </c>
      <c r="H1582" s="18">
        <v>3.4174255679840115</v>
      </c>
    </row>
    <row r="1583" spans="2:8" x14ac:dyDescent="0.4">
      <c r="B1583" s="4">
        <v>1580</v>
      </c>
      <c r="C1583" s="25" t="s">
        <v>6196</v>
      </c>
      <c r="D1583" s="10" t="s">
        <v>1656</v>
      </c>
      <c r="E1583" s="12" t="s">
        <v>4</v>
      </c>
      <c r="F1583" s="15">
        <v>1</v>
      </c>
      <c r="G1583" s="12" t="s">
        <v>5</v>
      </c>
      <c r="H1583" s="18">
        <v>6.5481627377248319</v>
      </c>
    </row>
    <row r="1584" spans="2:8" x14ac:dyDescent="0.4">
      <c r="B1584" s="4">
        <v>1581</v>
      </c>
      <c r="C1584" s="25" t="s">
        <v>6197</v>
      </c>
      <c r="D1584" s="10" t="s">
        <v>1657</v>
      </c>
      <c r="E1584" s="12" t="s">
        <v>4</v>
      </c>
      <c r="F1584" s="15">
        <v>1</v>
      </c>
      <c r="G1584" s="12" t="s">
        <v>5</v>
      </c>
      <c r="H1584" s="18">
        <v>2.6453084033037393</v>
      </c>
    </row>
    <row r="1585" spans="2:8" x14ac:dyDescent="0.4">
      <c r="B1585" s="4">
        <v>1582</v>
      </c>
      <c r="C1585" s="25" t="s">
        <v>6198</v>
      </c>
      <c r="D1585" s="10" t="s">
        <v>1658</v>
      </c>
      <c r="E1585" s="12" t="s">
        <v>4</v>
      </c>
      <c r="F1585" s="15">
        <v>1</v>
      </c>
      <c r="G1585" s="12" t="s">
        <v>5</v>
      </c>
      <c r="H1585" s="18">
        <v>13.736146685084487</v>
      </c>
    </row>
    <row r="1586" spans="2:8" x14ac:dyDescent="0.4">
      <c r="B1586" s="4">
        <v>1583</v>
      </c>
      <c r="C1586" s="25" t="s">
        <v>6199</v>
      </c>
      <c r="D1586" s="10" t="s">
        <v>1659</v>
      </c>
      <c r="E1586" s="12" t="s">
        <v>4</v>
      </c>
      <c r="F1586" s="15">
        <v>1</v>
      </c>
      <c r="G1586" s="12" t="s">
        <v>5</v>
      </c>
      <c r="H1586" s="18">
        <v>7.5281146287584484</v>
      </c>
    </row>
    <row r="1587" spans="2:8" x14ac:dyDescent="0.4">
      <c r="B1587" s="4">
        <v>1584</v>
      </c>
      <c r="C1587" s="25" t="s">
        <v>6200</v>
      </c>
      <c r="D1587" s="10" t="s">
        <v>1660</v>
      </c>
      <c r="E1587" s="12" t="s">
        <v>4</v>
      </c>
      <c r="F1587" s="15">
        <v>1</v>
      </c>
      <c r="G1587" s="12" t="s">
        <v>5</v>
      </c>
      <c r="H1587" s="18">
        <v>1.6992855346464621</v>
      </c>
    </row>
    <row r="1588" spans="2:8" x14ac:dyDescent="0.4">
      <c r="B1588" s="4">
        <v>1585</v>
      </c>
      <c r="C1588" s="25" t="s">
        <v>6201</v>
      </c>
      <c r="D1588" s="10" t="s">
        <v>1661</v>
      </c>
      <c r="E1588" s="12" t="s">
        <v>4</v>
      </c>
      <c r="F1588" s="15">
        <v>1</v>
      </c>
      <c r="G1588" s="12" t="s">
        <v>5</v>
      </c>
      <c r="H1588" s="18">
        <v>2.1813040795446632</v>
      </c>
    </row>
    <row r="1589" spans="2:8" x14ac:dyDescent="0.4">
      <c r="B1589" s="4">
        <v>1586</v>
      </c>
      <c r="C1589" s="25" t="s">
        <v>6202</v>
      </c>
      <c r="D1589" s="10" t="s">
        <v>1662</v>
      </c>
      <c r="E1589" s="12" t="s">
        <v>4</v>
      </c>
      <c r="F1589" s="15">
        <v>1</v>
      </c>
      <c r="G1589" s="12" t="s">
        <v>5</v>
      </c>
      <c r="H1589" s="18">
        <v>1.7639079027753122</v>
      </c>
    </row>
    <row r="1590" spans="2:8" x14ac:dyDescent="0.4">
      <c r="B1590" s="4">
        <v>1587</v>
      </c>
      <c r="C1590" s="25" t="s">
        <v>6203</v>
      </c>
      <c r="D1590" s="10" t="s">
        <v>1663</v>
      </c>
      <c r="E1590" s="12" t="s">
        <v>4</v>
      </c>
      <c r="F1590" s="15">
        <v>1</v>
      </c>
      <c r="G1590" s="12" t="s">
        <v>5</v>
      </c>
      <c r="H1590" s="18">
        <v>11.68592652625285</v>
      </c>
    </row>
    <row r="1591" spans="2:8" x14ac:dyDescent="0.4">
      <c r="B1591" s="4">
        <v>1588</v>
      </c>
      <c r="C1591" s="25" t="s">
        <v>6204</v>
      </c>
      <c r="D1591" s="10" t="s">
        <v>1664</v>
      </c>
      <c r="E1591" s="12" t="s">
        <v>4</v>
      </c>
      <c r="F1591" s="15">
        <v>1</v>
      </c>
      <c r="G1591" s="12" t="s">
        <v>5</v>
      </c>
      <c r="H1591" s="18">
        <v>5.3894888545320851</v>
      </c>
    </row>
    <row r="1592" spans="2:8" x14ac:dyDescent="0.4">
      <c r="B1592" s="4">
        <v>1589</v>
      </c>
      <c r="C1592" s="25" t="s">
        <v>6205</v>
      </c>
      <c r="D1592" s="10" t="s">
        <v>1665</v>
      </c>
      <c r="E1592" s="12" t="s">
        <v>4</v>
      </c>
      <c r="F1592" s="15">
        <v>1</v>
      </c>
      <c r="G1592" s="12" t="s">
        <v>5</v>
      </c>
      <c r="H1592" s="18">
        <v>3.2549909855211006</v>
      </c>
    </row>
    <row r="1593" spans="2:8" x14ac:dyDescent="0.4">
      <c r="B1593" s="4">
        <v>1590</v>
      </c>
      <c r="C1593" s="25" t="s">
        <v>6206</v>
      </c>
      <c r="D1593" s="10" t="s">
        <v>1666</v>
      </c>
      <c r="E1593" s="12" t="s">
        <v>4</v>
      </c>
      <c r="F1593" s="15">
        <v>1</v>
      </c>
      <c r="G1593" s="12" t="s">
        <v>5</v>
      </c>
      <c r="H1593" s="18">
        <v>12.794242852358774</v>
      </c>
    </row>
    <row r="1594" spans="2:8" x14ac:dyDescent="0.4">
      <c r="B1594" s="4">
        <v>1591</v>
      </c>
      <c r="C1594" s="25" t="s">
        <v>6207</v>
      </c>
      <c r="D1594" s="10" t="s">
        <v>1667</v>
      </c>
      <c r="E1594" s="12" t="s">
        <v>4</v>
      </c>
      <c r="F1594" s="15">
        <v>1</v>
      </c>
      <c r="G1594" s="12" t="s">
        <v>5</v>
      </c>
      <c r="H1594" s="18">
        <v>5.3827048765530048</v>
      </c>
    </row>
    <row r="1595" spans="2:8" x14ac:dyDescent="0.4">
      <c r="B1595" s="4">
        <v>1592</v>
      </c>
      <c r="C1595" s="25" t="s">
        <v>6208</v>
      </c>
      <c r="D1595" s="10" t="s">
        <v>1668</v>
      </c>
      <c r="E1595" s="12" t="s">
        <v>4</v>
      </c>
      <c r="F1595" s="15">
        <v>1</v>
      </c>
      <c r="G1595" s="12" t="s">
        <v>5</v>
      </c>
      <c r="H1595" s="18">
        <v>2.8839879756999522</v>
      </c>
    </row>
    <row r="1596" spans="2:8" x14ac:dyDescent="0.4">
      <c r="B1596" s="4">
        <v>1593</v>
      </c>
      <c r="C1596" s="25" t="s">
        <v>6209</v>
      </c>
      <c r="D1596" s="10" t="s">
        <v>1669</v>
      </c>
      <c r="E1596" s="12" t="s">
        <v>4</v>
      </c>
      <c r="F1596" s="15">
        <v>1</v>
      </c>
      <c r="G1596" s="12" t="s">
        <v>5</v>
      </c>
      <c r="H1596" s="18">
        <v>4.3753091235052839</v>
      </c>
    </row>
    <row r="1597" spans="2:8" x14ac:dyDescent="0.4">
      <c r="B1597" s="4">
        <v>1594</v>
      </c>
      <c r="C1597" s="25" t="s">
        <v>6210</v>
      </c>
      <c r="D1597" s="10" t="s">
        <v>1670</v>
      </c>
      <c r="E1597" s="12" t="s">
        <v>4</v>
      </c>
      <c r="F1597" s="15">
        <v>1</v>
      </c>
      <c r="G1597" s="12" t="s">
        <v>5</v>
      </c>
      <c r="H1597" s="18">
        <v>16.446592905120106</v>
      </c>
    </row>
    <row r="1598" spans="2:8" x14ac:dyDescent="0.4">
      <c r="B1598" s="4">
        <v>1595</v>
      </c>
      <c r="C1598" s="25" t="s">
        <v>6211</v>
      </c>
      <c r="D1598" s="10" t="s">
        <v>1671</v>
      </c>
      <c r="E1598" s="12" t="s">
        <v>4</v>
      </c>
      <c r="F1598" s="15">
        <v>1</v>
      </c>
      <c r="G1598" s="12" t="s">
        <v>5</v>
      </c>
      <c r="H1598" s="18">
        <v>2.4063015278751627</v>
      </c>
    </row>
    <row r="1599" spans="2:8" x14ac:dyDescent="0.4">
      <c r="B1599" s="4">
        <v>1596</v>
      </c>
      <c r="C1599" s="25" t="s">
        <v>6212</v>
      </c>
      <c r="D1599" s="10" t="s">
        <v>1672</v>
      </c>
      <c r="E1599" s="12" t="s">
        <v>4</v>
      </c>
      <c r="F1599" s="15">
        <v>1</v>
      </c>
      <c r="G1599" s="12" t="s">
        <v>5</v>
      </c>
      <c r="H1599" s="18">
        <v>2.8046264810996187</v>
      </c>
    </row>
    <row r="1600" spans="2:8" x14ac:dyDescent="0.4">
      <c r="B1600" s="4">
        <v>1597</v>
      </c>
      <c r="C1600" s="25" t="s">
        <v>6213</v>
      </c>
      <c r="D1600" s="10" t="s">
        <v>1673</v>
      </c>
      <c r="E1600" s="12" t="s">
        <v>4</v>
      </c>
      <c r="F1600" s="15">
        <v>1</v>
      </c>
      <c r="G1600" s="12" t="s">
        <v>5</v>
      </c>
      <c r="H1600" s="18">
        <v>3.1002800824072514</v>
      </c>
    </row>
    <row r="1601" spans="2:8" x14ac:dyDescent="0.4">
      <c r="B1601" s="4">
        <v>1598</v>
      </c>
      <c r="C1601" s="25" t="s">
        <v>6214</v>
      </c>
      <c r="D1601" s="10" t="s">
        <v>1674</v>
      </c>
      <c r="E1601" s="12" t="s">
        <v>4</v>
      </c>
      <c r="F1601" s="15">
        <v>1</v>
      </c>
      <c r="G1601" s="12" t="s">
        <v>5</v>
      </c>
      <c r="H1601" s="18">
        <v>2.3993042914287175</v>
      </c>
    </row>
    <row r="1602" spans="2:8" x14ac:dyDescent="0.4">
      <c r="B1602" s="4">
        <v>1599</v>
      </c>
      <c r="C1602" s="25" t="s">
        <v>6215</v>
      </c>
      <c r="D1602" s="10" t="s">
        <v>1675</v>
      </c>
      <c r="E1602" s="12" t="s">
        <v>4</v>
      </c>
      <c r="F1602" s="15">
        <v>1</v>
      </c>
      <c r="G1602" s="12" t="s">
        <v>5</v>
      </c>
      <c r="H1602" s="18">
        <v>10.556052170766435</v>
      </c>
    </row>
    <row r="1603" spans="2:8" x14ac:dyDescent="0.4">
      <c r="B1603" s="4">
        <v>1600</v>
      </c>
      <c r="C1603" s="25" t="s">
        <v>6216</v>
      </c>
      <c r="D1603" s="10" t="s">
        <v>1676</v>
      </c>
      <c r="E1603" s="12" t="s">
        <v>4</v>
      </c>
      <c r="F1603" s="15">
        <v>1</v>
      </c>
      <c r="G1603" s="12" t="s">
        <v>5</v>
      </c>
      <c r="H1603" s="18">
        <v>5.3201736744634101</v>
      </c>
    </row>
    <row r="1604" spans="2:8" x14ac:dyDescent="0.4">
      <c r="B1604" s="4">
        <v>1601</v>
      </c>
      <c r="C1604" s="25" t="s">
        <v>6217</v>
      </c>
      <c r="D1604" s="10" t="s">
        <v>1677</v>
      </c>
      <c r="E1604" s="12" t="s">
        <v>4</v>
      </c>
      <c r="F1604" s="15">
        <v>1</v>
      </c>
      <c r="G1604" s="12" t="s">
        <v>5</v>
      </c>
      <c r="H1604" s="18">
        <v>6.22611871723264</v>
      </c>
    </row>
    <row r="1605" spans="2:8" x14ac:dyDescent="0.4">
      <c r="B1605" s="4">
        <v>1602</v>
      </c>
      <c r="C1605" s="25" t="s">
        <v>6218</v>
      </c>
      <c r="D1605" s="10" t="s">
        <v>1678</v>
      </c>
      <c r="E1605" s="12" t="s">
        <v>4</v>
      </c>
      <c r="F1605" s="15">
        <v>1</v>
      </c>
      <c r="G1605" s="12" t="s">
        <v>5</v>
      </c>
      <c r="H1605" s="18">
        <v>1.1922412863297542</v>
      </c>
    </row>
    <row r="1606" spans="2:8" x14ac:dyDescent="0.4">
      <c r="B1606" s="4">
        <v>1603</v>
      </c>
      <c r="C1606" s="25" t="s">
        <v>6219</v>
      </c>
      <c r="D1606" s="10" t="s">
        <v>1679</v>
      </c>
      <c r="E1606" s="12" t="s">
        <v>4</v>
      </c>
      <c r="F1606" s="15">
        <v>1</v>
      </c>
      <c r="G1606" s="12" t="s">
        <v>5</v>
      </c>
      <c r="H1606" s="18">
        <v>18.10460289767958</v>
      </c>
    </row>
    <row r="1607" spans="2:8" x14ac:dyDescent="0.4">
      <c r="B1607" s="4">
        <v>1604</v>
      </c>
      <c r="C1607" s="25" t="s">
        <v>6220</v>
      </c>
      <c r="D1607" s="10" t="s">
        <v>1680</v>
      </c>
      <c r="E1607" s="12" t="s">
        <v>4</v>
      </c>
      <c r="F1607" s="15">
        <v>1</v>
      </c>
      <c r="G1607" s="12" t="s">
        <v>5</v>
      </c>
      <c r="H1607" s="18">
        <v>18.10460289767958</v>
      </c>
    </row>
    <row r="1608" spans="2:8" x14ac:dyDescent="0.4">
      <c r="B1608" s="4">
        <v>1605</v>
      </c>
      <c r="C1608" s="25" t="s">
        <v>6221</v>
      </c>
      <c r="D1608" s="10" t="s">
        <v>1681</v>
      </c>
      <c r="E1608" s="12" t="s">
        <v>4</v>
      </c>
      <c r="F1608" s="15">
        <v>1</v>
      </c>
      <c r="G1608" s="12" t="s">
        <v>5</v>
      </c>
      <c r="H1608" s="18">
        <v>9.4467032766199672</v>
      </c>
    </row>
    <row r="1609" spans="2:8" x14ac:dyDescent="0.4">
      <c r="B1609" s="4">
        <v>1606</v>
      </c>
      <c r="C1609" s="25" t="s">
        <v>6222</v>
      </c>
      <c r="D1609" s="10" t="s">
        <v>1682</v>
      </c>
      <c r="E1609" s="12" t="s">
        <v>4</v>
      </c>
      <c r="F1609" s="15">
        <v>1</v>
      </c>
      <c r="G1609" s="12" t="s">
        <v>5</v>
      </c>
      <c r="H1609" s="18">
        <v>4.4370639772560088</v>
      </c>
    </row>
    <row r="1610" spans="2:8" x14ac:dyDescent="0.4">
      <c r="B1610" s="4">
        <v>1607</v>
      </c>
      <c r="C1610" s="25" t="s">
        <v>6223</v>
      </c>
      <c r="D1610" s="10" t="s">
        <v>1683</v>
      </c>
      <c r="E1610" s="12" t="s">
        <v>4</v>
      </c>
      <c r="F1610" s="15">
        <v>1</v>
      </c>
      <c r="G1610" s="12" t="s">
        <v>5</v>
      </c>
      <c r="H1610" s="18">
        <v>1.7554956437651399</v>
      </c>
    </row>
    <row r="1611" spans="2:8" x14ac:dyDescent="0.4">
      <c r="B1611" s="4">
        <v>1608</v>
      </c>
      <c r="C1611" s="25" t="s">
        <v>6224</v>
      </c>
      <c r="D1611" s="10" t="s">
        <v>1684</v>
      </c>
      <c r="E1611" s="12" t="s">
        <v>4</v>
      </c>
      <c r="F1611" s="15">
        <v>1</v>
      </c>
      <c r="G1611" s="12" t="s">
        <v>5</v>
      </c>
      <c r="H1611" s="18">
        <v>5.0500398602903891</v>
      </c>
    </row>
    <row r="1612" spans="2:8" x14ac:dyDescent="0.4">
      <c r="B1612" s="4">
        <v>1609</v>
      </c>
      <c r="C1612" s="25" t="s">
        <v>6225</v>
      </c>
      <c r="D1612" s="10" t="s">
        <v>1685</v>
      </c>
      <c r="E1612" s="12" t="s">
        <v>4</v>
      </c>
      <c r="F1612" s="15">
        <v>1</v>
      </c>
      <c r="G1612" s="12" t="s">
        <v>5</v>
      </c>
      <c r="H1612" s="18">
        <v>2.8309189762140026</v>
      </c>
    </row>
    <row r="1613" spans="2:8" x14ac:dyDescent="0.4">
      <c r="B1613" s="4">
        <v>1610</v>
      </c>
      <c r="C1613" s="25" t="s">
        <v>6226</v>
      </c>
      <c r="D1613" s="10" t="s">
        <v>1686</v>
      </c>
      <c r="E1613" s="12" t="s">
        <v>4</v>
      </c>
      <c r="F1613" s="15">
        <v>1</v>
      </c>
      <c r="G1613" s="12" t="s">
        <v>5</v>
      </c>
      <c r="H1613" s="18">
        <v>6.5311223582477727</v>
      </c>
    </row>
    <row r="1614" spans="2:8" x14ac:dyDescent="0.4">
      <c r="B1614" s="4">
        <v>1611</v>
      </c>
      <c r="C1614" s="25" t="s">
        <v>6227</v>
      </c>
      <c r="D1614" s="10" t="s">
        <v>1687</v>
      </c>
      <c r="E1614" s="12" t="s">
        <v>4</v>
      </c>
      <c r="F1614" s="15">
        <v>1</v>
      </c>
      <c r="G1614" s="12" t="s">
        <v>5</v>
      </c>
      <c r="H1614" s="18">
        <v>4.2771798758961816</v>
      </c>
    </row>
    <row r="1615" spans="2:8" x14ac:dyDescent="0.4">
      <c r="B1615" s="4">
        <v>1612</v>
      </c>
      <c r="C1615" s="25" t="s">
        <v>6228</v>
      </c>
      <c r="D1615" s="10" t="s">
        <v>1688</v>
      </c>
      <c r="E1615" s="12" t="s">
        <v>4</v>
      </c>
      <c r="F1615" s="15">
        <v>1</v>
      </c>
      <c r="G1615" s="12" t="s">
        <v>5</v>
      </c>
      <c r="H1615" s="18">
        <v>2.6744173884452298</v>
      </c>
    </row>
    <row r="1616" spans="2:8" x14ac:dyDescent="0.4">
      <c r="B1616" s="4">
        <v>1613</v>
      </c>
      <c r="C1616" s="25" t="s">
        <v>6229</v>
      </c>
      <c r="D1616" s="10" t="s">
        <v>1689</v>
      </c>
      <c r="E1616" s="12" t="s">
        <v>4</v>
      </c>
      <c r="F1616" s="15">
        <v>1</v>
      </c>
      <c r="G1616" s="12" t="s">
        <v>5</v>
      </c>
      <c r="H1616" s="18">
        <v>1.7639079027752931</v>
      </c>
    </row>
    <row r="1617" spans="2:8" x14ac:dyDescent="0.4">
      <c r="B1617" s="4">
        <v>1614</v>
      </c>
      <c r="C1617" s="25" t="s">
        <v>6230</v>
      </c>
      <c r="D1617" s="10" t="s">
        <v>1690</v>
      </c>
      <c r="E1617" s="12" t="s">
        <v>4</v>
      </c>
      <c r="F1617" s="15">
        <v>1</v>
      </c>
      <c r="G1617" s="12" t="s">
        <v>5</v>
      </c>
      <c r="H1617" s="18">
        <v>3.6346576272428717</v>
      </c>
    </row>
    <row r="1618" spans="2:8" x14ac:dyDescent="0.4">
      <c r="B1618" s="4">
        <v>1615</v>
      </c>
      <c r="C1618" s="25" t="s">
        <v>6231</v>
      </c>
      <c r="D1618" s="10" t="s">
        <v>1691</v>
      </c>
      <c r="E1618" s="12" t="s">
        <v>4</v>
      </c>
      <c r="F1618" s="15">
        <v>1</v>
      </c>
      <c r="G1618" s="12" t="s">
        <v>5</v>
      </c>
      <c r="H1618" s="18">
        <v>3.9059415499617707</v>
      </c>
    </row>
    <row r="1619" spans="2:8" x14ac:dyDescent="0.4">
      <c r="B1619" s="4">
        <v>1616</v>
      </c>
      <c r="C1619" s="25" t="s">
        <v>6232</v>
      </c>
      <c r="D1619" s="10" t="s">
        <v>1692</v>
      </c>
      <c r="E1619" s="12" t="s">
        <v>4</v>
      </c>
      <c r="F1619" s="15">
        <v>1</v>
      </c>
      <c r="G1619" s="12" t="s">
        <v>5</v>
      </c>
      <c r="H1619" s="18">
        <v>5.769072755468172</v>
      </c>
    </row>
    <row r="1620" spans="2:8" x14ac:dyDescent="0.4">
      <c r="B1620" s="4">
        <v>1617</v>
      </c>
      <c r="C1620" s="25" t="s">
        <v>6233</v>
      </c>
      <c r="D1620" s="10" t="s">
        <v>1693</v>
      </c>
      <c r="E1620" s="12" t="s">
        <v>4</v>
      </c>
      <c r="F1620" s="15">
        <v>1</v>
      </c>
      <c r="G1620" s="12" t="s">
        <v>5</v>
      </c>
      <c r="H1620" s="18">
        <v>2.9931023729251729</v>
      </c>
    </row>
    <row r="1621" spans="2:8" x14ac:dyDescent="0.4">
      <c r="B1621" s="4">
        <v>1618</v>
      </c>
      <c r="C1621" s="25" t="s">
        <v>6234</v>
      </c>
      <c r="D1621" s="10" t="s">
        <v>1694</v>
      </c>
      <c r="E1621" s="12" t="s">
        <v>4</v>
      </c>
      <c r="F1621" s="15">
        <v>1</v>
      </c>
      <c r="G1621" s="12" t="s">
        <v>5</v>
      </c>
      <c r="H1621" s="18">
        <v>1.6537222680502028</v>
      </c>
    </row>
    <row r="1622" spans="2:8" x14ac:dyDescent="0.4">
      <c r="B1622" s="4">
        <v>1619</v>
      </c>
      <c r="C1622" s="25" t="s">
        <v>6235</v>
      </c>
      <c r="D1622" s="10" t="s">
        <v>1695</v>
      </c>
      <c r="E1622" s="12" t="s">
        <v>4</v>
      </c>
      <c r="F1622" s="15">
        <v>1</v>
      </c>
      <c r="G1622" s="12" t="s">
        <v>5</v>
      </c>
      <c r="H1622" s="18">
        <v>2.6746295569298657</v>
      </c>
    </row>
    <row r="1623" spans="2:8" x14ac:dyDescent="0.4">
      <c r="B1623" s="4">
        <v>1620</v>
      </c>
      <c r="C1623" s="25" t="s">
        <v>6236</v>
      </c>
      <c r="D1623" s="10" t="s">
        <v>1696</v>
      </c>
      <c r="E1623" s="12" t="s">
        <v>4</v>
      </c>
      <c r="F1623" s="15">
        <v>1</v>
      </c>
      <c r="G1623" s="12" t="s">
        <v>5</v>
      </c>
      <c r="H1623" s="18">
        <v>1.9889903721705411</v>
      </c>
    </row>
    <row r="1624" spans="2:8" x14ac:dyDescent="0.4">
      <c r="B1624" s="4">
        <v>1621</v>
      </c>
      <c r="C1624" s="25" t="s">
        <v>6237</v>
      </c>
      <c r="D1624" s="10" t="s">
        <v>1697</v>
      </c>
      <c r="E1624" s="12" t="s">
        <v>4</v>
      </c>
      <c r="F1624" s="15">
        <v>1</v>
      </c>
      <c r="G1624" s="12" t="s">
        <v>5</v>
      </c>
      <c r="H1624" s="18">
        <v>1.6537222680502028</v>
      </c>
    </row>
    <row r="1625" spans="2:8" x14ac:dyDescent="0.4">
      <c r="B1625" s="4">
        <v>1622</v>
      </c>
      <c r="C1625" s="25" t="s">
        <v>6238</v>
      </c>
      <c r="D1625" s="10" t="s">
        <v>1698</v>
      </c>
      <c r="E1625" s="12" t="s">
        <v>4</v>
      </c>
      <c r="F1625" s="15">
        <v>1</v>
      </c>
      <c r="G1625" s="12" t="s">
        <v>5</v>
      </c>
      <c r="H1625" s="18">
        <v>3.4349063149400156</v>
      </c>
    </row>
    <row r="1626" spans="2:8" x14ac:dyDescent="0.4">
      <c r="B1626" s="4">
        <v>1623</v>
      </c>
      <c r="C1626" s="25" t="s">
        <v>6239</v>
      </c>
      <c r="D1626" s="10" t="s">
        <v>1699</v>
      </c>
      <c r="E1626" s="12" t="s">
        <v>4</v>
      </c>
      <c r="F1626" s="15">
        <v>1</v>
      </c>
      <c r="G1626" s="12" t="s">
        <v>5</v>
      </c>
      <c r="H1626" s="18">
        <v>2.8197299675903769</v>
      </c>
    </row>
    <row r="1627" spans="2:8" x14ac:dyDescent="0.4">
      <c r="B1627" s="4">
        <v>1624</v>
      </c>
      <c r="C1627" s="25" t="s">
        <v>6240</v>
      </c>
      <c r="D1627" s="10" t="s">
        <v>1700</v>
      </c>
      <c r="E1627" s="12" t="s">
        <v>4</v>
      </c>
      <c r="F1627" s="15">
        <v>1</v>
      </c>
      <c r="G1627" s="12" t="s">
        <v>5</v>
      </c>
      <c r="H1627" s="18">
        <v>3.0708978023610713</v>
      </c>
    </row>
    <row r="1628" spans="2:8" x14ac:dyDescent="0.4">
      <c r="B1628" s="4">
        <v>1625</v>
      </c>
      <c r="C1628" s="25" t="s">
        <v>6241</v>
      </c>
      <c r="D1628" s="10" t="s">
        <v>1701</v>
      </c>
      <c r="E1628" s="12" t="s">
        <v>4</v>
      </c>
      <c r="F1628" s="15">
        <v>1</v>
      </c>
      <c r="G1628" s="12" t="s">
        <v>5</v>
      </c>
      <c r="H1628" s="18">
        <v>10.556052170766435</v>
      </c>
    </row>
    <row r="1629" spans="2:8" x14ac:dyDescent="0.4">
      <c r="B1629" s="4">
        <v>1626</v>
      </c>
      <c r="C1629" s="25" t="s">
        <v>6242</v>
      </c>
      <c r="D1629" s="10" t="s">
        <v>1702</v>
      </c>
      <c r="E1629" s="12" t="s">
        <v>4</v>
      </c>
      <c r="F1629" s="15">
        <v>1</v>
      </c>
      <c r="G1629" s="12" t="s">
        <v>5</v>
      </c>
      <c r="H1629" s="18">
        <v>7.30112412007235</v>
      </c>
    </row>
    <row r="1630" spans="2:8" x14ac:dyDescent="0.4">
      <c r="B1630" s="4">
        <v>1627</v>
      </c>
      <c r="C1630" s="25" t="s">
        <v>6243</v>
      </c>
      <c r="D1630" s="10" t="s">
        <v>1703</v>
      </c>
      <c r="E1630" s="12" t="s">
        <v>4</v>
      </c>
      <c r="F1630" s="15">
        <v>1</v>
      </c>
      <c r="G1630" s="12" t="s">
        <v>5</v>
      </c>
      <c r="H1630" s="18">
        <v>6.9045238533890956</v>
      </c>
    </row>
    <row r="1631" spans="2:8" x14ac:dyDescent="0.4">
      <c r="B1631" s="4">
        <v>1628</v>
      </c>
      <c r="C1631" s="25" t="s">
        <v>6244</v>
      </c>
      <c r="D1631" s="10" t="s">
        <v>1704</v>
      </c>
      <c r="E1631" s="12" t="s">
        <v>4</v>
      </c>
      <c r="F1631" s="15">
        <v>1</v>
      </c>
      <c r="G1631" s="12" t="s">
        <v>5</v>
      </c>
      <c r="H1631" s="18">
        <v>1.5155646085756809</v>
      </c>
    </row>
    <row r="1632" spans="2:8" x14ac:dyDescent="0.4">
      <c r="B1632" s="4">
        <v>1629</v>
      </c>
      <c r="C1632" s="25" t="s">
        <v>6245</v>
      </c>
      <c r="D1632" s="10" t="s">
        <v>1705</v>
      </c>
      <c r="E1632" s="12" t="s">
        <v>4</v>
      </c>
      <c r="F1632" s="15">
        <v>1</v>
      </c>
      <c r="G1632" s="12" t="s">
        <v>5</v>
      </c>
      <c r="H1632" s="18">
        <v>2.051056321380071</v>
      </c>
    </row>
    <row r="1633" spans="2:8" x14ac:dyDescent="0.4">
      <c r="B1633" s="4">
        <v>1630</v>
      </c>
      <c r="C1633" s="25" t="s">
        <v>6246</v>
      </c>
      <c r="D1633" s="10" t="s">
        <v>1706</v>
      </c>
      <c r="E1633" s="12" t="s">
        <v>4</v>
      </c>
      <c r="F1633" s="15">
        <v>1</v>
      </c>
      <c r="G1633" s="12" t="s">
        <v>5</v>
      </c>
      <c r="H1633" s="18">
        <v>2.2117143577765774</v>
      </c>
    </row>
    <row r="1634" spans="2:8" x14ac:dyDescent="0.4">
      <c r="B1634" s="4">
        <v>1631</v>
      </c>
      <c r="C1634" s="25" t="s">
        <v>6247</v>
      </c>
      <c r="D1634" s="10" t="s">
        <v>1707</v>
      </c>
      <c r="E1634" s="12" t="s">
        <v>4</v>
      </c>
      <c r="F1634" s="15">
        <v>1</v>
      </c>
      <c r="G1634" s="12" t="s">
        <v>5</v>
      </c>
      <c r="H1634" s="18">
        <v>10.556052170766435</v>
      </c>
    </row>
    <row r="1635" spans="2:8" x14ac:dyDescent="0.4">
      <c r="B1635" s="4">
        <v>1632</v>
      </c>
      <c r="C1635" s="25" t="s">
        <v>6248</v>
      </c>
      <c r="D1635" s="10" t="s">
        <v>1708</v>
      </c>
      <c r="E1635" s="12" t="s">
        <v>4</v>
      </c>
      <c r="F1635" s="15">
        <v>1</v>
      </c>
      <c r="G1635" s="12" t="s">
        <v>5</v>
      </c>
      <c r="H1635" s="18">
        <v>2.7478642673766358</v>
      </c>
    </row>
    <row r="1636" spans="2:8" x14ac:dyDescent="0.4">
      <c r="B1636" s="4">
        <v>1633</v>
      </c>
      <c r="C1636" s="25" t="s">
        <v>6249</v>
      </c>
      <c r="D1636" s="10" t="s">
        <v>1709</v>
      </c>
      <c r="E1636" s="12" t="s">
        <v>4</v>
      </c>
      <c r="F1636" s="15">
        <v>1</v>
      </c>
      <c r="G1636" s="12" t="s">
        <v>5</v>
      </c>
      <c r="H1636" s="18">
        <v>3.2889240953677032</v>
      </c>
    </row>
    <row r="1637" spans="2:8" x14ac:dyDescent="0.4">
      <c r="B1637" s="4">
        <v>1634</v>
      </c>
      <c r="C1637" s="25" t="s">
        <v>6250</v>
      </c>
      <c r="D1637" s="10" t="s">
        <v>1710</v>
      </c>
      <c r="E1637" s="12" t="s">
        <v>4</v>
      </c>
      <c r="F1637" s="15">
        <v>1</v>
      </c>
      <c r="G1637" s="12" t="s">
        <v>5</v>
      </c>
      <c r="H1637" s="18">
        <v>3.1011416992604754</v>
      </c>
    </row>
    <row r="1638" spans="2:8" x14ac:dyDescent="0.4">
      <c r="B1638" s="4">
        <v>1635</v>
      </c>
      <c r="C1638" s="25" t="s">
        <v>6251</v>
      </c>
      <c r="D1638" s="10" t="s">
        <v>1711</v>
      </c>
      <c r="E1638" s="12" t="s">
        <v>4</v>
      </c>
      <c r="F1638" s="15">
        <v>1</v>
      </c>
      <c r="G1638" s="12" t="s">
        <v>5</v>
      </c>
      <c r="H1638" s="18">
        <v>1.6745407365881491</v>
      </c>
    </row>
    <row r="1639" spans="2:8" x14ac:dyDescent="0.4">
      <c r="B1639" s="4">
        <v>1636</v>
      </c>
      <c r="C1639" s="25" t="s">
        <v>6252</v>
      </c>
      <c r="D1639" s="10" t="s">
        <v>1712</v>
      </c>
      <c r="E1639" s="12" t="s">
        <v>4</v>
      </c>
      <c r="F1639" s="15">
        <v>1</v>
      </c>
      <c r="G1639" s="12" t="s">
        <v>5</v>
      </c>
      <c r="H1639" s="18">
        <v>10.960847771888711</v>
      </c>
    </row>
    <row r="1640" spans="2:8" x14ac:dyDescent="0.4">
      <c r="B1640" s="4">
        <v>1637</v>
      </c>
      <c r="C1640" s="25" t="s">
        <v>6253</v>
      </c>
      <c r="D1640" s="10" t="s">
        <v>1713</v>
      </c>
      <c r="E1640" s="12" t="s">
        <v>4</v>
      </c>
      <c r="F1640" s="15">
        <v>1</v>
      </c>
      <c r="G1640" s="12" t="s">
        <v>5</v>
      </c>
      <c r="H1640" s="18">
        <v>3.2799961963707727</v>
      </c>
    </row>
    <row r="1641" spans="2:8" x14ac:dyDescent="0.4">
      <c r="B1641" s="4">
        <v>1638</v>
      </c>
      <c r="C1641" s="25" t="s">
        <v>6254</v>
      </c>
      <c r="D1641" s="10" t="s">
        <v>1714</v>
      </c>
      <c r="E1641" s="12" t="s">
        <v>4</v>
      </c>
      <c r="F1641" s="15">
        <v>1</v>
      </c>
      <c r="G1641" s="12" t="s">
        <v>115</v>
      </c>
      <c r="H1641" s="18">
        <v>5.1184144459504068E-3</v>
      </c>
    </row>
    <row r="1642" spans="2:8" x14ac:dyDescent="0.4">
      <c r="B1642" s="4">
        <v>1639</v>
      </c>
      <c r="C1642" s="25" t="s">
        <v>6255</v>
      </c>
      <c r="D1642" s="10" t="s">
        <v>1715</v>
      </c>
      <c r="E1642" s="12" t="s">
        <v>4</v>
      </c>
      <c r="F1642" s="15">
        <v>1</v>
      </c>
      <c r="G1642" s="12" t="s">
        <v>5</v>
      </c>
      <c r="H1642" s="18">
        <v>0.59510841499953993</v>
      </c>
    </row>
    <row r="1643" spans="2:8" x14ac:dyDescent="0.4">
      <c r="B1643" s="4">
        <v>1640</v>
      </c>
      <c r="C1643" s="25" t="s">
        <v>6256</v>
      </c>
      <c r="D1643" s="10" t="s">
        <v>1716</v>
      </c>
      <c r="E1643" s="12" t="s">
        <v>4</v>
      </c>
      <c r="F1643" s="15">
        <v>1</v>
      </c>
      <c r="G1643" s="12" t="s">
        <v>188</v>
      </c>
      <c r="H1643" s="18">
        <v>8.4449545140300036E-2</v>
      </c>
    </row>
    <row r="1644" spans="2:8" x14ac:dyDescent="0.4">
      <c r="B1644" s="4">
        <v>1641</v>
      </c>
      <c r="C1644" s="25" t="s">
        <v>6257</v>
      </c>
      <c r="D1644" s="10" t="s">
        <v>1717</v>
      </c>
      <c r="E1644" s="12" t="s">
        <v>4</v>
      </c>
      <c r="F1644" s="15">
        <v>1</v>
      </c>
      <c r="G1644" s="12" t="s">
        <v>115</v>
      </c>
      <c r="H1644" s="18">
        <v>9.0046055485069366E-3</v>
      </c>
    </row>
    <row r="1645" spans="2:8" x14ac:dyDescent="0.4">
      <c r="B1645" s="4">
        <v>1642</v>
      </c>
      <c r="C1645" s="25" t="s">
        <v>6258</v>
      </c>
      <c r="D1645" s="10" t="s">
        <v>1718</v>
      </c>
      <c r="E1645" s="12" t="s">
        <v>4</v>
      </c>
      <c r="F1645" s="15">
        <v>1</v>
      </c>
      <c r="G1645" s="12" t="s">
        <v>5</v>
      </c>
      <c r="H1645" s="18">
        <v>10.556052170766435</v>
      </c>
    </row>
    <row r="1646" spans="2:8" x14ac:dyDescent="0.4">
      <c r="B1646" s="4">
        <v>1643</v>
      </c>
      <c r="C1646" s="25" t="s">
        <v>6259</v>
      </c>
      <c r="D1646" s="10" t="s">
        <v>1719</v>
      </c>
      <c r="E1646" s="12" t="s">
        <v>4</v>
      </c>
      <c r="F1646" s="15">
        <v>1</v>
      </c>
      <c r="G1646" s="12" t="s">
        <v>5</v>
      </c>
      <c r="H1646" s="18">
        <v>4.4619234471200802</v>
      </c>
    </row>
    <row r="1647" spans="2:8" x14ac:dyDescent="0.4">
      <c r="B1647" s="4">
        <v>1644</v>
      </c>
      <c r="C1647" s="25" t="s">
        <v>6260</v>
      </c>
      <c r="D1647" s="10" t="s">
        <v>1720</v>
      </c>
      <c r="E1647" s="12" t="s">
        <v>8</v>
      </c>
      <c r="F1647" s="15">
        <v>1</v>
      </c>
      <c r="G1647" s="12" t="s">
        <v>5</v>
      </c>
      <c r="H1647" s="18">
        <v>0</v>
      </c>
    </row>
    <row r="1648" spans="2:8" x14ac:dyDescent="0.4">
      <c r="B1648" s="4">
        <v>1645</v>
      </c>
      <c r="C1648" s="25" t="s">
        <v>6261</v>
      </c>
      <c r="D1648" s="10" t="s">
        <v>1721</v>
      </c>
      <c r="E1648" s="12" t="s">
        <v>4</v>
      </c>
      <c r="F1648" s="15">
        <v>1</v>
      </c>
      <c r="G1648" s="12" t="s">
        <v>5</v>
      </c>
      <c r="H1648" s="18">
        <v>2.4606102566436974</v>
      </c>
    </row>
    <row r="1649" spans="2:8" x14ac:dyDescent="0.4">
      <c r="B1649" s="4">
        <v>1646</v>
      </c>
      <c r="C1649" s="25" t="s">
        <v>6262</v>
      </c>
      <c r="D1649" s="10" t="s">
        <v>1722</v>
      </c>
      <c r="E1649" s="12" t="s">
        <v>4</v>
      </c>
      <c r="F1649" s="15">
        <v>1</v>
      </c>
      <c r="G1649" s="12" t="s">
        <v>5</v>
      </c>
      <c r="H1649" s="18">
        <v>2.1780058488881666</v>
      </c>
    </row>
    <row r="1650" spans="2:8" x14ac:dyDescent="0.4">
      <c r="B1650" s="4">
        <v>1647</v>
      </c>
      <c r="C1650" s="25" t="s">
        <v>6263</v>
      </c>
      <c r="D1650" s="10" t="s">
        <v>1723</v>
      </c>
      <c r="E1650" s="12" t="s">
        <v>4</v>
      </c>
      <c r="F1650" s="15">
        <v>1</v>
      </c>
      <c r="G1650" s="12" t="s">
        <v>5</v>
      </c>
      <c r="H1650" s="18">
        <v>1.6726028928555752</v>
      </c>
    </row>
    <row r="1651" spans="2:8" x14ac:dyDescent="0.4">
      <c r="B1651" s="4">
        <v>1648</v>
      </c>
      <c r="C1651" s="25" t="s">
        <v>6264</v>
      </c>
      <c r="D1651" s="10" t="s">
        <v>1724</v>
      </c>
      <c r="E1651" s="12" t="s">
        <v>4</v>
      </c>
      <c r="F1651" s="15">
        <v>1</v>
      </c>
      <c r="G1651" s="12" t="s">
        <v>5</v>
      </c>
      <c r="H1651" s="18">
        <v>2.4537497754193418</v>
      </c>
    </row>
    <row r="1652" spans="2:8" x14ac:dyDescent="0.4">
      <c r="B1652" s="4">
        <v>1649</v>
      </c>
      <c r="C1652" s="25" t="s">
        <v>6265</v>
      </c>
      <c r="D1652" s="10" t="s">
        <v>1725</v>
      </c>
      <c r="E1652" s="12" t="s">
        <v>4</v>
      </c>
      <c r="F1652" s="15">
        <v>1</v>
      </c>
      <c r="G1652" s="12" t="s">
        <v>5</v>
      </c>
      <c r="H1652" s="18">
        <v>2.5504244937523444</v>
      </c>
    </row>
    <row r="1653" spans="2:8" x14ac:dyDescent="0.4">
      <c r="B1653" s="4">
        <v>1650</v>
      </c>
      <c r="C1653" s="25" t="s">
        <v>6266</v>
      </c>
      <c r="D1653" s="10" t="s">
        <v>1726</v>
      </c>
      <c r="E1653" s="12" t="s">
        <v>4</v>
      </c>
      <c r="F1653" s="15">
        <v>1</v>
      </c>
      <c r="G1653" s="12" t="s">
        <v>5</v>
      </c>
      <c r="H1653" s="18">
        <v>3.4302871676612749</v>
      </c>
    </row>
    <row r="1654" spans="2:8" x14ac:dyDescent="0.4">
      <c r="B1654" s="4">
        <v>1651</v>
      </c>
      <c r="C1654" s="25" t="s">
        <v>6267</v>
      </c>
      <c r="D1654" s="10" t="s">
        <v>1727</v>
      </c>
      <c r="E1654" s="12" t="s">
        <v>4</v>
      </c>
      <c r="F1654" s="15">
        <v>1</v>
      </c>
      <c r="G1654" s="12" t="s">
        <v>5</v>
      </c>
      <c r="H1654" s="18">
        <v>3.2903780742747144</v>
      </c>
    </row>
    <row r="1655" spans="2:8" x14ac:dyDescent="0.4">
      <c r="B1655" s="4">
        <v>1652</v>
      </c>
      <c r="C1655" s="25" t="s">
        <v>6268</v>
      </c>
      <c r="D1655" s="10" t="s">
        <v>1728</v>
      </c>
      <c r="E1655" s="12" t="s">
        <v>4</v>
      </c>
      <c r="F1655" s="15">
        <v>1</v>
      </c>
      <c r="G1655" s="12" t="s">
        <v>5</v>
      </c>
      <c r="H1655" s="18">
        <v>2.2845301728174117</v>
      </c>
    </row>
    <row r="1656" spans="2:8" x14ac:dyDescent="0.4">
      <c r="B1656" s="4">
        <v>1653</v>
      </c>
      <c r="C1656" s="25" t="s">
        <v>6269</v>
      </c>
      <c r="D1656" s="10" t="s">
        <v>1729</v>
      </c>
      <c r="E1656" s="12" t="s">
        <v>4</v>
      </c>
      <c r="F1656" s="15">
        <v>1</v>
      </c>
      <c r="G1656" s="12" t="s">
        <v>5</v>
      </c>
      <c r="H1656" s="18">
        <v>10.556052170766435</v>
      </c>
    </row>
    <row r="1657" spans="2:8" x14ac:dyDescent="0.4">
      <c r="B1657" s="4">
        <v>1654</v>
      </c>
      <c r="C1657" s="25" t="s">
        <v>6270</v>
      </c>
      <c r="D1657" s="10" t="s">
        <v>1730</v>
      </c>
      <c r="E1657" s="12" t="s">
        <v>4</v>
      </c>
      <c r="F1657" s="15">
        <v>1</v>
      </c>
      <c r="G1657" s="12" t="s">
        <v>5</v>
      </c>
      <c r="H1657" s="18">
        <v>4.0797015000572872</v>
      </c>
    </row>
    <row r="1658" spans="2:8" x14ac:dyDescent="0.4">
      <c r="B1658" s="4">
        <v>1655</v>
      </c>
      <c r="C1658" s="25" t="s">
        <v>6271</v>
      </c>
      <c r="D1658" s="10" t="s">
        <v>1731</v>
      </c>
      <c r="E1658" s="12" t="s">
        <v>4</v>
      </c>
      <c r="F1658" s="15">
        <v>1</v>
      </c>
      <c r="G1658" s="12" t="s">
        <v>5</v>
      </c>
      <c r="H1658" s="18">
        <v>7.0974514997602567</v>
      </c>
    </row>
    <row r="1659" spans="2:8" x14ac:dyDescent="0.4">
      <c r="B1659" s="4">
        <v>1656</v>
      </c>
      <c r="C1659" s="25" t="s">
        <v>6272</v>
      </c>
      <c r="D1659" s="10" t="s">
        <v>1732</v>
      </c>
      <c r="E1659" s="12" t="s">
        <v>4</v>
      </c>
      <c r="F1659" s="15">
        <v>1</v>
      </c>
      <c r="G1659" s="12" t="s">
        <v>5</v>
      </c>
      <c r="H1659" s="18">
        <v>2.1292525837367151</v>
      </c>
    </row>
    <row r="1660" spans="2:8" x14ac:dyDescent="0.4">
      <c r="B1660" s="4">
        <v>1657</v>
      </c>
      <c r="C1660" s="25" t="s">
        <v>6273</v>
      </c>
      <c r="D1660" s="10" t="s">
        <v>1733</v>
      </c>
      <c r="E1660" s="12" t="s">
        <v>4</v>
      </c>
      <c r="F1660" s="15">
        <v>1</v>
      </c>
      <c r="G1660" s="12" t="s">
        <v>5</v>
      </c>
      <c r="H1660" s="18">
        <v>3.0705301324333938</v>
      </c>
    </row>
    <row r="1661" spans="2:8" x14ac:dyDescent="0.4">
      <c r="B1661" s="4">
        <v>1658</v>
      </c>
      <c r="C1661" s="25" t="s">
        <v>6274</v>
      </c>
      <c r="D1661" s="10" t="s">
        <v>1734</v>
      </c>
      <c r="E1661" s="12" t="s">
        <v>4</v>
      </c>
      <c r="F1661" s="15">
        <v>1</v>
      </c>
      <c r="G1661" s="12" t="s">
        <v>5</v>
      </c>
      <c r="H1661" s="18">
        <v>1.556378195680636</v>
      </c>
    </row>
    <row r="1662" spans="2:8" x14ac:dyDescent="0.4">
      <c r="B1662" s="4">
        <v>1659</v>
      </c>
      <c r="C1662" s="25" t="s">
        <v>6275</v>
      </c>
      <c r="D1662" s="10" t="s">
        <v>1735</v>
      </c>
      <c r="E1662" s="12" t="s">
        <v>4</v>
      </c>
      <c r="F1662" s="15">
        <v>1</v>
      </c>
      <c r="G1662" s="12" t="s">
        <v>5</v>
      </c>
      <c r="H1662" s="18">
        <v>0.49978903536232455</v>
      </c>
    </row>
    <row r="1663" spans="2:8" x14ac:dyDescent="0.4">
      <c r="B1663" s="4">
        <v>1660</v>
      </c>
      <c r="C1663" s="25" t="s">
        <v>6276</v>
      </c>
      <c r="D1663" s="10" t="s">
        <v>1736</v>
      </c>
      <c r="E1663" s="12" t="s">
        <v>4</v>
      </c>
      <c r="F1663" s="15">
        <v>1</v>
      </c>
      <c r="G1663" s="12" t="s">
        <v>5</v>
      </c>
      <c r="H1663" s="18">
        <v>2.9005819999302882</v>
      </c>
    </row>
    <row r="1664" spans="2:8" x14ac:dyDescent="0.4">
      <c r="B1664" s="4">
        <v>1661</v>
      </c>
      <c r="C1664" s="25" t="s">
        <v>6277</v>
      </c>
      <c r="D1664" s="10" t="s">
        <v>1737</v>
      </c>
      <c r="E1664" s="12" t="s">
        <v>4</v>
      </c>
      <c r="F1664" s="15">
        <v>1</v>
      </c>
      <c r="G1664" s="12" t="s">
        <v>5</v>
      </c>
      <c r="H1664" s="18">
        <v>2.9534855240333417</v>
      </c>
    </row>
    <row r="1665" spans="2:8" x14ac:dyDescent="0.4">
      <c r="B1665" s="4">
        <v>1662</v>
      </c>
      <c r="C1665" s="25" t="s">
        <v>6278</v>
      </c>
      <c r="D1665" s="10" t="s">
        <v>1738</v>
      </c>
      <c r="E1665" s="12" t="s">
        <v>4</v>
      </c>
      <c r="F1665" s="15">
        <v>1</v>
      </c>
      <c r="G1665" s="12" t="s">
        <v>5</v>
      </c>
      <c r="H1665" s="18">
        <v>2.3840392887090238</v>
      </c>
    </row>
    <row r="1666" spans="2:8" x14ac:dyDescent="0.4">
      <c r="B1666" s="4">
        <v>1663</v>
      </c>
      <c r="C1666" s="25" t="s">
        <v>6279</v>
      </c>
      <c r="D1666" s="10" t="s">
        <v>1739</v>
      </c>
      <c r="E1666" s="12" t="s">
        <v>4</v>
      </c>
      <c r="F1666" s="15">
        <v>1</v>
      </c>
      <c r="G1666" s="12" t="s">
        <v>5</v>
      </c>
      <c r="H1666" s="18">
        <v>2.04175941904328</v>
      </c>
    </row>
    <row r="1667" spans="2:8" x14ac:dyDescent="0.4">
      <c r="B1667" s="4">
        <v>1664</v>
      </c>
      <c r="C1667" s="25" t="s">
        <v>6280</v>
      </c>
      <c r="D1667" s="10" t="s">
        <v>1740</v>
      </c>
      <c r="E1667" s="12" t="s">
        <v>4</v>
      </c>
      <c r="F1667" s="15">
        <v>1</v>
      </c>
      <c r="G1667" s="12" t="s">
        <v>5</v>
      </c>
      <c r="H1667" s="18">
        <v>3.4153418781302438</v>
      </c>
    </row>
    <row r="1668" spans="2:8" x14ac:dyDescent="0.4">
      <c r="B1668" s="4">
        <v>1665</v>
      </c>
      <c r="C1668" s="25" t="s">
        <v>6281</v>
      </c>
      <c r="D1668" s="10" t="s">
        <v>1741</v>
      </c>
      <c r="E1668" s="12" t="s">
        <v>4</v>
      </c>
      <c r="F1668" s="15">
        <v>1</v>
      </c>
      <c r="G1668" s="12" t="s">
        <v>5</v>
      </c>
      <c r="H1668" s="18">
        <v>1.6537222680502028</v>
      </c>
    </row>
    <row r="1669" spans="2:8" x14ac:dyDescent="0.4">
      <c r="B1669" s="4">
        <v>1666</v>
      </c>
      <c r="C1669" s="25" t="s">
        <v>6282</v>
      </c>
      <c r="D1669" s="10" t="s">
        <v>1742</v>
      </c>
      <c r="E1669" s="12" t="s">
        <v>4</v>
      </c>
      <c r="F1669" s="15">
        <v>1</v>
      </c>
      <c r="G1669" s="12" t="s">
        <v>5</v>
      </c>
      <c r="H1669" s="18">
        <v>4.9931436102518543</v>
      </c>
    </row>
    <row r="1670" spans="2:8" x14ac:dyDescent="0.4">
      <c r="B1670" s="4">
        <v>1667</v>
      </c>
      <c r="C1670" s="25" t="s">
        <v>6283</v>
      </c>
      <c r="D1670" s="10" t="s">
        <v>1743</v>
      </c>
      <c r="E1670" s="12" t="s">
        <v>4</v>
      </c>
      <c r="F1670" s="15">
        <v>1</v>
      </c>
      <c r="G1670" s="12" t="s">
        <v>5</v>
      </c>
      <c r="H1670" s="18">
        <v>6.8090997237709807</v>
      </c>
    </row>
    <row r="1671" spans="2:8" x14ac:dyDescent="0.4">
      <c r="B1671" s="4">
        <v>1668</v>
      </c>
      <c r="C1671" s="25" t="s">
        <v>6284</v>
      </c>
      <c r="D1671" s="10" t="s">
        <v>1744</v>
      </c>
      <c r="E1671" s="12" t="s">
        <v>4</v>
      </c>
      <c r="F1671" s="15">
        <v>1</v>
      </c>
      <c r="G1671" s="12" t="s">
        <v>5</v>
      </c>
      <c r="H1671" s="18">
        <v>2.6234176405963812</v>
      </c>
    </row>
    <row r="1672" spans="2:8" x14ac:dyDescent="0.4">
      <c r="B1672" s="4">
        <v>1669</v>
      </c>
      <c r="C1672" s="25" t="s">
        <v>6285</v>
      </c>
      <c r="D1672" s="10" t="s">
        <v>1745</v>
      </c>
      <c r="E1672" s="12" t="s">
        <v>4</v>
      </c>
      <c r="F1672" s="15">
        <v>1</v>
      </c>
      <c r="G1672" s="12" t="s">
        <v>5</v>
      </c>
      <c r="H1672" s="18">
        <v>2.6234176405963812</v>
      </c>
    </row>
    <row r="1673" spans="2:8" x14ac:dyDescent="0.4">
      <c r="B1673" s="4">
        <v>1670</v>
      </c>
      <c r="C1673" s="25" t="s">
        <v>6286</v>
      </c>
      <c r="D1673" s="10" t="s">
        <v>1746</v>
      </c>
      <c r="E1673" s="12" t="s">
        <v>4</v>
      </c>
      <c r="F1673" s="15">
        <v>1</v>
      </c>
      <c r="G1673" s="12" t="s">
        <v>5</v>
      </c>
      <c r="H1673" s="18">
        <v>3.2835121305932584</v>
      </c>
    </row>
    <row r="1674" spans="2:8" x14ac:dyDescent="0.4">
      <c r="B1674" s="4">
        <v>1671</v>
      </c>
      <c r="C1674" s="25" t="s">
        <v>6287</v>
      </c>
      <c r="D1674" s="10" t="s">
        <v>1747</v>
      </c>
      <c r="E1674" s="12" t="s">
        <v>4</v>
      </c>
      <c r="F1674" s="15">
        <v>1</v>
      </c>
      <c r="G1674" s="12" t="s">
        <v>5</v>
      </c>
      <c r="H1674" s="18">
        <v>2.7126698980617232</v>
      </c>
    </row>
    <row r="1675" spans="2:8" x14ac:dyDescent="0.4">
      <c r="B1675" s="4">
        <v>1672</v>
      </c>
      <c r="C1675" s="25" t="s">
        <v>6288</v>
      </c>
      <c r="D1675" s="10" t="s">
        <v>1748</v>
      </c>
      <c r="E1675" s="12" t="s">
        <v>4</v>
      </c>
      <c r="F1675" s="15">
        <v>1</v>
      </c>
      <c r="G1675" s="12" t="s">
        <v>5</v>
      </c>
      <c r="H1675" s="18">
        <v>1.4644043365934107</v>
      </c>
    </row>
    <row r="1676" spans="2:8" x14ac:dyDescent="0.4">
      <c r="B1676" s="4">
        <v>1673</v>
      </c>
      <c r="C1676" s="25" t="s">
        <v>6289</v>
      </c>
      <c r="D1676" s="10" t="s">
        <v>1749</v>
      </c>
      <c r="E1676" s="12" t="s">
        <v>4</v>
      </c>
      <c r="F1676" s="15">
        <v>1</v>
      </c>
      <c r="G1676" s="12" t="s">
        <v>5</v>
      </c>
      <c r="H1676" s="18">
        <v>1.7574685916542958</v>
      </c>
    </row>
    <row r="1677" spans="2:8" x14ac:dyDescent="0.4">
      <c r="B1677" s="4">
        <v>1674</v>
      </c>
      <c r="C1677" s="25" t="s">
        <v>6290</v>
      </c>
      <c r="D1677" s="10" t="s">
        <v>1750</v>
      </c>
      <c r="E1677" s="12" t="s">
        <v>4</v>
      </c>
      <c r="F1677" s="15">
        <v>1</v>
      </c>
      <c r="G1677" s="12" t="s">
        <v>5</v>
      </c>
      <c r="H1677" s="18">
        <v>3.3963911486010732</v>
      </c>
    </row>
    <row r="1678" spans="2:8" x14ac:dyDescent="0.4">
      <c r="B1678" s="4">
        <v>1675</v>
      </c>
      <c r="C1678" s="25" t="s">
        <v>6291</v>
      </c>
      <c r="D1678" s="10" t="s">
        <v>1751</v>
      </c>
      <c r="E1678" s="12" t="s">
        <v>4</v>
      </c>
      <c r="F1678" s="15">
        <v>1</v>
      </c>
      <c r="G1678" s="12" t="s">
        <v>5</v>
      </c>
      <c r="H1678" s="18">
        <v>7.1501613557054737</v>
      </c>
    </row>
    <row r="1679" spans="2:8" x14ac:dyDescent="0.4">
      <c r="B1679" s="4">
        <v>1676</v>
      </c>
      <c r="C1679" s="25" t="s">
        <v>6292</v>
      </c>
      <c r="D1679" s="10" t="s">
        <v>1752</v>
      </c>
      <c r="E1679" s="12" t="s">
        <v>4</v>
      </c>
      <c r="F1679" s="15">
        <v>1</v>
      </c>
      <c r="G1679" s="12" t="s">
        <v>5</v>
      </c>
      <c r="H1679" s="18">
        <v>2.8385532925591979</v>
      </c>
    </row>
    <row r="1680" spans="2:8" x14ac:dyDescent="0.4">
      <c r="B1680" s="4">
        <v>1677</v>
      </c>
      <c r="C1680" s="25" t="s">
        <v>6293</v>
      </c>
      <c r="D1680" s="10" t="s">
        <v>1753</v>
      </c>
      <c r="E1680" s="12" t="s">
        <v>4</v>
      </c>
      <c r="F1680" s="15">
        <v>1</v>
      </c>
      <c r="G1680" s="12" t="s">
        <v>5</v>
      </c>
      <c r="H1680" s="18">
        <v>4.0797015000572872</v>
      </c>
    </row>
    <row r="1681" spans="2:8" x14ac:dyDescent="0.4">
      <c r="B1681" s="4">
        <v>1678</v>
      </c>
      <c r="C1681" s="25" t="s">
        <v>6294</v>
      </c>
      <c r="D1681" s="10" t="s">
        <v>1754</v>
      </c>
      <c r="E1681" s="12" t="s">
        <v>4</v>
      </c>
      <c r="F1681" s="15">
        <v>1</v>
      </c>
      <c r="G1681" s="12" t="s">
        <v>5</v>
      </c>
      <c r="H1681" s="18">
        <v>10.556052170766435</v>
      </c>
    </row>
    <row r="1682" spans="2:8" x14ac:dyDescent="0.4">
      <c r="B1682" s="4">
        <v>1679</v>
      </c>
      <c r="C1682" s="25" t="s">
        <v>6295</v>
      </c>
      <c r="D1682" s="10" t="s">
        <v>1755</v>
      </c>
      <c r="E1682" s="12" t="s">
        <v>4</v>
      </c>
      <c r="F1682" s="15">
        <v>1</v>
      </c>
      <c r="G1682" s="12" t="s">
        <v>5</v>
      </c>
      <c r="H1682" s="18">
        <v>2.5128044046730511</v>
      </c>
    </row>
    <row r="1683" spans="2:8" x14ac:dyDescent="0.4">
      <c r="B1683" s="4">
        <v>1680</v>
      </c>
      <c r="C1683" s="25" t="s">
        <v>6296</v>
      </c>
      <c r="D1683" s="10" t="s">
        <v>1756</v>
      </c>
      <c r="E1683" s="12" t="s">
        <v>4</v>
      </c>
      <c r="F1683" s="15">
        <v>1</v>
      </c>
      <c r="G1683" s="12" t="s">
        <v>5</v>
      </c>
      <c r="H1683" s="18">
        <v>6.1759894591309425</v>
      </c>
    </row>
    <row r="1684" spans="2:8" x14ac:dyDescent="0.4">
      <c r="B1684" s="4">
        <v>1681</v>
      </c>
      <c r="C1684" s="25" t="s">
        <v>6297</v>
      </c>
      <c r="D1684" s="10" t="s">
        <v>1757</v>
      </c>
      <c r="E1684" s="12" t="s">
        <v>4</v>
      </c>
      <c r="F1684" s="15">
        <v>1</v>
      </c>
      <c r="G1684" s="12" t="s">
        <v>5</v>
      </c>
      <c r="H1684" s="18">
        <v>3.5881175797045417</v>
      </c>
    </row>
    <row r="1685" spans="2:8" x14ac:dyDescent="0.4">
      <c r="B1685" s="4">
        <v>1682</v>
      </c>
      <c r="C1685" s="25" t="s">
        <v>6298</v>
      </c>
      <c r="D1685" s="10" t="s">
        <v>1758</v>
      </c>
      <c r="E1685" s="12" t="s">
        <v>4</v>
      </c>
      <c r="F1685" s="15">
        <v>1</v>
      </c>
      <c r="G1685" s="12" t="s">
        <v>5</v>
      </c>
      <c r="H1685" s="18">
        <v>1.5359366450904997</v>
      </c>
    </row>
    <row r="1686" spans="2:8" x14ac:dyDescent="0.4">
      <c r="B1686" s="4">
        <v>1683</v>
      </c>
      <c r="C1686" s="25" t="s">
        <v>6299</v>
      </c>
      <c r="D1686" s="10" t="s">
        <v>1759</v>
      </c>
      <c r="E1686" s="12" t="s">
        <v>4</v>
      </c>
      <c r="F1686" s="15">
        <v>1</v>
      </c>
      <c r="G1686" s="12" t="s">
        <v>5</v>
      </c>
      <c r="H1686" s="18">
        <v>3.4153418781302438</v>
      </c>
    </row>
    <row r="1687" spans="2:8" x14ac:dyDescent="0.4">
      <c r="B1687" s="4">
        <v>1684</v>
      </c>
      <c r="C1687" s="25" t="s">
        <v>6300</v>
      </c>
      <c r="D1687" s="10" t="s">
        <v>1760</v>
      </c>
      <c r="E1687" s="12" t="s">
        <v>4</v>
      </c>
      <c r="F1687" s="15">
        <v>1</v>
      </c>
      <c r="G1687" s="12" t="s">
        <v>5</v>
      </c>
      <c r="H1687" s="18">
        <v>3.3963911486010732</v>
      </c>
    </row>
    <row r="1688" spans="2:8" x14ac:dyDescent="0.4">
      <c r="B1688" s="4">
        <v>1685</v>
      </c>
      <c r="C1688" s="25" t="s">
        <v>6301</v>
      </c>
      <c r="D1688" s="10" t="s">
        <v>1761</v>
      </c>
      <c r="E1688" s="12" t="s">
        <v>4</v>
      </c>
      <c r="F1688" s="15">
        <v>1</v>
      </c>
      <c r="G1688" s="12" t="s">
        <v>5</v>
      </c>
      <c r="H1688" s="18">
        <v>2.3521367309381418</v>
      </c>
    </row>
    <row r="1689" spans="2:8" x14ac:dyDescent="0.4">
      <c r="B1689" s="4">
        <v>1686</v>
      </c>
      <c r="C1689" s="25" t="s">
        <v>6302</v>
      </c>
      <c r="D1689" s="10" t="s">
        <v>1762</v>
      </c>
      <c r="E1689" s="12" t="s">
        <v>4</v>
      </c>
      <c r="F1689" s="15">
        <v>1</v>
      </c>
      <c r="G1689" s="12" t="s">
        <v>5</v>
      </c>
      <c r="H1689" s="18">
        <v>1.9669348758229273</v>
      </c>
    </row>
    <row r="1690" spans="2:8" x14ac:dyDescent="0.4">
      <c r="B1690" s="4">
        <v>1687</v>
      </c>
      <c r="C1690" s="25" t="s">
        <v>6303</v>
      </c>
      <c r="D1690" s="10" t="s">
        <v>1763</v>
      </c>
      <c r="E1690" s="12" t="s">
        <v>4</v>
      </c>
      <c r="F1690" s="15">
        <v>1</v>
      </c>
      <c r="G1690" s="12" t="s">
        <v>5</v>
      </c>
      <c r="H1690" s="18">
        <v>3.4913758380848705</v>
      </c>
    </row>
    <row r="1691" spans="2:8" x14ac:dyDescent="0.4">
      <c r="B1691" s="4">
        <v>1688</v>
      </c>
      <c r="C1691" s="25" t="s">
        <v>6304</v>
      </c>
      <c r="D1691" s="10" t="s">
        <v>1764</v>
      </c>
      <c r="E1691" s="12" t="s">
        <v>4</v>
      </c>
      <c r="F1691" s="15">
        <v>1</v>
      </c>
      <c r="G1691" s="12" t="s">
        <v>5</v>
      </c>
      <c r="H1691" s="18">
        <v>5.6871199457421548</v>
      </c>
    </row>
    <row r="1692" spans="2:8" x14ac:dyDescent="0.4">
      <c r="B1692" s="4">
        <v>1689</v>
      </c>
      <c r="C1692" s="25" t="s">
        <v>6305</v>
      </c>
      <c r="D1692" s="10" t="s">
        <v>1765</v>
      </c>
      <c r="E1692" s="12" t="s">
        <v>4</v>
      </c>
      <c r="F1692" s="15">
        <v>1</v>
      </c>
      <c r="G1692" s="12" t="s">
        <v>5</v>
      </c>
      <c r="H1692" s="18">
        <v>2.8493812978140385</v>
      </c>
    </row>
    <row r="1693" spans="2:8" x14ac:dyDescent="0.4">
      <c r="B1693" s="4">
        <v>1690</v>
      </c>
      <c r="C1693" s="25" t="s">
        <v>6306</v>
      </c>
      <c r="D1693" s="10" t="s">
        <v>1766</v>
      </c>
      <c r="E1693" s="12" t="s">
        <v>4</v>
      </c>
      <c r="F1693" s="15">
        <v>1</v>
      </c>
      <c r="G1693" s="12" t="s">
        <v>5</v>
      </c>
      <c r="H1693" s="18">
        <v>10.556052170766435</v>
      </c>
    </row>
    <row r="1694" spans="2:8" x14ac:dyDescent="0.4">
      <c r="B1694" s="4">
        <v>1691</v>
      </c>
      <c r="C1694" s="25" t="s">
        <v>6307</v>
      </c>
      <c r="D1694" s="10" t="s">
        <v>1767</v>
      </c>
      <c r="E1694" s="12" t="s">
        <v>4</v>
      </c>
      <c r="F1694" s="15">
        <v>1</v>
      </c>
      <c r="G1694" s="12" t="s">
        <v>5</v>
      </c>
      <c r="H1694" s="18">
        <v>3.3963911486010732</v>
      </c>
    </row>
    <row r="1695" spans="2:8" x14ac:dyDescent="0.4">
      <c r="B1695" s="4">
        <v>1692</v>
      </c>
      <c r="C1695" s="25" t="s">
        <v>6308</v>
      </c>
      <c r="D1695" s="10" t="s">
        <v>1768</v>
      </c>
      <c r="E1695" s="12" t="s">
        <v>4</v>
      </c>
      <c r="F1695" s="15">
        <v>1</v>
      </c>
      <c r="G1695" s="12" t="s">
        <v>5</v>
      </c>
      <c r="H1695" s="18">
        <v>5.5358381459970918</v>
      </c>
    </row>
    <row r="1696" spans="2:8" x14ac:dyDescent="0.4">
      <c r="B1696" s="4">
        <v>1693</v>
      </c>
      <c r="C1696" s="25" t="s">
        <v>6309</v>
      </c>
      <c r="D1696" s="10" t="s">
        <v>1769</v>
      </c>
      <c r="E1696" s="12" t="s">
        <v>4</v>
      </c>
      <c r="F1696" s="15">
        <v>1</v>
      </c>
      <c r="G1696" s="12" t="s">
        <v>5</v>
      </c>
      <c r="H1696" s="18">
        <v>2.7985371763113704</v>
      </c>
    </row>
    <row r="1697" spans="2:8" x14ac:dyDescent="0.4">
      <c r="B1697" s="4">
        <v>1694</v>
      </c>
      <c r="C1697" s="25" t="s">
        <v>6310</v>
      </c>
      <c r="D1697" s="10" t="s">
        <v>1770</v>
      </c>
      <c r="E1697" s="12" t="s">
        <v>4</v>
      </c>
      <c r="F1697" s="15">
        <v>1</v>
      </c>
      <c r="G1697" s="12" t="s">
        <v>5</v>
      </c>
      <c r="H1697" s="18">
        <v>18.10460289767958</v>
      </c>
    </row>
    <row r="1698" spans="2:8" x14ac:dyDescent="0.4">
      <c r="B1698" s="4">
        <v>1695</v>
      </c>
      <c r="C1698" s="25" t="s">
        <v>6311</v>
      </c>
      <c r="D1698" s="10" t="s">
        <v>1771</v>
      </c>
      <c r="E1698" s="12" t="s">
        <v>4</v>
      </c>
      <c r="F1698" s="15">
        <v>1</v>
      </c>
      <c r="G1698" s="12" t="s">
        <v>5</v>
      </c>
      <c r="H1698" s="18">
        <v>2.9307088286085623</v>
      </c>
    </row>
    <row r="1699" spans="2:8" x14ac:dyDescent="0.4">
      <c r="B1699" s="4">
        <v>1696</v>
      </c>
      <c r="C1699" s="25" t="s">
        <v>6312</v>
      </c>
      <c r="D1699" s="10" t="s">
        <v>1772</v>
      </c>
      <c r="E1699" s="12" t="s">
        <v>4</v>
      </c>
      <c r="F1699" s="15">
        <v>1</v>
      </c>
      <c r="G1699" s="12" t="s">
        <v>5</v>
      </c>
      <c r="H1699" s="18">
        <v>2.5029694870934369</v>
      </c>
    </row>
    <row r="1700" spans="2:8" x14ac:dyDescent="0.4">
      <c r="B1700" s="4">
        <v>1697</v>
      </c>
      <c r="C1700" s="25" t="s">
        <v>6313</v>
      </c>
      <c r="D1700" s="10" t="s">
        <v>1773</v>
      </c>
      <c r="E1700" s="12" t="s">
        <v>4</v>
      </c>
      <c r="F1700" s="15">
        <v>1</v>
      </c>
      <c r="G1700" s="12" t="s">
        <v>5</v>
      </c>
      <c r="H1700" s="18">
        <v>1.9894188178867627</v>
      </c>
    </row>
    <row r="1701" spans="2:8" x14ac:dyDescent="0.4">
      <c r="B1701" s="4">
        <v>1698</v>
      </c>
      <c r="C1701" s="25" t="s">
        <v>6314</v>
      </c>
      <c r="D1701" s="10" t="s">
        <v>1774</v>
      </c>
      <c r="E1701" s="12" t="s">
        <v>4</v>
      </c>
      <c r="F1701" s="15">
        <v>1</v>
      </c>
      <c r="G1701" s="12" t="s">
        <v>5</v>
      </c>
      <c r="H1701" s="18">
        <v>5.5358381459970918</v>
      </c>
    </row>
    <row r="1702" spans="2:8" x14ac:dyDescent="0.4">
      <c r="B1702" s="4">
        <v>1699</v>
      </c>
      <c r="C1702" s="25" t="s">
        <v>6315</v>
      </c>
      <c r="D1702" s="10" t="s">
        <v>1775</v>
      </c>
      <c r="E1702" s="12" t="s">
        <v>4</v>
      </c>
      <c r="F1702" s="15">
        <v>1</v>
      </c>
      <c r="G1702" s="12" t="s">
        <v>5</v>
      </c>
      <c r="H1702" s="18">
        <v>12.297327003294686</v>
      </c>
    </row>
    <row r="1703" spans="2:8" x14ac:dyDescent="0.4">
      <c r="B1703" s="4">
        <v>1700</v>
      </c>
      <c r="C1703" s="25" t="s">
        <v>6316</v>
      </c>
      <c r="D1703" s="10" t="s">
        <v>1776</v>
      </c>
      <c r="E1703" s="12" t="s">
        <v>8</v>
      </c>
      <c r="F1703" s="15">
        <v>1</v>
      </c>
      <c r="G1703" s="12" t="s">
        <v>5</v>
      </c>
      <c r="H1703" s="18">
        <v>0</v>
      </c>
    </row>
    <row r="1704" spans="2:8" x14ac:dyDescent="0.4">
      <c r="B1704" s="4">
        <v>1701</v>
      </c>
      <c r="C1704" s="25" t="s">
        <v>6317</v>
      </c>
      <c r="D1704" s="10" t="s">
        <v>1777</v>
      </c>
      <c r="E1704" s="12" t="s">
        <v>8</v>
      </c>
      <c r="F1704" s="15">
        <v>1</v>
      </c>
      <c r="G1704" s="12" t="s">
        <v>5</v>
      </c>
      <c r="H1704" s="18">
        <v>0</v>
      </c>
    </row>
    <row r="1705" spans="2:8" x14ac:dyDescent="0.4">
      <c r="B1705" s="4">
        <v>1702</v>
      </c>
      <c r="C1705" s="25" t="s">
        <v>6318</v>
      </c>
      <c r="D1705" s="10" t="s">
        <v>1778</v>
      </c>
      <c r="E1705" s="12" t="s">
        <v>4</v>
      </c>
      <c r="F1705" s="15">
        <v>1</v>
      </c>
      <c r="G1705" s="12" t="s">
        <v>5</v>
      </c>
      <c r="H1705" s="18">
        <v>9.9878097198921214</v>
      </c>
    </row>
    <row r="1706" spans="2:8" x14ac:dyDescent="0.4">
      <c r="B1706" s="4">
        <v>1703</v>
      </c>
      <c r="C1706" s="25" t="s">
        <v>6319</v>
      </c>
      <c r="D1706" s="10" t="s">
        <v>1779</v>
      </c>
      <c r="E1706" s="12" t="s">
        <v>4</v>
      </c>
      <c r="F1706" s="15">
        <v>1</v>
      </c>
      <c r="G1706" s="12" t="s">
        <v>5</v>
      </c>
      <c r="H1706" s="18">
        <v>7.9054575617018656</v>
      </c>
    </row>
    <row r="1707" spans="2:8" x14ac:dyDescent="0.4">
      <c r="B1707" s="4">
        <v>1704</v>
      </c>
      <c r="C1707" s="25" t="s">
        <v>6320</v>
      </c>
      <c r="D1707" s="10" t="s">
        <v>1780</v>
      </c>
      <c r="E1707" s="12" t="s">
        <v>4</v>
      </c>
      <c r="F1707" s="15">
        <v>1</v>
      </c>
      <c r="G1707" s="12" t="s">
        <v>5</v>
      </c>
      <c r="H1707" s="18">
        <v>12.617448236478513</v>
      </c>
    </row>
    <row r="1708" spans="2:8" x14ac:dyDescent="0.4">
      <c r="B1708" s="4">
        <v>1705</v>
      </c>
      <c r="C1708" s="25" t="s">
        <v>6321</v>
      </c>
      <c r="D1708" s="10" t="s">
        <v>1781</v>
      </c>
      <c r="E1708" s="12" t="s">
        <v>4</v>
      </c>
      <c r="F1708" s="15">
        <v>1</v>
      </c>
      <c r="G1708" s="12" t="s">
        <v>5</v>
      </c>
      <c r="H1708" s="18">
        <v>8.3854439380767953</v>
      </c>
    </row>
    <row r="1709" spans="2:8" x14ac:dyDescent="0.4">
      <c r="B1709" s="4">
        <v>1706</v>
      </c>
      <c r="C1709" s="25" t="s">
        <v>6322</v>
      </c>
      <c r="D1709" s="10" t="s">
        <v>1782</v>
      </c>
      <c r="E1709" s="12" t="s">
        <v>4</v>
      </c>
      <c r="F1709" s="15">
        <v>1</v>
      </c>
      <c r="G1709" s="12" t="s">
        <v>5</v>
      </c>
      <c r="H1709" s="18">
        <v>11.39201086325664</v>
      </c>
    </row>
    <row r="1710" spans="2:8" x14ac:dyDescent="0.4">
      <c r="B1710" s="4">
        <v>1707</v>
      </c>
      <c r="C1710" s="25" t="s">
        <v>6323</v>
      </c>
      <c r="D1710" s="10" t="s">
        <v>1783</v>
      </c>
      <c r="E1710" s="12" t="s">
        <v>4</v>
      </c>
      <c r="F1710" s="15">
        <v>1</v>
      </c>
      <c r="G1710" s="12" t="s">
        <v>5</v>
      </c>
      <c r="H1710" s="18">
        <v>3.4422835184709424</v>
      </c>
    </row>
    <row r="1711" spans="2:8" x14ac:dyDescent="0.4">
      <c r="B1711" s="4">
        <v>1708</v>
      </c>
      <c r="C1711" s="25" t="s">
        <v>6324</v>
      </c>
      <c r="D1711" s="10" t="s">
        <v>1784</v>
      </c>
      <c r="E1711" s="12" t="s">
        <v>4</v>
      </c>
      <c r="F1711" s="15">
        <v>1</v>
      </c>
      <c r="G1711" s="12" t="s">
        <v>5</v>
      </c>
      <c r="H1711" s="18">
        <v>2.8671918737053108</v>
      </c>
    </row>
    <row r="1712" spans="2:8" x14ac:dyDescent="0.4">
      <c r="B1712" s="4">
        <v>1709</v>
      </c>
      <c r="C1712" s="25" t="s">
        <v>6325</v>
      </c>
      <c r="D1712" s="10" t="s">
        <v>1785</v>
      </c>
      <c r="E1712" s="12" t="s">
        <v>4</v>
      </c>
      <c r="F1712" s="15">
        <v>1</v>
      </c>
      <c r="G1712" s="12" t="s">
        <v>5</v>
      </c>
      <c r="H1712" s="18">
        <v>1.959735535056317</v>
      </c>
    </row>
    <row r="1713" spans="2:8" x14ac:dyDescent="0.4">
      <c r="B1713" s="4">
        <v>1710</v>
      </c>
      <c r="C1713" s="25" t="s">
        <v>6326</v>
      </c>
      <c r="D1713" s="10" t="s">
        <v>1786</v>
      </c>
      <c r="E1713" s="12" t="s">
        <v>4</v>
      </c>
      <c r="F1713" s="15">
        <v>1</v>
      </c>
      <c r="G1713" s="12" t="s">
        <v>5</v>
      </c>
      <c r="H1713" s="18">
        <v>6.943819593913596</v>
      </c>
    </row>
    <row r="1714" spans="2:8" x14ac:dyDescent="0.4">
      <c r="B1714" s="4">
        <v>1711</v>
      </c>
      <c r="C1714" s="25" t="s">
        <v>6327</v>
      </c>
      <c r="D1714" s="10" t="s">
        <v>1787</v>
      </c>
      <c r="E1714" s="12" t="s">
        <v>4</v>
      </c>
      <c r="F1714" s="15">
        <v>1</v>
      </c>
      <c r="G1714" s="12" t="s">
        <v>5</v>
      </c>
      <c r="H1714" s="18">
        <v>3.7633929864350595</v>
      </c>
    </row>
    <row r="1715" spans="2:8" x14ac:dyDescent="0.4">
      <c r="B1715" s="4">
        <v>1712</v>
      </c>
      <c r="C1715" s="25" t="s">
        <v>6328</v>
      </c>
      <c r="D1715" s="10" t="s">
        <v>1788</v>
      </c>
      <c r="E1715" s="12" t="s">
        <v>4</v>
      </c>
      <c r="F1715" s="15">
        <v>1</v>
      </c>
      <c r="G1715" s="12" t="s">
        <v>5</v>
      </c>
      <c r="H1715" s="18">
        <v>5.4166490528978315</v>
      </c>
    </row>
    <row r="1716" spans="2:8" x14ac:dyDescent="0.4">
      <c r="B1716" s="4">
        <v>1713</v>
      </c>
      <c r="C1716" s="25" t="s">
        <v>6329</v>
      </c>
      <c r="D1716" s="10" t="s">
        <v>1789</v>
      </c>
      <c r="E1716" s="12" t="s">
        <v>4</v>
      </c>
      <c r="F1716" s="15">
        <v>1</v>
      </c>
      <c r="G1716" s="12" t="s">
        <v>5</v>
      </c>
      <c r="H1716" s="18">
        <v>2.5127068199987668</v>
      </c>
    </row>
    <row r="1717" spans="2:8" x14ac:dyDescent="0.4">
      <c r="B1717" s="4">
        <v>1714</v>
      </c>
      <c r="C1717" s="25" t="s">
        <v>6330</v>
      </c>
      <c r="D1717" s="10" t="s">
        <v>1790</v>
      </c>
      <c r="E1717" s="12" t="s">
        <v>4</v>
      </c>
      <c r="F1717" s="15">
        <v>1</v>
      </c>
      <c r="G1717" s="12" t="s">
        <v>5</v>
      </c>
      <c r="H1717" s="18">
        <v>2.1123291313814967</v>
      </c>
    </row>
    <row r="1718" spans="2:8" x14ac:dyDescent="0.4">
      <c r="B1718" s="4">
        <v>1715</v>
      </c>
      <c r="C1718" s="25" t="s">
        <v>6331</v>
      </c>
      <c r="D1718" s="10" t="s">
        <v>1791</v>
      </c>
      <c r="E1718" s="12" t="s">
        <v>4</v>
      </c>
      <c r="F1718" s="15">
        <v>1</v>
      </c>
      <c r="G1718" s="12" t="s">
        <v>5</v>
      </c>
      <c r="H1718" s="18">
        <v>2.0920442619173745</v>
      </c>
    </row>
    <row r="1719" spans="2:8" x14ac:dyDescent="0.4">
      <c r="B1719" s="4">
        <v>1716</v>
      </c>
      <c r="C1719" s="25" t="s">
        <v>6332</v>
      </c>
      <c r="D1719" s="10" t="s">
        <v>1792</v>
      </c>
      <c r="E1719" s="12" t="s">
        <v>4</v>
      </c>
      <c r="F1719" s="15">
        <v>1</v>
      </c>
      <c r="G1719" s="12" t="s">
        <v>5</v>
      </c>
      <c r="H1719" s="18">
        <v>2.1123860727813555</v>
      </c>
    </row>
    <row r="1720" spans="2:8" x14ac:dyDescent="0.4">
      <c r="B1720" s="4">
        <v>1717</v>
      </c>
      <c r="C1720" s="25" t="s">
        <v>6333</v>
      </c>
      <c r="D1720" s="10" t="s">
        <v>1793</v>
      </c>
      <c r="E1720" s="12" t="s">
        <v>4</v>
      </c>
      <c r="F1720" s="15">
        <v>1</v>
      </c>
      <c r="G1720" s="12" t="s">
        <v>5</v>
      </c>
      <c r="H1720" s="18">
        <v>3.0725906184950369</v>
      </c>
    </row>
    <row r="1721" spans="2:8" x14ac:dyDescent="0.4">
      <c r="B1721" s="4">
        <v>1718</v>
      </c>
      <c r="C1721" s="25" t="s">
        <v>6334</v>
      </c>
      <c r="D1721" s="10" t="s">
        <v>1794</v>
      </c>
      <c r="E1721" s="12" t="s">
        <v>4</v>
      </c>
      <c r="F1721" s="15">
        <v>1</v>
      </c>
      <c r="G1721" s="12" t="s">
        <v>5</v>
      </c>
      <c r="H1721" s="18">
        <v>3.2161628995194502</v>
      </c>
    </row>
    <row r="1722" spans="2:8" x14ac:dyDescent="0.4">
      <c r="B1722" s="4">
        <v>1719</v>
      </c>
      <c r="C1722" s="25" t="s">
        <v>6335</v>
      </c>
      <c r="D1722" s="10" t="s">
        <v>1795</v>
      </c>
      <c r="E1722" s="12" t="s">
        <v>4</v>
      </c>
      <c r="F1722" s="15">
        <v>1</v>
      </c>
      <c r="G1722" s="12" t="s">
        <v>5</v>
      </c>
      <c r="H1722" s="18">
        <v>2.7256667281059199</v>
      </c>
    </row>
    <row r="1723" spans="2:8" x14ac:dyDescent="0.4">
      <c r="B1723" s="4">
        <v>1720</v>
      </c>
      <c r="C1723" s="25" t="s">
        <v>6336</v>
      </c>
      <c r="D1723" s="10" t="s">
        <v>1796</v>
      </c>
      <c r="E1723" s="12" t="s">
        <v>4</v>
      </c>
      <c r="F1723" s="15">
        <v>1</v>
      </c>
      <c r="G1723" s="12" t="s">
        <v>5</v>
      </c>
      <c r="H1723" s="18">
        <v>2.8482284453220097</v>
      </c>
    </row>
    <row r="1724" spans="2:8" x14ac:dyDescent="0.4">
      <c r="B1724" s="4">
        <v>1721</v>
      </c>
      <c r="C1724" s="25" t="s">
        <v>6337</v>
      </c>
      <c r="D1724" s="10" t="s">
        <v>1797</v>
      </c>
      <c r="E1724" s="12" t="s">
        <v>4</v>
      </c>
      <c r="F1724" s="15">
        <v>1</v>
      </c>
      <c r="G1724" s="12" t="s">
        <v>5</v>
      </c>
      <c r="H1724" s="18">
        <v>2.6226855219832386</v>
      </c>
    </row>
    <row r="1725" spans="2:8" x14ac:dyDescent="0.4">
      <c r="B1725" s="4">
        <v>1722</v>
      </c>
      <c r="C1725" s="25" t="s">
        <v>6338</v>
      </c>
      <c r="D1725" s="10" t="s">
        <v>1798</v>
      </c>
      <c r="E1725" s="12" t="s">
        <v>4</v>
      </c>
      <c r="F1725" s="15">
        <v>1</v>
      </c>
      <c r="G1725" s="12" t="s">
        <v>5</v>
      </c>
      <c r="H1725" s="18">
        <v>4.0816317342795374</v>
      </c>
    </row>
    <row r="1726" spans="2:8" x14ac:dyDescent="0.4">
      <c r="B1726" s="4">
        <v>1723</v>
      </c>
      <c r="C1726" s="25" t="s">
        <v>6339</v>
      </c>
      <c r="D1726" s="10" t="s">
        <v>1799</v>
      </c>
      <c r="E1726" s="12" t="s">
        <v>4</v>
      </c>
      <c r="F1726" s="15">
        <v>1</v>
      </c>
      <c r="G1726" s="12" t="s">
        <v>5</v>
      </c>
      <c r="H1726" s="18">
        <v>3.2869012055670637</v>
      </c>
    </row>
    <row r="1727" spans="2:8" x14ac:dyDescent="0.4">
      <c r="B1727" s="4">
        <v>1724</v>
      </c>
      <c r="C1727" s="25" t="s">
        <v>6340</v>
      </c>
      <c r="D1727" s="10" t="s">
        <v>1800</v>
      </c>
      <c r="E1727" s="12" t="s">
        <v>4</v>
      </c>
      <c r="F1727" s="15">
        <v>1</v>
      </c>
      <c r="G1727" s="12" t="s">
        <v>5</v>
      </c>
      <c r="H1727" s="18">
        <v>2.9293390828807588</v>
      </c>
    </row>
    <row r="1728" spans="2:8" x14ac:dyDescent="0.4">
      <c r="B1728" s="4">
        <v>1725</v>
      </c>
      <c r="C1728" s="25" t="s">
        <v>6341</v>
      </c>
      <c r="D1728" s="10" t="s">
        <v>1801</v>
      </c>
      <c r="E1728" s="12" t="s">
        <v>4</v>
      </c>
      <c r="F1728" s="15">
        <v>1</v>
      </c>
      <c r="G1728" s="12" t="s">
        <v>5</v>
      </c>
      <c r="H1728" s="18">
        <v>2.0617974669593355</v>
      </c>
    </row>
    <row r="1729" spans="2:8" x14ac:dyDescent="0.4">
      <c r="B1729" s="4">
        <v>1726</v>
      </c>
      <c r="C1729" s="25" t="s">
        <v>6342</v>
      </c>
      <c r="D1729" s="10" t="s">
        <v>1802</v>
      </c>
      <c r="E1729" s="12" t="s">
        <v>4</v>
      </c>
      <c r="F1729" s="15">
        <v>1</v>
      </c>
      <c r="G1729" s="12" t="s">
        <v>5</v>
      </c>
      <c r="H1729" s="18">
        <v>3.545038532838908</v>
      </c>
    </row>
    <row r="1730" spans="2:8" x14ac:dyDescent="0.4">
      <c r="B1730" s="4">
        <v>1727</v>
      </c>
      <c r="C1730" s="25" t="s">
        <v>6343</v>
      </c>
      <c r="D1730" s="10" t="s">
        <v>1803</v>
      </c>
      <c r="E1730" s="12" t="s">
        <v>4</v>
      </c>
      <c r="F1730" s="15">
        <v>1</v>
      </c>
      <c r="G1730" s="12" t="s">
        <v>5</v>
      </c>
      <c r="H1730" s="18">
        <v>3.6555143682674744</v>
      </c>
    </row>
    <row r="1731" spans="2:8" x14ac:dyDescent="0.4">
      <c r="B1731" s="4">
        <v>1728</v>
      </c>
      <c r="C1731" s="25" t="s">
        <v>6344</v>
      </c>
      <c r="D1731" s="10" t="s">
        <v>1804</v>
      </c>
      <c r="E1731" s="12" t="s">
        <v>4</v>
      </c>
      <c r="F1731" s="15">
        <v>1</v>
      </c>
      <c r="G1731" s="12" t="s">
        <v>5</v>
      </c>
      <c r="H1731" s="18">
        <v>3.2006181119115631</v>
      </c>
    </row>
    <row r="1732" spans="2:8" x14ac:dyDescent="0.4">
      <c r="B1732" s="4">
        <v>1729</v>
      </c>
      <c r="C1732" s="25" t="s">
        <v>6345</v>
      </c>
      <c r="D1732" s="10" t="s">
        <v>1805</v>
      </c>
      <c r="E1732" s="12" t="s">
        <v>4</v>
      </c>
      <c r="F1732" s="15">
        <v>1</v>
      </c>
      <c r="G1732" s="12" t="s">
        <v>5</v>
      </c>
      <c r="H1732" s="18">
        <v>9.4832693243963693</v>
      </c>
    </row>
    <row r="1733" spans="2:8" x14ac:dyDescent="0.4">
      <c r="B1733" s="4">
        <v>1730</v>
      </c>
      <c r="C1733" s="25" t="s">
        <v>6346</v>
      </c>
      <c r="D1733" s="10" t="s">
        <v>1806</v>
      </c>
      <c r="E1733" s="12" t="s">
        <v>4</v>
      </c>
      <c r="F1733" s="15">
        <v>1</v>
      </c>
      <c r="G1733" s="12" t="s">
        <v>5</v>
      </c>
      <c r="H1733" s="18">
        <v>4.7746844876586412</v>
      </c>
    </row>
    <row r="1734" spans="2:8" x14ac:dyDescent="0.4">
      <c r="B1734" s="4">
        <v>1731</v>
      </c>
      <c r="C1734" s="25" t="s">
        <v>6347</v>
      </c>
      <c r="D1734" s="10" t="s">
        <v>1807</v>
      </c>
      <c r="E1734" s="12" t="s">
        <v>4</v>
      </c>
      <c r="F1734" s="15">
        <v>1</v>
      </c>
      <c r="G1734" s="12" t="s">
        <v>5</v>
      </c>
      <c r="H1734" s="18">
        <v>15.948678806242402</v>
      </c>
    </row>
    <row r="1735" spans="2:8" x14ac:dyDescent="0.4">
      <c r="B1735" s="4">
        <v>1732</v>
      </c>
      <c r="C1735" s="25" t="s">
        <v>6348</v>
      </c>
      <c r="D1735" s="10" t="s">
        <v>1808</v>
      </c>
      <c r="E1735" s="12" t="s">
        <v>4</v>
      </c>
      <c r="F1735" s="15">
        <v>1</v>
      </c>
      <c r="G1735" s="12" t="s">
        <v>5</v>
      </c>
      <c r="H1735" s="18">
        <v>2.3871452183719879</v>
      </c>
    </row>
    <row r="1736" spans="2:8" x14ac:dyDescent="0.4">
      <c r="B1736" s="4">
        <v>1733</v>
      </c>
      <c r="C1736" s="25" t="s">
        <v>6349</v>
      </c>
      <c r="D1736" s="10" t="s">
        <v>1809</v>
      </c>
      <c r="E1736" s="12" t="s">
        <v>4</v>
      </c>
      <c r="F1736" s="15">
        <v>1</v>
      </c>
      <c r="G1736" s="12" t="s">
        <v>5</v>
      </c>
      <c r="H1736" s="18">
        <v>2.9743309281872059</v>
      </c>
    </row>
    <row r="1737" spans="2:8" x14ac:dyDescent="0.4">
      <c r="B1737" s="4">
        <v>1734</v>
      </c>
      <c r="C1737" s="25" t="s">
        <v>6350</v>
      </c>
      <c r="D1737" s="10" t="s">
        <v>1810</v>
      </c>
      <c r="E1737" s="12" t="s">
        <v>4</v>
      </c>
      <c r="F1737" s="15">
        <v>1</v>
      </c>
      <c r="G1737" s="12" t="s">
        <v>5</v>
      </c>
      <c r="H1737" s="18">
        <v>6.2999987521570135</v>
      </c>
    </row>
    <row r="1738" spans="2:8" x14ac:dyDescent="0.4">
      <c r="B1738" s="4">
        <v>1735</v>
      </c>
      <c r="C1738" s="25" t="s">
        <v>6351</v>
      </c>
      <c r="D1738" s="10" t="s">
        <v>1811</v>
      </c>
      <c r="E1738" s="12" t="s">
        <v>4</v>
      </c>
      <c r="F1738" s="15">
        <v>1</v>
      </c>
      <c r="G1738" s="12" t="s">
        <v>5</v>
      </c>
      <c r="H1738" s="18">
        <v>3.4198947757730638</v>
      </c>
    </row>
    <row r="1739" spans="2:8" x14ac:dyDescent="0.4">
      <c r="B1739" s="4">
        <v>1736</v>
      </c>
      <c r="C1739" s="25" t="s">
        <v>6352</v>
      </c>
      <c r="D1739" s="10" t="s">
        <v>1812</v>
      </c>
      <c r="E1739" s="12" t="s">
        <v>4</v>
      </c>
      <c r="F1739" s="15">
        <v>1</v>
      </c>
      <c r="G1739" s="12" t="s">
        <v>5</v>
      </c>
      <c r="H1739" s="18">
        <v>3.1129122430641054</v>
      </c>
    </row>
    <row r="1740" spans="2:8" x14ac:dyDescent="0.4">
      <c r="B1740" s="4">
        <v>1737</v>
      </c>
      <c r="C1740" s="25" t="s">
        <v>6353</v>
      </c>
      <c r="D1740" s="10" t="s">
        <v>1813</v>
      </c>
      <c r="E1740" s="12" t="s">
        <v>4</v>
      </c>
      <c r="F1740" s="15">
        <v>1</v>
      </c>
      <c r="G1740" s="12" t="s">
        <v>5</v>
      </c>
      <c r="H1740" s="18">
        <v>8.8157369757803927</v>
      </c>
    </row>
    <row r="1741" spans="2:8" x14ac:dyDescent="0.4">
      <c r="B1741" s="4">
        <v>1738</v>
      </c>
      <c r="C1741" s="25" t="s">
        <v>6354</v>
      </c>
      <c r="D1741" s="10" t="s">
        <v>1814</v>
      </c>
      <c r="E1741" s="12" t="s">
        <v>4</v>
      </c>
      <c r="F1741" s="15">
        <v>1</v>
      </c>
      <c r="G1741" s="12" t="s">
        <v>5</v>
      </c>
      <c r="H1741" s="18">
        <v>8.7469183351503546</v>
      </c>
    </row>
    <row r="1742" spans="2:8" x14ac:dyDescent="0.4">
      <c r="B1742" s="4">
        <v>1739</v>
      </c>
      <c r="C1742" s="25" t="s">
        <v>6355</v>
      </c>
      <c r="D1742" s="10" t="s">
        <v>1815</v>
      </c>
      <c r="E1742" s="12" t="s">
        <v>4</v>
      </c>
      <c r="F1742" s="15">
        <v>1</v>
      </c>
      <c r="G1742" s="12" t="s">
        <v>5</v>
      </c>
      <c r="H1742" s="18">
        <v>8.9944759693162002</v>
      </c>
    </row>
    <row r="1743" spans="2:8" x14ac:dyDescent="0.4">
      <c r="B1743" s="4">
        <v>1740</v>
      </c>
      <c r="C1743" s="25" t="s">
        <v>6356</v>
      </c>
      <c r="D1743" s="10" t="s">
        <v>1816</v>
      </c>
      <c r="E1743" s="12" t="s">
        <v>4</v>
      </c>
      <c r="F1743" s="15">
        <v>1</v>
      </c>
      <c r="G1743" s="12" t="s">
        <v>5</v>
      </c>
      <c r="H1743" s="18">
        <v>3.4682713148122279</v>
      </c>
    </row>
    <row r="1744" spans="2:8" x14ac:dyDescent="0.4">
      <c r="B1744" s="4">
        <v>1741</v>
      </c>
      <c r="C1744" s="25" t="s">
        <v>6357</v>
      </c>
      <c r="D1744" s="10" t="s">
        <v>1817</v>
      </c>
      <c r="E1744" s="12" t="s">
        <v>4</v>
      </c>
      <c r="F1744" s="15">
        <v>1</v>
      </c>
      <c r="G1744" s="12" t="s">
        <v>5</v>
      </c>
      <c r="H1744" s="18">
        <v>5.8371130969276974</v>
      </c>
    </row>
    <row r="1745" spans="2:8" x14ac:dyDescent="0.4">
      <c r="B1745" s="4">
        <v>1742</v>
      </c>
      <c r="C1745" s="25" t="s">
        <v>6358</v>
      </c>
      <c r="D1745" s="10" t="s">
        <v>1818</v>
      </c>
      <c r="E1745" s="12" t="s">
        <v>4</v>
      </c>
      <c r="F1745" s="15">
        <v>1</v>
      </c>
      <c r="G1745" s="12" t="s">
        <v>5</v>
      </c>
      <c r="H1745" s="18">
        <v>5.8371160540474731</v>
      </c>
    </row>
    <row r="1746" spans="2:8" x14ac:dyDescent="0.4">
      <c r="B1746" s="4">
        <v>1743</v>
      </c>
      <c r="C1746" s="25" t="s">
        <v>6359</v>
      </c>
      <c r="D1746" s="10" t="s">
        <v>1819</v>
      </c>
      <c r="E1746" s="12" t="s">
        <v>4</v>
      </c>
      <c r="F1746" s="15">
        <v>1</v>
      </c>
      <c r="G1746" s="12" t="s">
        <v>5</v>
      </c>
      <c r="H1746" s="18">
        <v>6.0960455412380199</v>
      </c>
    </row>
    <row r="1747" spans="2:8" x14ac:dyDescent="0.4">
      <c r="B1747" s="4">
        <v>1744</v>
      </c>
      <c r="C1747" s="25" t="s">
        <v>6360</v>
      </c>
      <c r="D1747" s="10" t="s">
        <v>1820</v>
      </c>
      <c r="E1747" s="12" t="s">
        <v>4</v>
      </c>
      <c r="F1747" s="15">
        <v>1</v>
      </c>
      <c r="G1747" s="12" t="s">
        <v>5</v>
      </c>
      <c r="H1747" s="18">
        <v>3.0939936444604528</v>
      </c>
    </row>
    <row r="1748" spans="2:8" x14ac:dyDescent="0.4">
      <c r="B1748" s="4">
        <v>1745</v>
      </c>
      <c r="C1748" s="25" t="s">
        <v>6361</v>
      </c>
      <c r="D1748" s="10" t="s">
        <v>1821</v>
      </c>
      <c r="E1748" s="12" t="s">
        <v>4</v>
      </c>
      <c r="F1748" s="15">
        <v>1</v>
      </c>
      <c r="G1748" s="12" t="s">
        <v>5</v>
      </c>
      <c r="H1748" s="18">
        <v>1.9593684425807039</v>
      </c>
    </row>
    <row r="1749" spans="2:8" x14ac:dyDescent="0.4">
      <c r="B1749" s="4">
        <v>1746</v>
      </c>
      <c r="C1749" s="25" t="s">
        <v>6362</v>
      </c>
      <c r="D1749" s="10" t="s">
        <v>1822</v>
      </c>
      <c r="E1749" s="12" t="s">
        <v>4</v>
      </c>
      <c r="F1749" s="15">
        <v>1</v>
      </c>
      <c r="G1749" s="12" t="s">
        <v>5</v>
      </c>
      <c r="H1749" s="18">
        <v>9.5560380223501831</v>
      </c>
    </row>
    <row r="1750" spans="2:8" x14ac:dyDescent="0.4">
      <c r="B1750" s="4">
        <v>1747</v>
      </c>
      <c r="C1750" s="25" t="s">
        <v>6363</v>
      </c>
      <c r="D1750" s="10" t="s">
        <v>1823</v>
      </c>
      <c r="E1750" s="12" t="s">
        <v>4</v>
      </c>
      <c r="F1750" s="15">
        <v>1</v>
      </c>
      <c r="G1750" s="12" t="s">
        <v>5</v>
      </c>
      <c r="H1750" s="18">
        <v>3.6864356978534656</v>
      </c>
    </row>
    <row r="1751" spans="2:8" x14ac:dyDescent="0.4">
      <c r="B1751" s="4">
        <v>1748</v>
      </c>
      <c r="C1751" s="25" t="s">
        <v>6364</v>
      </c>
      <c r="D1751" s="10" t="s">
        <v>1824</v>
      </c>
      <c r="E1751" s="12" t="s">
        <v>4</v>
      </c>
      <c r="F1751" s="15">
        <v>1</v>
      </c>
      <c r="G1751" s="12" t="s">
        <v>5</v>
      </c>
      <c r="H1751" s="18">
        <v>2.4065591586748112</v>
      </c>
    </row>
    <row r="1752" spans="2:8" x14ac:dyDescent="0.4">
      <c r="B1752" s="4">
        <v>1749</v>
      </c>
      <c r="C1752" s="25" t="s">
        <v>6365</v>
      </c>
      <c r="D1752" s="10" t="s">
        <v>1825</v>
      </c>
      <c r="E1752" s="12" t="s">
        <v>4</v>
      </c>
      <c r="F1752" s="15">
        <v>1</v>
      </c>
      <c r="G1752" s="12" t="s">
        <v>5</v>
      </c>
      <c r="H1752" s="18">
        <v>3.6231453256954063</v>
      </c>
    </row>
    <row r="1753" spans="2:8" x14ac:dyDescent="0.4">
      <c r="B1753" s="4">
        <v>1750</v>
      </c>
      <c r="C1753" s="25" t="s">
        <v>6366</v>
      </c>
      <c r="D1753" s="10" t="s">
        <v>1826</v>
      </c>
      <c r="E1753" s="12" t="s">
        <v>4</v>
      </c>
      <c r="F1753" s="15">
        <v>1</v>
      </c>
      <c r="G1753" s="12" t="s">
        <v>5</v>
      </c>
      <c r="H1753" s="18">
        <v>3.5232101808125331</v>
      </c>
    </row>
    <row r="1754" spans="2:8" x14ac:dyDescent="0.4">
      <c r="B1754" s="4">
        <v>1751</v>
      </c>
      <c r="C1754" s="25" t="s">
        <v>6367</v>
      </c>
      <c r="D1754" s="10" t="s">
        <v>1827</v>
      </c>
      <c r="E1754" s="12" t="s">
        <v>4</v>
      </c>
      <c r="F1754" s="15">
        <v>1</v>
      </c>
      <c r="G1754" s="12" t="s">
        <v>5</v>
      </c>
      <c r="H1754" s="18">
        <v>4.801300081849563</v>
      </c>
    </row>
    <row r="1755" spans="2:8" x14ac:dyDescent="0.4">
      <c r="B1755" s="4">
        <v>1752</v>
      </c>
      <c r="C1755" s="25" t="s">
        <v>6368</v>
      </c>
      <c r="D1755" s="10" t="s">
        <v>1828</v>
      </c>
      <c r="E1755" s="12" t="s">
        <v>4</v>
      </c>
      <c r="F1755" s="15">
        <v>1</v>
      </c>
      <c r="G1755" s="12" t="s">
        <v>5</v>
      </c>
      <c r="H1755" s="18">
        <v>4.2279731936068039</v>
      </c>
    </row>
    <row r="1756" spans="2:8" x14ac:dyDescent="0.4">
      <c r="B1756" s="4">
        <v>1753</v>
      </c>
      <c r="C1756" s="25" t="s">
        <v>6369</v>
      </c>
      <c r="D1756" s="10" t="s">
        <v>1829</v>
      </c>
      <c r="E1756" s="12" t="s">
        <v>4</v>
      </c>
      <c r="F1756" s="15">
        <v>1</v>
      </c>
      <c r="G1756" s="12" t="s">
        <v>5</v>
      </c>
      <c r="H1756" s="18">
        <v>10.831480190710232</v>
      </c>
    </row>
    <row r="1757" spans="2:8" x14ac:dyDescent="0.4">
      <c r="B1757" s="4">
        <v>1754</v>
      </c>
      <c r="C1757" s="25" t="s">
        <v>6370</v>
      </c>
      <c r="D1757" s="10" t="s">
        <v>1830</v>
      </c>
      <c r="E1757" s="12" t="s">
        <v>4</v>
      </c>
      <c r="F1757" s="15">
        <v>1</v>
      </c>
      <c r="G1757" s="12" t="s">
        <v>5</v>
      </c>
      <c r="H1757" s="18">
        <v>3.1803418149925315</v>
      </c>
    </row>
    <row r="1758" spans="2:8" x14ac:dyDescent="0.4">
      <c r="B1758" s="4">
        <v>1755</v>
      </c>
      <c r="C1758" s="25" t="s">
        <v>6371</v>
      </c>
      <c r="D1758" s="10" t="s">
        <v>1831</v>
      </c>
      <c r="E1758" s="12" t="s">
        <v>4</v>
      </c>
      <c r="F1758" s="15">
        <v>1</v>
      </c>
      <c r="G1758" s="12" t="s">
        <v>5</v>
      </c>
      <c r="H1758" s="18">
        <v>2.7990580746922369</v>
      </c>
    </row>
    <row r="1759" spans="2:8" x14ac:dyDescent="0.4">
      <c r="B1759" s="4">
        <v>1756</v>
      </c>
      <c r="C1759" s="25" t="s">
        <v>6372</v>
      </c>
      <c r="D1759" s="10" t="s">
        <v>1832</v>
      </c>
      <c r="E1759" s="12" t="s">
        <v>4</v>
      </c>
      <c r="F1759" s="15">
        <v>1</v>
      </c>
      <c r="G1759" s="12" t="s">
        <v>5</v>
      </c>
      <c r="H1759" s="18">
        <v>29.271395922520128</v>
      </c>
    </row>
    <row r="1760" spans="2:8" x14ac:dyDescent="0.4">
      <c r="B1760" s="4">
        <v>1757</v>
      </c>
      <c r="C1760" s="25" t="s">
        <v>6373</v>
      </c>
      <c r="D1760" s="10" t="s">
        <v>1833</v>
      </c>
      <c r="E1760" s="12" t="s">
        <v>4</v>
      </c>
      <c r="F1760" s="15">
        <v>1</v>
      </c>
      <c r="G1760" s="12" t="s">
        <v>5</v>
      </c>
      <c r="H1760" s="18">
        <v>29.30988669384838</v>
      </c>
    </row>
    <row r="1761" spans="2:8" x14ac:dyDescent="0.4">
      <c r="B1761" s="4">
        <v>1758</v>
      </c>
      <c r="C1761" s="25" t="s">
        <v>6374</v>
      </c>
      <c r="D1761" s="10" t="s">
        <v>1834</v>
      </c>
      <c r="E1761" s="12" t="s">
        <v>4</v>
      </c>
      <c r="F1761" s="15">
        <v>1</v>
      </c>
      <c r="G1761" s="12" t="s">
        <v>5</v>
      </c>
      <c r="H1761" s="18">
        <v>5.3524894070774804</v>
      </c>
    </row>
    <row r="1762" spans="2:8" x14ac:dyDescent="0.4">
      <c r="B1762" s="4">
        <v>1759</v>
      </c>
      <c r="C1762" s="25" t="s">
        <v>6375</v>
      </c>
      <c r="D1762" s="10" t="s">
        <v>1835</v>
      </c>
      <c r="E1762" s="12" t="s">
        <v>4</v>
      </c>
      <c r="F1762" s="15">
        <v>1</v>
      </c>
      <c r="G1762" s="12" t="s">
        <v>5</v>
      </c>
      <c r="H1762" s="18">
        <v>5.3524894070774804</v>
      </c>
    </row>
    <row r="1763" spans="2:8" x14ac:dyDescent="0.4">
      <c r="B1763" s="4">
        <v>1760</v>
      </c>
      <c r="C1763" s="25" t="s">
        <v>6376</v>
      </c>
      <c r="D1763" s="10" t="s">
        <v>1836</v>
      </c>
      <c r="E1763" s="12" t="s">
        <v>4</v>
      </c>
      <c r="F1763" s="15">
        <v>1</v>
      </c>
      <c r="G1763" s="12" t="s">
        <v>5</v>
      </c>
      <c r="H1763" s="18">
        <v>3.8832093287710028</v>
      </c>
    </row>
    <row r="1764" spans="2:8" x14ac:dyDescent="0.4">
      <c r="B1764" s="4">
        <v>1761</v>
      </c>
      <c r="C1764" s="25" t="s">
        <v>6377</v>
      </c>
      <c r="D1764" s="10" t="s">
        <v>1837</v>
      </c>
      <c r="E1764" s="12" t="s">
        <v>4</v>
      </c>
      <c r="F1764" s="15">
        <v>1</v>
      </c>
      <c r="G1764" s="12" t="s">
        <v>5</v>
      </c>
      <c r="H1764" s="18">
        <v>6.0645714907773245</v>
      </c>
    </row>
    <row r="1765" spans="2:8" x14ac:dyDescent="0.4">
      <c r="B1765" s="4">
        <v>1762</v>
      </c>
      <c r="C1765" s="25" t="s">
        <v>6378</v>
      </c>
      <c r="D1765" s="10" t="s">
        <v>1838</v>
      </c>
      <c r="E1765" s="12" t="s">
        <v>4</v>
      </c>
      <c r="F1765" s="15">
        <v>1</v>
      </c>
      <c r="G1765" s="12" t="s">
        <v>5</v>
      </c>
      <c r="H1765" s="18">
        <v>2.9594558952036469</v>
      </c>
    </row>
    <row r="1766" spans="2:8" x14ac:dyDescent="0.4">
      <c r="B1766" s="4">
        <v>1763</v>
      </c>
      <c r="C1766" s="25" t="s">
        <v>6379</v>
      </c>
      <c r="D1766" s="10" t="s">
        <v>1839</v>
      </c>
      <c r="E1766" s="12" t="s">
        <v>4</v>
      </c>
      <c r="F1766" s="15">
        <v>1</v>
      </c>
      <c r="G1766" s="12" t="s">
        <v>5</v>
      </c>
      <c r="H1766" s="18">
        <v>7.2836262931660336</v>
      </c>
    </row>
    <row r="1767" spans="2:8" x14ac:dyDescent="0.4">
      <c r="B1767" s="4">
        <v>1764</v>
      </c>
      <c r="C1767" s="25" t="s">
        <v>6380</v>
      </c>
      <c r="D1767" s="10" t="s">
        <v>1840</v>
      </c>
      <c r="E1767" s="12" t="s">
        <v>4</v>
      </c>
      <c r="F1767" s="15">
        <v>1</v>
      </c>
      <c r="G1767" s="12" t="s">
        <v>5</v>
      </c>
      <c r="H1767" s="18">
        <v>4.4898101815855105</v>
      </c>
    </row>
    <row r="1768" spans="2:8" x14ac:dyDescent="0.4">
      <c r="B1768" s="4">
        <v>1765</v>
      </c>
      <c r="C1768" s="25" t="s">
        <v>6381</v>
      </c>
      <c r="D1768" s="10" t="s">
        <v>1841</v>
      </c>
      <c r="E1768" s="12" t="s">
        <v>4</v>
      </c>
      <c r="F1768" s="15">
        <v>1</v>
      </c>
      <c r="G1768" s="12" t="s">
        <v>5</v>
      </c>
      <c r="H1768" s="18">
        <v>2.7630061735120788</v>
      </c>
    </row>
    <row r="1769" spans="2:8" x14ac:dyDescent="0.4">
      <c r="B1769" s="4">
        <v>1766</v>
      </c>
      <c r="C1769" s="25" t="s">
        <v>6382</v>
      </c>
      <c r="D1769" s="10" t="s">
        <v>1842</v>
      </c>
      <c r="E1769" s="12" t="s">
        <v>4</v>
      </c>
      <c r="F1769" s="15">
        <v>1</v>
      </c>
      <c r="G1769" s="12" t="s">
        <v>5</v>
      </c>
      <c r="H1769" s="18">
        <v>28.16696313343164</v>
      </c>
    </row>
    <row r="1770" spans="2:8" x14ac:dyDescent="0.4">
      <c r="B1770" s="4">
        <v>1767</v>
      </c>
      <c r="C1770" s="25" t="s">
        <v>6383</v>
      </c>
      <c r="D1770" s="10" t="s">
        <v>1843</v>
      </c>
      <c r="E1770" s="12" t="s">
        <v>4</v>
      </c>
      <c r="F1770" s="15">
        <v>1</v>
      </c>
      <c r="G1770" s="12" t="s">
        <v>5</v>
      </c>
      <c r="H1770" s="18">
        <v>1.8993966922298826</v>
      </c>
    </row>
    <row r="1771" spans="2:8" x14ac:dyDescent="0.4">
      <c r="B1771" s="4">
        <v>1768</v>
      </c>
      <c r="C1771" s="25" t="s">
        <v>6384</v>
      </c>
      <c r="D1771" s="10" t="s">
        <v>1844</v>
      </c>
      <c r="E1771" s="12" t="s">
        <v>4</v>
      </c>
      <c r="F1771" s="15">
        <v>1</v>
      </c>
      <c r="G1771" s="12" t="s">
        <v>5</v>
      </c>
      <c r="H1771" s="18">
        <v>0.47196858755557736</v>
      </c>
    </row>
    <row r="1772" spans="2:8" x14ac:dyDescent="0.4">
      <c r="B1772" s="4">
        <v>1769</v>
      </c>
      <c r="C1772" s="25" t="s">
        <v>6385</v>
      </c>
      <c r="D1772" s="10" t="s">
        <v>1845</v>
      </c>
      <c r="E1772" s="12" t="s">
        <v>4</v>
      </c>
      <c r="F1772" s="15">
        <v>1</v>
      </c>
      <c r="G1772" s="12" t="s">
        <v>5</v>
      </c>
      <c r="H1772" s="18">
        <v>3.9880159555914201</v>
      </c>
    </row>
    <row r="1773" spans="2:8" x14ac:dyDescent="0.4">
      <c r="B1773" s="4">
        <v>1770</v>
      </c>
      <c r="C1773" s="25" t="s">
        <v>6386</v>
      </c>
      <c r="D1773" s="10" t="s">
        <v>1846</v>
      </c>
      <c r="E1773" s="12" t="s">
        <v>4</v>
      </c>
      <c r="F1773" s="15">
        <v>1</v>
      </c>
      <c r="G1773" s="12" t="s">
        <v>5</v>
      </c>
      <c r="H1773" s="18">
        <v>3.730667121573215</v>
      </c>
    </row>
    <row r="1774" spans="2:8" x14ac:dyDescent="0.4">
      <c r="B1774" s="4">
        <v>1771</v>
      </c>
      <c r="C1774" s="25" t="s">
        <v>6387</v>
      </c>
      <c r="D1774" s="10" t="s">
        <v>1847</v>
      </c>
      <c r="E1774" s="12" t="s">
        <v>4</v>
      </c>
      <c r="F1774" s="15">
        <v>1</v>
      </c>
      <c r="G1774" s="12" t="s">
        <v>5</v>
      </c>
      <c r="H1774" s="18">
        <v>3.7306671471845858</v>
      </c>
    </row>
    <row r="1775" spans="2:8" x14ac:dyDescent="0.4">
      <c r="B1775" s="4">
        <v>1772</v>
      </c>
      <c r="C1775" s="25" t="s">
        <v>6388</v>
      </c>
      <c r="D1775" s="10" t="s">
        <v>1848</v>
      </c>
      <c r="E1775" s="12" t="s">
        <v>4</v>
      </c>
      <c r="F1775" s="15">
        <v>1</v>
      </c>
      <c r="G1775" s="12" t="s">
        <v>5</v>
      </c>
      <c r="H1775" s="18">
        <v>25.582884724468734</v>
      </c>
    </row>
    <row r="1776" spans="2:8" x14ac:dyDescent="0.4">
      <c r="B1776" s="4">
        <v>1773</v>
      </c>
      <c r="C1776" s="25" t="s">
        <v>6389</v>
      </c>
      <c r="D1776" s="10" t="s">
        <v>1849</v>
      </c>
      <c r="E1776" s="12" t="s">
        <v>4</v>
      </c>
      <c r="F1776" s="15">
        <v>1</v>
      </c>
      <c r="G1776" s="12" t="s">
        <v>5</v>
      </c>
      <c r="H1776" s="18">
        <v>5.3146134706268819</v>
      </c>
    </row>
    <row r="1777" spans="2:8" x14ac:dyDescent="0.4">
      <c r="B1777" s="4">
        <v>1774</v>
      </c>
      <c r="C1777" s="25" t="s">
        <v>6390</v>
      </c>
      <c r="D1777" s="10" t="s">
        <v>1850</v>
      </c>
      <c r="E1777" s="12" t="s">
        <v>4</v>
      </c>
      <c r="F1777" s="15">
        <v>1</v>
      </c>
      <c r="G1777" s="12" t="s">
        <v>5</v>
      </c>
      <c r="H1777" s="18">
        <v>3.2557068062837855</v>
      </c>
    </row>
    <row r="1778" spans="2:8" x14ac:dyDescent="0.4">
      <c r="B1778" s="4">
        <v>1775</v>
      </c>
      <c r="C1778" s="25" t="s">
        <v>6391</v>
      </c>
      <c r="D1778" s="10" t="s">
        <v>1851</v>
      </c>
      <c r="E1778" s="12" t="s">
        <v>4</v>
      </c>
      <c r="F1778" s="15">
        <v>1</v>
      </c>
      <c r="G1778" s="12" t="s">
        <v>5</v>
      </c>
      <c r="H1778" s="18">
        <v>3.1761125785047852</v>
      </c>
    </row>
    <row r="1779" spans="2:8" x14ac:dyDescent="0.4">
      <c r="B1779" s="4">
        <v>1776</v>
      </c>
      <c r="C1779" s="25" t="s">
        <v>6392</v>
      </c>
      <c r="D1779" s="10" t="s">
        <v>1852</v>
      </c>
      <c r="E1779" s="12" t="s">
        <v>4</v>
      </c>
      <c r="F1779" s="15">
        <v>1</v>
      </c>
      <c r="G1779" s="12" t="s">
        <v>5</v>
      </c>
      <c r="H1779" s="18">
        <v>1.7855301212678634</v>
      </c>
    </row>
    <row r="1780" spans="2:8" x14ac:dyDescent="0.4">
      <c r="B1780" s="4">
        <v>1777</v>
      </c>
      <c r="C1780" s="25" t="s">
        <v>6393</v>
      </c>
      <c r="D1780" s="10" t="s">
        <v>1853</v>
      </c>
      <c r="E1780" s="12" t="s">
        <v>4</v>
      </c>
      <c r="F1780" s="15">
        <v>1</v>
      </c>
      <c r="G1780" s="12" t="s">
        <v>5</v>
      </c>
      <c r="H1780" s="18">
        <v>1.5696050170055507</v>
      </c>
    </row>
    <row r="1781" spans="2:8" x14ac:dyDescent="0.4">
      <c r="B1781" s="4">
        <v>1778</v>
      </c>
      <c r="C1781" s="25" t="s">
        <v>6394</v>
      </c>
      <c r="D1781" s="10" t="s">
        <v>1854</v>
      </c>
      <c r="E1781" s="12" t="s">
        <v>4</v>
      </c>
      <c r="F1781" s="15">
        <v>1</v>
      </c>
      <c r="G1781" s="12" t="s">
        <v>5</v>
      </c>
      <c r="H1781" s="18">
        <v>3.6864356978534656</v>
      </c>
    </row>
    <row r="1782" spans="2:8" x14ac:dyDescent="0.4">
      <c r="B1782" s="4">
        <v>1779</v>
      </c>
      <c r="C1782" s="25" t="s">
        <v>6395</v>
      </c>
      <c r="D1782" s="10" t="s">
        <v>1855</v>
      </c>
      <c r="E1782" s="12" t="s">
        <v>4</v>
      </c>
      <c r="F1782" s="15">
        <v>1</v>
      </c>
      <c r="G1782" s="12" t="s">
        <v>5</v>
      </c>
      <c r="H1782" s="18">
        <v>2.9307088286085623</v>
      </c>
    </row>
    <row r="1783" spans="2:8" x14ac:dyDescent="0.4">
      <c r="B1783" s="4">
        <v>1780</v>
      </c>
      <c r="C1783" s="25" t="s">
        <v>6396</v>
      </c>
      <c r="D1783" s="10" t="s">
        <v>1856</v>
      </c>
      <c r="E1783" s="12" t="s">
        <v>4</v>
      </c>
      <c r="F1783" s="15">
        <v>1</v>
      </c>
      <c r="G1783" s="12" t="s">
        <v>5</v>
      </c>
      <c r="H1783" s="18">
        <v>3.0066873159199377</v>
      </c>
    </row>
    <row r="1784" spans="2:8" x14ac:dyDescent="0.4">
      <c r="B1784" s="4">
        <v>1781</v>
      </c>
      <c r="C1784" s="25" t="s">
        <v>6397</v>
      </c>
      <c r="D1784" s="10" t="s">
        <v>1857</v>
      </c>
      <c r="E1784" s="12" t="s">
        <v>4</v>
      </c>
      <c r="F1784" s="15">
        <v>1</v>
      </c>
      <c r="G1784" s="12" t="s">
        <v>5</v>
      </c>
      <c r="H1784" s="18">
        <v>3.0066873159209941</v>
      </c>
    </row>
    <row r="1785" spans="2:8" x14ac:dyDescent="0.4">
      <c r="B1785" s="4">
        <v>1782</v>
      </c>
      <c r="C1785" s="25" t="s">
        <v>6398</v>
      </c>
      <c r="D1785" s="10" t="s">
        <v>1858</v>
      </c>
      <c r="E1785" s="12" t="s">
        <v>4</v>
      </c>
      <c r="F1785" s="15">
        <v>1</v>
      </c>
      <c r="G1785" s="12" t="s">
        <v>5</v>
      </c>
      <c r="H1785" s="18">
        <v>3.0066873159209941</v>
      </c>
    </row>
    <row r="1786" spans="2:8" x14ac:dyDescent="0.4">
      <c r="B1786" s="4">
        <v>1783</v>
      </c>
      <c r="C1786" s="25" t="s">
        <v>6399</v>
      </c>
      <c r="D1786" s="10" t="s">
        <v>1859</v>
      </c>
      <c r="E1786" s="12" t="s">
        <v>4</v>
      </c>
      <c r="F1786" s="15">
        <v>1</v>
      </c>
      <c r="G1786" s="12" t="s">
        <v>5</v>
      </c>
      <c r="H1786" s="18">
        <v>2.282229549673374</v>
      </c>
    </row>
    <row r="1787" spans="2:8" x14ac:dyDescent="0.4">
      <c r="B1787" s="4">
        <v>1784</v>
      </c>
      <c r="C1787" s="25" t="s">
        <v>6400</v>
      </c>
      <c r="D1787" s="10" t="s">
        <v>1860</v>
      </c>
      <c r="E1787" s="12" t="s">
        <v>4</v>
      </c>
      <c r="F1787" s="15">
        <v>1</v>
      </c>
      <c r="G1787" s="12" t="s">
        <v>5</v>
      </c>
      <c r="H1787" s="18">
        <v>3.3963911486010732</v>
      </c>
    </row>
    <row r="1788" spans="2:8" x14ac:dyDescent="0.4">
      <c r="B1788" s="4">
        <v>1785</v>
      </c>
      <c r="C1788" s="25" t="s">
        <v>6401</v>
      </c>
      <c r="D1788" s="10" t="s">
        <v>1861</v>
      </c>
      <c r="E1788" s="12" t="s">
        <v>4</v>
      </c>
      <c r="F1788" s="15">
        <v>1</v>
      </c>
      <c r="G1788" s="12" t="s">
        <v>5</v>
      </c>
      <c r="H1788" s="18">
        <v>6.348594911281026</v>
      </c>
    </row>
    <row r="1789" spans="2:8" x14ac:dyDescent="0.4">
      <c r="B1789" s="4">
        <v>1786</v>
      </c>
      <c r="C1789" s="25" t="s">
        <v>6402</v>
      </c>
      <c r="D1789" s="10" t="s">
        <v>1862</v>
      </c>
      <c r="E1789" s="12" t="s">
        <v>4</v>
      </c>
      <c r="F1789" s="15">
        <v>1</v>
      </c>
      <c r="G1789" s="12" t="s">
        <v>5</v>
      </c>
      <c r="H1789" s="18">
        <v>1.6512402508175259</v>
      </c>
    </row>
    <row r="1790" spans="2:8" x14ac:dyDescent="0.4">
      <c r="B1790" s="4">
        <v>1787</v>
      </c>
      <c r="C1790" s="25" t="s">
        <v>6403</v>
      </c>
      <c r="D1790" s="10" t="s">
        <v>1863</v>
      </c>
      <c r="E1790" s="12" t="s">
        <v>4</v>
      </c>
      <c r="F1790" s="15">
        <v>1</v>
      </c>
      <c r="G1790" s="12" t="s">
        <v>5</v>
      </c>
      <c r="H1790" s="18">
        <v>3.6509256667602266</v>
      </c>
    </row>
    <row r="1791" spans="2:8" x14ac:dyDescent="0.4">
      <c r="B1791" s="4">
        <v>1788</v>
      </c>
      <c r="C1791" s="25" t="s">
        <v>6404</v>
      </c>
      <c r="D1791" s="10" t="s">
        <v>1864</v>
      </c>
      <c r="E1791" s="12" t="s">
        <v>4</v>
      </c>
      <c r="F1791" s="15">
        <v>1</v>
      </c>
      <c r="G1791" s="12" t="s">
        <v>5</v>
      </c>
      <c r="H1791" s="18">
        <v>4.5314586714191885</v>
      </c>
    </row>
    <row r="1792" spans="2:8" x14ac:dyDescent="0.4">
      <c r="B1792" s="4">
        <v>1789</v>
      </c>
      <c r="C1792" s="25" t="s">
        <v>6405</v>
      </c>
      <c r="D1792" s="10" t="s">
        <v>1865</v>
      </c>
      <c r="E1792" s="12" t="s">
        <v>4</v>
      </c>
      <c r="F1792" s="15">
        <v>1</v>
      </c>
      <c r="G1792" s="12" t="s">
        <v>5</v>
      </c>
      <c r="H1792" s="18">
        <v>2.8986427854236765</v>
      </c>
    </row>
    <row r="1793" spans="2:8" x14ac:dyDescent="0.4">
      <c r="B1793" s="4">
        <v>1790</v>
      </c>
      <c r="C1793" s="25" t="s">
        <v>6406</v>
      </c>
      <c r="D1793" s="10" t="s">
        <v>1866</v>
      </c>
      <c r="E1793" s="12" t="s">
        <v>4</v>
      </c>
      <c r="F1793" s="15">
        <v>1</v>
      </c>
      <c r="G1793" s="12" t="s">
        <v>5</v>
      </c>
      <c r="H1793" s="18">
        <v>3.355140623680104</v>
      </c>
    </row>
    <row r="1794" spans="2:8" x14ac:dyDescent="0.4">
      <c r="B1794" s="4">
        <v>1791</v>
      </c>
      <c r="C1794" s="25" t="s">
        <v>6407</v>
      </c>
      <c r="D1794" s="10" t="s">
        <v>1867</v>
      </c>
      <c r="E1794" s="12" t="s">
        <v>4</v>
      </c>
      <c r="F1794" s="15">
        <v>1</v>
      </c>
      <c r="G1794" s="12" t="s">
        <v>5</v>
      </c>
      <c r="H1794" s="18">
        <v>3.50079703192569</v>
      </c>
    </row>
    <row r="1795" spans="2:8" x14ac:dyDescent="0.4">
      <c r="B1795" s="4">
        <v>1792</v>
      </c>
      <c r="C1795" s="25" t="s">
        <v>6408</v>
      </c>
      <c r="D1795" s="10" t="s">
        <v>1868</v>
      </c>
      <c r="E1795" s="12" t="s">
        <v>4</v>
      </c>
      <c r="F1795" s="15">
        <v>1</v>
      </c>
      <c r="G1795" s="12" t="s">
        <v>188</v>
      </c>
      <c r="H1795" s="18">
        <v>0.12971829979384775</v>
      </c>
    </row>
    <row r="1796" spans="2:8" x14ac:dyDescent="0.4">
      <c r="B1796" s="4">
        <v>1793</v>
      </c>
      <c r="C1796" s="25" t="s">
        <v>6409</v>
      </c>
      <c r="D1796" s="10" t="s">
        <v>1869</v>
      </c>
      <c r="E1796" s="12" t="s">
        <v>4</v>
      </c>
      <c r="F1796" s="15">
        <v>1</v>
      </c>
      <c r="G1796" s="12" t="s">
        <v>188</v>
      </c>
      <c r="H1796" s="18">
        <v>0.15178821103695744</v>
      </c>
    </row>
    <row r="1797" spans="2:8" x14ac:dyDescent="0.4">
      <c r="B1797" s="4">
        <v>1794</v>
      </c>
      <c r="C1797" s="25" t="s">
        <v>6410</v>
      </c>
      <c r="D1797" s="10" t="s">
        <v>1870</v>
      </c>
      <c r="E1797" s="12" t="s">
        <v>4</v>
      </c>
      <c r="F1797" s="15">
        <v>1</v>
      </c>
      <c r="G1797" s="12" t="s">
        <v>188</v>
      </c>
      <c r="H1797" s="18">
        <v>5.0248976106104126E-2</v>
      </c>
    </row>
    <row r="1798" spans="2:8" x14ac:dyDescent="0.4">
      <c r="B1798" s="4">
        <v>1795</v>
      </c>
      <c r="C1798" s="25" t="s">
        <v>6411</v>
      </c>
      <c r="D1798" s="10" t="s">
        <v>1871</v>
      </c>
      <c r="E1798" s="12" t="s">
        <v>4</v>
      </c>
      <c r="F1798" s="15">
        <v>1</v>
      </c>
      <c r="G1798" s="12" t="s">
        <v>5</v>
      </c>
      <c r="H1798" s="18">
        <v>1.7147112854805968</v>
      </c>
    </row>
    <row r="1799" spans="2:8" x14ac:dyDescent="0.4">
      <c r="B1799" s="4">
        <v>1796</v>
      </c>
      <c r="C1799" s="25" t="s">
        <v>6412</v>
      </c>
      <c r="D1799" s="10" t="s">
        <v>1872</v>
      </c>
      <c r="E1799" s="12" t="s">
        <v>4</v>
      </c>
      <c r="F1799" s="15">
        <v>1</v>
      </c>
      <c r="G1799" s="12" t="s">
        <v>5</v>
      </c>
      <c r="H1799" s="18">
        <v>1.7147112854805968</v>
      </c>
    </row>
    <row r="1800" spans="2:8" x14ac:dyDescent="0.4">
      <c r="B1800" s="4">
        <v>1797</v>
      </c>
      <c r="C1800" s="25" t="s">
        <v>6413</v>
      </c>
      <c r="D1800" s="10" t="s">
        <v>1873</v>
      </c>
      <c r="E1800" s="12" t="s">
        <v>4</v>
      </c>
      <c r="F1800" s="15">
        <v>1</v>
      </c>
      <c r="G1800" s="12" t="s">
        <v>5</v>
      </c>
      <c r="H1800" s="18">
        <v>5.4931712003304142E-2</v>
      </c>
    </row>
    <row r="1801" spans="2:8" x14ac:dyDescent="0.4">
      <c r="B1801" s="4">
        <v>1798</v>
      </c>
      <c r="C1801" s="25" t="s">
        <v>6414</v>
      </c>
      <c r="D1801" s="10" t="s">
        <v>1874</v>
      </c>
      <c r="E1801" s="12" t="s">
        <v>4</v>
      </c>
      <c r="F1801" s="15">
        <v>1</v>
      </c>
      <c r="G1801" s="12" t="s">
        <v>5</v>
      </c>
      <c r="H1801" s="18">
        <v>1.5751137872141592</v>
      </c>
    </row>
    <row r="1802" spans="2:8" x14ac:dyDescent="0.4">
      <c r="B1802" s="4">
        <v>1799</v>
      </c>
      <c r="C1802" s="25" t="s">
        <v>6415</v>
      </c>
      <c r="D1802" s="10" t="s">
        <v>1875</v>
      </c>
      <c r="E1802" s="12" t="s">
        <v>4</v>
      </c>
      <c r="F1802" s="15">
        <v>1</v>
      </c>
      <c r="G1802" s="12" t="s">
        <v>5</v>
      </c>
      <c r="H1802" s="18">
        <v>2.1093449135323761</v>
      </c>
    </row>
    <row r="1803" spans="2:8" x14ac:dyDescent="0.4">
      <c r="B1803" s="4">
        <v>1800</v>
      </c>
      <c r="C1803" s="25" t="s">
        <v>6416</v>
      </c>
      <c r="D1803" s="10" t="s">
        <v>1876</v>
      </c>
      <c r="E1803" s="12" t="s">
        <v>4</v>
      </c>
      <c r="F1803" s="15">
        <v>1</v>
      </c>
      <c r="G1803" s="12" t="s">
        <v>5</v>
      </c>
      <c r="H1803" s="18">
        <v>2.0428658373982258</v>
      </c>
    </row>
    <row r="1804" spans="2:8" x14ac:dyDescent="0.4">
      <c r="B1804" s="4">
        <v>1801</v>
      </c>
      <c r="C1804" s="25" t="s">
        <v>6417</v>
      </c>
      <c r="D1804" s="10" t="s">
        <v>1877</v>
      </c>
      <c r="E1804" s="12" t="s">
        <v>4</v>
      </c>
      <c r="F1804" s="15">
        <v>1</v>
      </c>
      <c r="G1804" s="12" t="s">
        <v>5</v>
      </c>
      <c r="H1804" s="18">
        <v>2.1084658900533952</v>
      </c>
    </row>
    <row r="1805" spans="2:8" x14ac:dyDescent="0.4">
      <c r="B1805" s="4">
        <v>1802</v>
      </c>
      <c r="C1805" s="25" t="s">
        <v>6418</v>
      </c>
      <c r="D1805" s="10" t="s">
        <v>1878</v>
      </c>
      <c r="E1805" s="12" t="s">
        <v>4</v>
      </c>
      <c r="F1805" s="15">
        <v>1</v>
      </c>
      <c r="G1805" s="12" t="s">
        <v>5</v>
      </c>
      <c r="H1805" s="18">
        <v>2.7478642673766358</v>
      </c>
    </row>
    <row r="1806" spans="2:8" x14ac:dyDescent="0.4">
      <c r="B1806" s="4">
        <v>1803</v>
      </c>
      <c r="C1806" s="25" t="s">
        <v>6419</v>
      </c>
      <c r="D1806" s="10" t="s">
        <v>1879</v>
      </c>
      <c r="E1806" s="12" t="s">
        <v>4</v>
      </c>
      <c r="F1806" s="15">
        <v>1</v>
      </c>
      <c r="G1806" s="12" t="s">
        <v>5</v>
      </c>
      <c r="H1806" s="18">
        <v>2.1548678816430913</v>
      </c>
    </row>
    <row r="1807" spans="2:8" x14ac:dyDescent="0.4">
      <c r="B1807" s="4">
        <v>1804</v>
      </c>
      <c r="C1807" s="25" t="s">
        <v>6420</v>
      </c>
      <c r="D1807" s="10" t="s">
        <v>1880</v>
      </c>
      <c r="E1807" s="12" t="s">
        <v>4</v>
      </c>
      <c r="F1807" s="15">
        <v>1</v>
      </c>
      <c r="G1807" s="12" t="s">
        <v>5</v>
      </c>
      <c r="H1807" s="18">
        <v>0.71879104734034793</v>
      </c>
    </row>
    <row r="1808" spans="2:8" x14ac:dyDescent="0.4">
      <c r="B1808" s="4">
        <v>1805</v>
      </c>
      <c r="C1808" s="25" t="s">
        <v>6421</v>
      </c>
      <c r="D1808" s="10" t="s">
        <v>1881</v>
      </c>
      <c r="E1808" s="12" t="s">
        <v>4</v>
      </c>
      <c r="F1808" s="15">
        <v>1</v>
      </c>
      <c r="G1808" s="12" t="s">
        <v>5</v>
      </c>
      <c r="H1808" s="18">
        <v>2.282229549673374</v>
      </c>
    </row>
    <row r="1809" spans="2:8" x14ac:dyDescent="0.4">
      <c r="B1809" s="4">
        <v>1806</v>
      </c>
      <c r="C1809" s="25" t="s">
        <v>6422</v>
      </c>
      <c r="D1809" s="10" t="s">
        <v>1882</v>
      </c>
      <c r="E1809" s="12" t="s">
        <v>4</v>
      </c>
      <c r="F1809" s="15">
        <v>1</v>
      </c>
      <c r="G1809" s="12" t="s">
        <v>5</v>
      </c>
      <c r="H1809" s="18">
        <v>2.1548678816430913</v>
      </c>
    </row>
    <row r="1810" spans="2:8" x14ac:dyDescent="0.4">
      <c r="B1810" s="4">
        <v>1807</v>
      </c>
      <c r="C1810" s="25" t="s">
        <v>6423</v>
      </c>
      <c r="D1810" s="10" t="s">
        <v>1883</v>
      </c>
      <c r="E1810" s="12" t="s">
        <v>4</v>
      </c>
      <c r="F1810" s="15">
        <v>1</v>
      </c>
      <c r="G1810" s="12" t="s">
        <v>5</v>
      </c>
      <c r="H1810" s="18">
        <v>0.71879104734034793</v>
      </c>
    </row>
    <row r="1811" spans="2:8" x14ac:dyDescent="0.4">
      <c r="B1811" s="4">
        <v>1808</v>
      </c>
      <c r="C1811" s="25" t="s">
        <v>6424</v>
      </c>
      <c r="D1811" s="10" t="s">
        <v>1884</v>
      </c>
      <c r="E1811" s="12" t="s">
        <v>4</v>
      </c>
      <c r="F1811" s="15">
        <v>1</v>
      </c>
      <c r="G1811" s="12" t="s">
        <v>5</v>
      </c>
      <c r="H1811" s="18">
        <v>2.1548678816430913</v>
      </c>
    </row>
    <row r="1812" spans="2:8" x14ac:dyDescent="0.4">
      <c r="B1812" s="4">
        <v>1809</v>
      </c>
      <c r="C1812" s="25" t="s">
        <v>6425</v>
      </c>
      <c r="D1812" s="10" t="s">
        <v>1885</v>
      </c>
      <c r="E1812" s="12" t="s">
        <v>4</v>
      </c>
      <c r="F1812" s="15">
        <v>1</v>
      </c>
      <c r="G1812" s="12" t="s">
        <v>5</v>
      </c>
      <c r="H1812" s="18">
        <v>0.71879104734034793</v>
      </c>
    </row>
    <row r="1813" spans="2:8" x14ac:dyDescent="0.4">
      <c r="B1813" s="4">
        <v>1810</v>
      </c>
      <c r="C1813" s="25" t="s">
        <v>6426</v>
      </c>
      <c r="D1813" s="10" t="s">
        <v>1886</v>
      </c>
      <c r="E1813" s="12" t="s">
        <v>4</v>
      </c>
      <c r="F1813" s="15">
        <v>1</v>
      </c>
      <c r="G1813" s="12" t="s">
        <v>5</v>
      </c>
      <c r="H1813" s="18">
        <v>0.68569173500376568</v>
      </c>
    </row>
    <row r="1814" spans="2:8" x14ac:dyDescent="0.4">
      <c r="B1814" s="4">
        <v>1811</v>
      </c>
      <c r="C1814" s="25" t="s">
        <v>6427</v>
      </c>
      <c r="D1814" s="10" t="s">
        <v>1887</v>
      </c>
      <c r="E1814" s="12" t="s">
        <v>4</v>
      </c>
      <c r="F1814" s="15">
        <v>1</v>
      </c>
      <c r="G1814" s="12" t="s">
        <v>5</v>
      </c>
      <c r="H1814" s="18">
        <v>2.6412908489270985</v>
      </c>
    </row>
    <row r="1815" spans="2:8" x14ac:dyDescent="0.4">
      <c r="B1815" s="4">
        <v>1812</v>
      </c>
      <c r="C1815" s="25" t="s">
        <v>6428</v>
      </c>
      <c r="D1815" s="10" t="s">
        <v>1888</v>
      </c>
      <c r="E1815" s="12" t="s">
        <v>4</v>
      </c>
      <c r="F1815" s="15">
        <v>1</v>
      </c>
      <c r="G1815" s="12" t="s">
        <v>5</v>
      </c>
      <c r="H1815" s="18">
        <v>2.6412908489270985</v>
      </c>
    </row>
    <row r="1816" spans="2:8" x14ac:dyDescent="0.4">
      <c r="B1816" s="4">
        <v>1813</v>
      </c>
      <c r="C1816" s="25" t="s">
        <v>6429</v>
      </c>
      <c r="D1816" s="10" t="s">
        <v>1889</v>
      </c>
      <c r="E1816" s="12" t="s">
        <v>4</v>
      </c>
      <c r="F1816" s="15">
        <v>1</v>
      </c>
      <c r="G1816" s="12" t="s">
        <v>5</v>
      </c>
      <c r="H1816" s="18">
        <v>1.2093228622047496</v>
      </c>
    </row>
    <row r="1817" spans="2:8" x14ac:dyDescent="0.4">
      <c r="B1817" s="4">
        <v>1814</v>
      </c>
      <c r="C1817" s="25" t="s">
        <v>6430</v>
      </c>
      <c r="D1817" s="10" t="s">
        <v>1890</v>
      </c>
      <c r="E1817" s="12" t="s">
        <v>4</v>
      </c>
      <c r="F1817" s="15">
        <v>1</v>
      </c>
      <c r="G1817" s="12" t="s">
        <v>5</v>
      </c>
      <c r="H1817" s="18">
        <v>1.2093228622047496</v>
      </c>
    </row>
    <row r="1818" spans="2:8" x14ac:dyDescent="0.4">
      <c r="B1818" s="4">
        <v>1815</v>
      </c>
      <c r="C1818" s="25" t="s">
        <v>6431</v>
      </c>
      <c r="D1818" s="10" t="s">
        <v>1891</v>
      </c>
      <c r="E1818" s="12" t="s">
        <v>4</v>
      </c>
      <c r="F1818" s="15">
        <v>1</v>
      </c>
      <c r="G1818" s="12" t="s">
        <v>5</v>
      </c>
      <c r="H1818" s="18">
        <v>1.2093228622047496</v>
      </c>
    </row>
    <row r="1819" spans="2:8" x14ac:dyDescent="0.4">
      <c r="B1819" s="4">
        <v>1816</v>
      </c>
      <c r="C1819" s="25" t="s">
        <v>6432</v>
      </c>
      <c r="D1819" s="10" t="s">
        <v>1892</v>
      </c>
      <c r="E1819" s="12" t="s">
        <v>4</v>
      </c>
      <c r="F1819" s="15">
        <v>1</v>
      </c>
      <c r="G1819" s="12" t="s">
        <v>5</v>
      </c>
      <c r="H1819" s="18">
        <v>2.6994244617273537</v>
      </c>
    </row>
    <row r="1820" spans="2:8" x14ac:dyDescent="0.4">
      <c r="B1820" s="4">
        <v>1817</v>
      </c>
      <c r="C1820" s="25" t="s">
        <v>6433</v>
      </c>
      <c r="D1820" s="10" t="s">
        <v>1893</v>
      </c>
      <c r="E1820" s="12" t="s">
        <v>4</v>
      </c>
      <c r="F1820" s="15">
        <v>1</v>
      </c>
      <c r="G1820" s="12" t="s">
        <v>5</v>
      </c>
      <c r="H1820" s="18">
        <v>5.5962326554846058</v>
      </c>
    </row>
    <row r="1821" spans="2:8" x14ac:dyDescent="0.4">
      <c r="B1821" s="4">
        <v>1818</v>
      </c>
      <c r="C1821" s="25" t="s">
        <v>6434</v>
      </c>
      <c r="D1821" s="10" t="s">
        <v>1894</v>
      </c>
      <c r="E1821" s="12" t="s">
        <v>4</v>
      </c>
      <c r="F1821" s="15">
        <v>1</v>
      </c>
      <c r="G1821" s="12" t="s">
        <v>5</v>
      </c>
      <c r="H1821" s="18">
        <v>7.3086426855219226</v>
      </c>
    </row>
    <row r="1822" spans="2:8" x14ac:dyDescent="0.4">
      <c r="B1822" s="4">
        <v>1819</v>
      </c>
      <c r="C1822" s="25" t="s">
        <v>6435</v>
      </c>
      <c r="D1822" s="10" t="s">
        <v>1895</v>
      </c>
      <c r="E1822" s="12" t="s">
        <v>4</v>
      </c>
      <c r="F1822" s="15">
        <v>1</v>
      </c>
      <c r="G1822" s="12" t="s">
        <v>5</v>
      </c>
      <c r="H1822" s="18">
        <v>3.4720380163560529</v>
      </c>
    </row>
    <row r="1823" spans="2:8" x14ac:dyDescent="0.4">
      <c r="B1823" s="4">
        <v>1820</v>
      </c>
      <c r="C1823" s="25" t="s">
        <v>6436</v>
      </c>
      <c r="D1823" s="10" t="s">
        <v>1896</v>
      </c>
      <c r="E1823" s="12" t="s">
        <v>4</v>
      </c>
      <c r="F1823" s="15">
        <v>1</v>
      </c>
      <c r="G1823" s="12" t="s">
        <v>5</v>
      </c>
      <c r="H1823" s="18">
        <v>1.8576023208516368</v>
      </c>
    </row>
    <row r="1824" spans="2:8" x14ac:dyDescent="0.4">
      <c r="B1824" s="4">
        <v>1821</v>
      </c>
      <c r="C1824" s="25" t="s">
        <v>6437</v>
      </c>
      <c r="D1824" s="10" t="s">
        <v>1897</v>
      </c>
      <c r="E1824" s="12" t="s">
        <v>4</v>
      </c>
      <c r="F1824" s="15">
        <v>1</v>
      </c>
      <c r="G1824" s="12" t="s">
        <v>5</v>
      </c>
      <c r="H1824" s="18">
        <v>4.6723427344987387</v>
      </c>
    </row>
    <row r="1825" spans="2:8" x14ac:dyDescent="0.4">
      <c r="B1825" s="4">
        <v>1822</v>
      </c>
      <c r="C1825" s="25" t="s">
        <v>6438</v>
      </c>
      <c r="D1825" s="10" t="s">
        <v>1898</v>
      </c>
      <c r="E1825" s="12" t="s">
        <v>4</v>
      </c>
      <c r="F1825" s="15">
        <v>1</v>
      </c>
      <c r="G1825" s="12" t="s">
        <v>5</v>
      </c>
      <c r="H1825" s="18">
        <v>7.8122853367535408</v>
      </c>
    </row>
    <row r="1826" spans="2:8" x14ac:dyDescent="0.4">
      <c r="B1826" s="4">
        <v>1823</v>
      </c>
      <c r="C1826" s="25" t="s">
        <v>6439</v>
      </c>
      <c r="D1826" s="10" t="s">
        <v>1899</v>
      </c>
      <c r="E1826" s="12" t="s">
        <v>4</v>
      </c>
      <c r="F1826" s="15">
        <v>1</v>
      </c>
      <c r="G1826" s="12" t="s">
        <v>5</v>
      </c>
      <c r="H1826" s="18">
        <v>6.9165125608620928</v>
      </c>
    </row>
    <row r="1827" spans="2:8" x14ac:dyDescent="0.4">
      <c r="B1827" s="4">
        <v>1824</v>
      </c>
      <c r="C1827" s="25" t="s">
        <v>6440</v>
      </c>
      <c r="D1827" s="10" t="s">
        <v>1900</v>
      </c>
      <c r="E1827" s="12" t="s">
        <v>4</v>
      </c>
      <c r="F1827" s="15">
        <v>1</v>
      </c>
      <c r="G1827" s="12" t="s">
        <v>5</v>
      </c>
      <c r="H1827" s="18">
        <v>4.8151966699291746</v>
      </c>
    </row>
    <row r="1828" spans="2:8" x14ac:dyDescent="0.4">
      <c r="B1828" s="4">
        <v>1825</v>
      </c>
      <c r="C1828" s="25" t="s">
        <v>6441</v>
      </c>
      <c r="D1828" s="10" t="s">
        <v>1901</v>
      </c>
      <c r="E1828" s="12" t="s">
        <v>4</v>
      </c>
      <c r="F1828" s="15">
        <v>1</v>
      </c>
      <c r="G1828" s="12" t="s">
        <v>5</v>
      </c>
      <c r="H1828" s="18">
        <v>5.1188037276238116</v>
      </c>
    </row>
    <row r="1829" spans="2:8" x14ac:dyDescent="0.4">
      <c r="B1829" s="4">
        <v>1826</v>
      </c>
      <c r="C1829" s="25" t="s">
        <v>6442</v>
      </c>
      <c r="D1829" s="10" t="s">
        <v>1902</v>
      </c>
      <c r="E1829" s="12" t="s">
        <v>4</v>
      </c>
      <c r="F1829" s="15">
        <v>1</v>
      </c>
      <c r="G1829" s="12" t="s">
        <v>5</v>
      </c>
      <c r="H1829" s="18">
        <v>1.4829271270379822</v>
      </c>
    </row>
    <row r="1830" spans="2:8" x14ac:dyDescent="0.4">
      <c r="B1830" s="4">
        <v>1827</v>
      </c>
      <c r="C1830" s="25" t="s">
        <v>6443</v>
      </c>
      <c r="D1830" s="10" t="s">
        <v>1903</v>
      </c>
      <c r="E1830" s="12" t="s">
        <v>4</v>
      </c>
      <c r="F1830" s="15">
        <v>1</v>
      </c>
      <c r="G1830" s="12" t="s">
        <v>5</v>
      </c>
      <c r="H1830" s="18">
        <v>3.0060305820335036</v>
      </c>
    </row>
    <row r="1831" spans="2:8" x14ac:dyDescent="0.4">
      <c r="B1831" s="4">
        <v>1828</v>
      </c>
      <c r="C1831" s="25" t="s">
        <v>6444</v>
      </c>
      <c r="D1831" s="10" t="s">
        <v>1904</v>
      </c>
      <c r="E1831" s="12" t="s">
        <v>4</v>
      </c>
      <c r="F1831" s="15">
        <v>1</v>
      </c>
      <c r="G1831" s="12" t="s">
        <v>5</v>
      </c>
      <c r="H1831" s="18">
        <v>1.6528976774972304</v>
      </c>
    </row>
    <row r="1832" spans="2:8" x14ac:dyDescent="0.4">
      <c r="B1832" s="4">
        <v>1829</v>
      </c>
      <c r="C1832" s="25" t="s">
        <v>6445</v>
      </c>
      <c r="D1832" s="10" t="s">
        <v>1905</v>
      </c>
      <c r="E1832" s="12" t="s">
        <v>4</v>
      </c>
      <c r="F1832" s="15">
        <v>1</v>
      </c>
      <c r="G1832" s="12" t="s">
        <v>5</v>
      </c>
      <c r="H1832" s="18">
        <v>2.7052654645475438</v>
      </c>
    </row>
    <row r="1833" spans="2:8" x14ac:dyDescent="0.4">
      <c r="B1833" s="4">
        <v>1830</v>
      </c>
      <c r="C1833" s="25" t="s">
        <v>6446</v>
      </c>
      <c r="D1833" s="10" t="s">
        <v>1906</v>
      </c>
      <c r="E1833" s="12" t="s">
        <v>4</v>
      </c>
      <c r="F1833" s="15">
        <v>1</v>
      </c>
      <c r="G1833" s="12" t="s">
        <v>5</v>
      </c>
      <c r="H1833" s="18">
        <v>13.303350977778969</v>
      </c>
    </row>
    <row r="1834" spans="2:8" x14ac:dyDescent="0.4">
      <c r="B1834" s="4">
        <v>1831</v>
      </c>
      <c r="C1834" s="25" t="s">
        <v>6447</v>
      </c>
      <c r="D1834" s="10" t="s">
        <v>1907</v>
      </c>
      <c r="E1834" s="12" t="s">
        <v>4</v>
      </c>
      <c r="F1834" s="15">
        <v>1</v>
      </c>
      <c r="G1834" s="12" t="s">
        <v>5</v>
      </c>
      <c r="H1834" s="18">
        <v>7.1449575410071775</v>
      </c>
    </row>
    <row r="1835" spans="2:8" x14ac:dyDescent="0.4">
      <c r="B1835" s="4">
        <v>1832</v>
      </c>
      <c r="C1835" s="25" t="s">
        <v>6448</v>
      </c>
      <c r="D1835" s="10" t="s">
        <v>1908</v>
      </c>
      <c r="E1835" s="12" t="s">
        <v>4</v>
      </c>
      <c r="F1835" s="15">
        <v>1</v>
      </c>
      <c r="G1835" s="12" t="s">
        <v>5</v>
      </c>
      <c r="H1835" s="18">
        <v>2.8686264203615472</v>
      </c>
    </row>
    <row r="1836" spans="2:8" x14ac:dyDescent="0.4">
      <c r="B1836" s="4">
        <v>1833</v>
      </c>
      <c r="C1836" s="25" t="s">
        <v>6449</v>
      </c>
      <c r="D1836" s="10" t="s">
        <v>1909</v>
      </c>
      <c r="E1836" s="12" t="s">
        <v>4</v>
      </c>
      <c r="F1836" s="15">
        <v>1</v>
      </c>
      <c r="G1836" s="12" t="s">
        <v>5</v>
      </c>
      <c r="H1836" s="18">
        <v>2.6453084033037393</v>
      </c>
    </row>
    <row r="1837" spans="2:8" x14ac:dyDescent="0.4">
      <c r="B1837" s="4">
        <v>1834</v>
      </c>
      <c r="C1837" s="25" t="s">
        <v>6450</v>
      </c>
      <c r="D1837" s="10" t="s">
        <v>1910</v>
      </c>
      <c r="E1837" s="12" t="s">
        <v>4</v>
      </c>
      <c r="F1837" s="15">
        <v>1</v>
      </c>
      <c r="G1837" s="12" t="s">
        <v>5</v>
      </c>
      <c r="H1837" s="18">
        <v>14.362653268033382</v>
      </c>
    </row>
    <row r="1838" spans="2:8" x14ac:dyDescent="0.4">
      <c r="B1838" s="4">
        <v>1835</v>
      </c>
      <c r="C1838" s="25" t="s">
        <v>6451</v>
      </c>
      <c r="D1838" s="10" t="s">
        <v>1911</v>
      </c>
      <c r="E1838" s="12" t="s">
        <v>4</v>
      </c>
      <c r="F1838" s="15">
        <v>1</v>
      </c>
      <c r="G1838" s="12" t="s">
        <v>5</v>
      </c>
      <c r="H1838" s="18">
        <v>4.5421616028842484</v>
      </c>
    </row>
    <row r="1839" spans="2:8" x14ac:dyDescent="0.4">
      <c r="B1839" s="4">
        <v>1836</v>
      </c>
      <c r="C1839" s="25" t="s">
        <v>6452</v>
      </c>
      <c r="D1839" s="10" t="s">
        <v>1912</v>
      </c>
      <c r="E1839" s="12" t="s">
        <v>4</v>
      </c>
      <c r="F1839" s="15">
        <v>1</v>
      </c>
      <c r="G1839" s="12" t="s">
        <v>5</v>
      </c>
      <c r="H1839" s="18">
        <v>2.9800267278093573</v>
      </c>
    </row>
    <row r="1840" spans="2:8" x14ac:dyDescent="0.4">
      <c r="B1840" s="4">
        <v>1837</v>
      </c>
      <c r="C1840" s="25" t="s">
        <v>6453</v>
      </c>
      <c r="D1840" s="10" t="s">
        <v>1913</v>
      </c>
      <c r="E1840" s="12" t="s">
        <v>4</v>
      </c>
      <c r="F1840" s="15">
        <v>1</v>
      </c>
      <c r="G1840" s="12" t="s">
        <v>5</v>
      </c>
      <c r="H1840" s="18">
        <v>5.1421972566696335</v>
      </c>
    </row>
    <row r="1841" spans="2:8" x14ac:dyDescent="0.4">
      <c r="B1841" s="4">
        <v>1838</v>
      </c>
      <c r="C1841" s="25" t="s">
        <v>6454</v>
      </c>
      <c r="D1841" s="10" t="s">
        <v>1914</v>
      </c>
      <c r="E1841" s="12" t="s">
        <v>4</v>
      </c>
      <c r="F1841" s="15">
        <v>1</v>
      </c>
      <c r="G1841" s="12" t="s">
        <v>5</v>
      </c>
      <c r="H1841" s="18">
        <v>2.1093449135322837</v>
      </c>
    </row>
    <row r="1842" spans="2:8" x14ac:dyDescent="0.4">
      <c r="B1842" s="4">
        <v>1839</v>
      </c>
      <c r="C1842" s="25" t="s">
        <v>6455</v>
      </c>
      <c r="D1842" s="10" t="s">
        <v>1915</v>
      </c>
      <c r="E1842" s="12" t="s">
        <v>4</v>
      </c>
      <c r="F1842" s="15">
        <v>1</v>
      </c>
      <c r="G1842" s="12" t="s">
        <v>5</v>
      </c>
      <c r="H1842" s="18">
        <v>2.6744173884452298</v>
      </c>
    </row>
    <row r="1843" spans="2:8" x14ac:dyDescent="0.4">
      <c r="B1843" s="4">
        <v>1840</v>
      </c>
      <c r="C1843" s="25" t="s">
        <v>6456</v>
      </c>
      <c r="D1843" s="10" t="s">
        <v>1916</v>
      </c>
      <c r="E1843" s="12" t="s">
        <v>4</v>
      </c>
      <c r="F1843" s="15">
        <v>1</v>
      </c>
      <c r="G1843" s="12" t="s">
        <v>5</v>
      </c>
      <c r="H1843" s="18">
        <v>2.0920442758935796</v>
      </c>
    </row>
    <row r="1844" spans="2:8" x14ac:dyDescent="0.4">
      <c r="B1844" s="4">
        <v>1841</v>
      </c>
      <c r="C1844" s="25" t="s">
        <v>6457</v>
      </c>
      <c r="D1844" s="10" t="s">
        <v>1917</v>
      </c>
      <c r="E1844" s="12" t="s">
        <v>4</v>
      </c>
      <c r="F1844" s="15">
        <v>1</v>
      </c>
      <c r="G1844" s="12" t="s">
        <v>5</v>
      </c>
      <c r="H1844" s="18">
        <v>3.2835121305932584</v>
      </c>
    </row>
    <row r="1845" spans="2:8" x14ac:dyDescent="0.4">
      <c r="B1845" s="4">
        <v>1842</v>
      </c>
      <c r="C1845" s="25" t="s">
        <v>6458</v>
      </c>
      <c r="D1845" s="10" t="s">
        <v>1918</v>
      </c>
      <c r="E1845" s="12" t="s">
        <v>4</v>
      </c>
      <c r="F1845" s="15">
        <v>1</v>
      </c>
      <c r="G1845" s="12" t="s">
        <v>5</v>
      </c>
      <c r="H1845" s="18">
        <v>1.1922412863297542</v>
      </c>
    </row>
    <row r="1846" spans="2:8" x14ac:dyDescent="0.4">
      <c r="B1846" s="4">
        <v>1843</v>
      </c>
      <c r="C1846" s="25" t="s">
        <v>6459</v>
      </c>
      <c r="D1846" s="10" t="s">
        <v>1919</v>
      </c>
      <c r="E1846" s="12" t="s">
        <v>4</v>
      </c>
      <c r="F1846" s="15">
        <v>1</v>
      </c>
      <c r="G1846" s="12" t="s">
        <v>5</v>
      </c>
      <c r="H1846" s="18">
        <v>1.1922412863297542</v>
      </c>
    </row>
    <row r="1847" spans="2:8" x14ac:dyDescent="0.4">
      <c r="B1847" s="4">
        <v>1844</v>
      </c>
      <c r="C1847" s="25" t="s">
        <v>6460</v>
      </c>
      <c r="D1847" s="10" t="s">
        <v>1920</v>
      </c>
      <c r="E1847" s="12" t="s">
        <v>8</v>
      </c>
      <c r="F1847" s="15">
        <v>1</v>
      </c>
      <c r="G1847" s="12" t="s">
        <v>5</v>
      </c>
      <c r="H1847" s="18">
        <v>0</v>
      </c>
    </row>
    <row r="1848" spans="2:8" x14ac:dyDescent="0.4">
      <c r="B1848" s="4">
        <v>1845</v>
      </c>
      <c r="C1848" s="25" t="s">
        <v>6461</v>
      </c>
      <c r="D1848" s="10" t="s">
        <v>1921</v>
      </c>
      <c r="E1848" s="12" t="s">
        <v>4</v>
      </c>
      <c r="F1848" s="15">
        <v>1</v>
      </c>
      <c r="G1848" s="12" t="s">
        <v>188</v>
      </c>
      <c r="H1848" s="18">
        <v>0.20150015083956382</v>
      </c>
    </row>
    <row r="1849" spans="2:8" x14ac:dyDescent="0.4">
      <c r="B1849" s="4">
        <v>1846</v>
      </c>
      <c r="C1849" s="25" t="s">
        <v>6462</v>
      </c>
      <c r="D1849" s="10" t="s">
        <v>1922</v>
      </c>
      <c r="E1849" s="12" t="s">
        <v>4</v>
      </c>
      <c r="F1849" s="15">
        <v>1</v>
      </c>
      <c r="G1849" s="12" t="s">
        <v>5</v>
      </c>
      <c r="H1849" s="18">
        <v>8.6939540418632237</v>
      </c>
    </row>
    <row r="1850" spans="2:8" x14ac:dyDescent="0.4">
      <c r="B1850" s="4">
        <v>1847</v>
      </c>
      <c r="C1850" s="25" t="s">
        <v>6463</v>
      </c>
      <c r="D1850" s="10" t="s">
        <v>1923</v>
      </c>
      <c r="E1850" s="12" t="s">
        <v>8</v>
      </c>
      <c r="F1850" s="15">
        <v>1</v>
      </c>
      <c r="G1850" s="12" t="s">
        <v>5</v>
      </c>
      <c r="H1850" s="18">
        <v>0</v>
      </c>
    </row>
    <row r="1851" spans="2:8" x14ac:dyDescent="0.4">
      <c r="B1851" s="4">
        <v>1848</v>
      </c>
      <c r="C1851" s="25" t="s">
        <v>6464</v>
      </c>
      <c r="D1851" s="10" t="s">
        <v>1924</v>
      </c>
      <c r="E1851" s="12" t="s">
        <v>4</v>
      </c>
      <c r="F1851" s="15">
        <v>1</v>
      </c>
      <c r="G1851" s="12" t="s">
        <v>5</v>
      </c>
      <c r="H1851" s="18">
        <v>6.2466048969323937</v>
      </c>
    </row>
    <row r="1852" spans="2:8" x14ac:dyDescent="0.4">
      <c r="B1852" s="4">
        <v>1849</v>
      </c>
      <c r="C1852" s="25" t="s">
        <v>6465</v>
      </c>
      <c r="D1852" s="10" t="s">
        <v>1925</v>
      </c>
      <c r="E1852" s="12" t="s">
        <v>4</v>
      </c>
      <c r="F1852" s="15">
        <v>1</v>
      </c>
      <c r="G1852" s="12" t="s">
        <v>5</v>
      </c>
      <c r="H1852" s="18">
        <v>3.1410340901493972</v>
      </c>
    </row>
    <row r="1853" spans="2:8" x14ac:dyDescent="0.4">
      <c r="B1853" s="4">
        <v>1850</v>
      </c>
      <c r="C1853" s="25" t="s">
        <v>6466</v>
      </c>
      <c r="D1853" s="10" t="s">
        <v>1926</v>
      </c>
      <c r="E1853" s="12" t="s">
        <v>4</v>
      </c>
      <c r="F1853" s="15">
        <v>1</v>
      </c>
      <c r="G1853" s="12" t="s">
        <v>5</v>
      </c>
      <c r="H1853" s="18">
        <v>10.379574375147964</v>
      </c>
    </row>
    <row r="1854" spans="2:8" x14ac:dyDescent="0.4">
      <c r="B1854" s="4">
        <v>1851</v>
      </c>
      <c r="C1854" s="25" t="s">
        <v>6467</v>
      </c>
      <c r="D1854" s="10" t="s">
        <v>1927</v>
      </c>
      <c r="E1854" s="12" t="s">
        <v>4</v>
      </c>
      <c r="F1854" s="15">
        <v>1</v>
      </c>
      <c r="G1854" s="12" t="s">
        <v>115</v>
      </c>
      <c r="H1854" s="18">
        <v>1.91596925616817E-2</v>
      </c>
    </row>
    <row r="1855" spans="2:8" x14ac:dyDescent="0.4">
      <c r="B1855" s="4">
        <v>1852</v>
      </c>
      <c r="C1855" s="25" t="s">
        <v>6468</v>
      </c>
      <c r="D1855" s="10" t="s">
        <v>1928</v>
      </c>
      <c r="E1855" s="12" t="s">
        <v>4</v>
      </c>
      <c r="F1855" s="15">
        <v>1</v>
      </c>
      <c r="G1855" s="12" t="s">
        <v>5</v>
      </c>
      <c r="H1855" s="18">
        <v>17.617359764521058</v>
      </c>
    </row>
    <row r="1856" spans="2:8" x14ac:dyDescent="0.4">
      <c r="B1856" s="4">
        <v>1853</v>
      </c>
      <c r="C1856" s="25" t="s">
        <v>6469</v>
      </c>
      <c r="D1856" s="10" t="s">
        <v>1929</v>
      </c>
      <c r="E1856" s="12" t="s">
        <v>4</v>
      </c>
      <c r="F1856" s="15">
        <v>1</v>
      </c>
      <c r="G1856" s="12" t="s">
        <v>5</v>
      </c>
      <c r="H1856" s="18">
        <v>8.1464086974479137</v>
      </c>
    </row>
    <row r="1857" spans="2:8" x14ac:dyDescent="0.4">
      <c r="B1857" s="4">
        <v>1854</v>
      </c>
      <c r="C1857" s="25" t="s">
        <v>6470</v>
      </c>
      <c r="D1857" s="10" t="s">
        <v>1930</v>
      </c>
      <c r="E1857" s="12" t="s">
        <v>4</v>
      </c>
      <c r="F1857" s="15">
        <v>1</v>
      </c>
      <c r="G1857" s="12" t="s">
        <v>5</v>
      </c>
      <c r="H1857" s="18">
        <v>7.2304205076714476</v>
      </c>
    </row>
    <row r="1858" spans="2:8" x14ac:dyDescent="0.4">
      <c r="B1858" s="4">
        <v>1855</v>
      </c>
      <c r="C1858" s="25" t="s">
        <v>6471</v>
      </c>
      <c r="D1858" s="10" t="s">
        <v>1931</v>
      </c>
      <c r="E1858" s="12" t="s">
        <v>4</v>
      </c>
      <c r="F1858" s="15">
        <v>1</v>
      </c>
      <c r="G1858" s="12" t="s">
        <v>5</v>
      </c>
      <c r="H1858" s="18">
        <v>5.6472209569553495</v>
      </c>
    </row>
    <row r="1859" spans="2:8" x14ac:dyDescent="0.4">
      <c r="B1859" s="4">
        <v>1856</v>
      </c>
      <c r="C1859" s="25" t="s">
        <v>6472</v>
      </c>
      <c r="D1859" s="10" t="s">
        <v>1932</v>
      </c>
      <c r="E1859" s="12" t="s">
        <v>4</v>
      </c>
      <c r="F1859" s="15">
        <v>1</v>
      </c>
      <c r="G1859" s="12" t="s">
        <v>5</v>
      </c>
      <c r="H1859" s="18">
        <v>6.7448547812208259</v>
      </c>
    </row>
    <row r="1860" spans="2:8" x14ac:dyDescent="0.4">
      <c r="B1860" s="4">
        <v>1857</v>
      </c>
      <c r="C1860" s="25" t="s">
        <v>6473</v>
      </c>
      <c r="D1860" s="10" t="s">
        <v>1933</v>
      </c>
      <c r="E1860" s="12" t="s">
        <v>4</v>
      </c>
      <c r="F1860" s="15">
        <v>1</v>
      </c>
      <c r="G1860" s="12" t="s">
        <v>5</v>
      </c>
      <c r="H1860" s="18">
        <v>5.207856735116521</v>
      </c>
    </row>
    <row r="1861" spans="2:8" x14ac:dyDescent="0.4">
      <c r="B1861" s="4">
        <v>1858</v>
      </c>
      <c r="C1861" s="25" t="s">
        <v>6474</v>
      </c>
      <c r="D1861" s="10" t="s">
        <v>1934</v>
      </c>
      <c r="E1861" s="12" t="s">
        <v>4</v>
      </c>
      <c r="F1861" s="15">
        <v>1</v>
      </c>
      <c r="G1861" s="12" t="s">
        <v>5</v>
      </c>
      <c r="H1861" s="18">
        <v>5.3916862611201246</v>
      </c>
    </row>
    <row r="1862" spans="2:8" x14ac:dyDescent="0.4">
      <c r="B1862" s="4">
        <v>1859</v>
      </c>
      <c r="C1862" s="25" t="s">
        <v>6475</v>
      </c>
      <c r="D1862" s="10" t="s">
        <v>1935</v>
      </c>
      <c r="E1862" s="12" t="s">
        <v>4</v>
      </c>
      <c r="F1862" s="15">
        <v>1</v>
      </c>
      <c r="G1862" s="12" t="s">
        <v>5</v>
      </c>
      <c r="H1862" s="18">
        <v>9.227604715332566</v>
      </c>
    </row>
    <row r="1863" spans="2:8" x14ac:dyDescent="0.4">
      <c r="B1863" s="4">
        <v>1860</v>
      </c>
      <c r="C1863" s="25" t="s">
        <v>6476</v>
      </c>
      <c r="D1863" s="10" t="s">
        <v>1936</v>
      </c>
      <c r="E1863" s="12" t="s">
        <v>4</v>
      </c>
      <c r="F1863" s="15">
        <v>1</v>
      </c>
      <c r="G1863" s="12" t="s">
        <v>5</v>
      </c>
      <c r="H1863" s="18">
        <v>6.1446353953664703</v>
      </c>
    </row>
    <row r="1864" spans="2:8" x14ac:dyDescent="0.4">
      <c r="B1864" s="4">
        <v>1861</v>
      </c>
      <c r="C1864" s="25" t="s">
        <v>6477</v>
      </c>
      <c r="D1864" s="10" t="s">
        <v>1937</v>
      </c>
      <c r="E1864" s="12" t="s">
        <v>4</v>
      </c>
      <c r="F1864" s="15">
        <v>1</v>
      </c>
      <c r="G1864" s="12" t="s">
        <v>115</v>
      </c>
      <c r="H1864" s="18">
        <v>1.5710565481900245E-2</v>
      </c>
    </row>
    <row r="1865" spans="2:8" x14ac:dyDescent="0.4">
      <c r="B1865" s="4">
        <v>1862</v>
      </c>
      <c r="C1865" s="25" t="s">
        <v>6478</v>
      </c>
      <c r="D1865" s="10" t="s">
        <v>1938</v>
      </c>
      <c r="E1865" s="12" t="s">
        <v>4</v>
      </c>
      <c r="F1865" s="15">
        <v>1</v>
      </c>
      <c r="G1865" s="12" t="s">
        <v>5</v>
      </c>
      <c r="H1865" s="18">
        <v>2.8340562203751407</v>
      </c>
    </row>
    <row r="1866" spans="2:8" x14ac:dyDescent="0.4">
      <c r="B1866" s="4">
        <v>1863</v>
      </c>
      <c r="C1866" s="25" t="s">
        <v>6479</v>
      </c>
      <c r="D1866" s="10" t="s">
        <v>1939</v>
      </c>
      <c r="E1866" s="12" t="s">
        <v>4</v>
      </c>
      <c r="F1866" s="15">
        <v>1</v>
      </c>
      <c r="G1866" s="12" t="s">
        <v>5</v>
      </c>
      <c r="H1866" s="18">
        <v>2.6586207366927033</v>
      </c>
    </row>
    <row r="1867" spans="2:8" x14ac:dyDescent="0.4">
      <c r="B1867" s="4">
        <v>1864</v>
      </c>
      <c r="C1867" s="25" t="s">
        <v>6480</v>
      </c>
      <c r="D1867" s="10" t="s">
        <v>1940</v>
      </c>
      <c r="E1867" s="12" t="s">
        <v>4</v>
      </c>
      <c r="F1867" s="15">
        <v>1</v>
      </c>
      <c r="G1867" s="12" t="s">
        <v>5</v>
      </c>
      <c r="H1867" s="18">
        <v>0.53933420051788206</v>
      </c>
    </row>
    <row r="1868" spans="2:8" x14ac:dyDescent="0.4">
      <c r="B1868" s="4">
        <v>1865</v>
      </c>
      <c r="C1868" s="25" t="s">
        <v>6481</v>
      </c>
      <c r="D1868" s="10" t="s">
        <v>1941</v>
      </c>
      <c r="E1868" s="12" t="s">
        <v>4</v>
      </c>
      <c r="F1868" s="15">
        <v>1</v>
      </c>
      <c r="G1868" s="12" t="s">
        <v>5</v>
      </c>
      <c r="H1868" s="18">
        <v>3.3685399258436055</v>
      </c>
    </row>
    <row r="1869" spans="2:8" x14ac:dyDescent="0.4">
      <c r="B1869" s="4">
        <v>1866</v>
      </c>
      <c r="C1869" s="25" t="s">
        <v>6482</v>
      </c>
      <c r="D1869" s="10" t="s">
        <v>1942</v>
      </c>
      <c r="E1869" s="12" t="s">
        <v>4</v>
      </c>
      <c r="F1869" s="15">
        <v>1</v>
      </c>
      <c r="G1869" s="12" t="s">
        <v>5</v>
      </c>
      <c r="H1869" s="18">
        <v>2.899921655623233</v>
      </c>
    </row>
    <row r="1870" spans="2:8" x14ac:dyDescent="0.4">
      <c r="B1870" s="4">
        <v>1867</v>
      </c>
      <c r="C1870" s="25" t="s">
        <v>6483</v>
      </c>
      <c r="D1870" s="10" t="s">
        <v>1943</v>
      </c>
      <c r="E1870" s="12" t="s">
        <v>4</v>
      </c>
      <c r="F1870" s="15">
        <v>1</v>
      </c>
      <c r="G1870" s="12" t="s">
        <v>5</v>
      </c>
      <c r="H1870" s="18">
        <v>2.7032032613980181</v>
      </c>
    </row>
    <row r="1871" spans="2:8" x14ac:dyDescent="0.4">
      <c r="B1871" s="4">
        <v>1868</v>
      </c>
      <c r="C1871" s="25" t="s">
        <v>6484</v>
      </c>
      <c r="D1871" s="10" t="s">
        <v>1944</v>
      </c>
      <c r="E1871" s="12" t="s">
        <v>4</v>
      </c>
      <c r="F1871" s="15">
        <v>1</v>
      </c>
      <c r="G1871" s="12" t="s">
        <v>5</v>
      </c>
      <c r="H1871" s="18">
        <v>3.076199711866443</v>
      </c>
    </row>
    <row r="1872" spans="2:8" x14ac:dyDescent="0.4">
      <c r="B1872" s="4">
        <v>1869</v>
      </c>
      <c r="C1872" s="25" t="s">
        <v>6485</v>
      </c>
      <c r="D1872" s="10" t="s">
        <v>1945</v>
      </c>
      <c r="E1872" s="12" t="s">
        <v>4</v>
      </c>
      <c r="F1872" s="15">
        <v>1</v>
      </c>
      <c r="G1872" s="12" t="s">
        <v>5</v>
      </c>
      <c r="H1872" s="18">
        <v>4.2275091720581681</v>
      </c>
    </row>
    <row r="1873" spans="2:8" x14ac:dyDescent="0.4">
      <c r="B1873" s="4">
        <v>1870</v>
      </c>
      <c r="C1873" s="25" t="s">
        <v>6486</v>
      </c>
      <c r="D1873" s="10" t="s">
        <v>1946</v>
      </c>
      <c r="E1873" s="12" t="s">
        <v>4</v>
      </c>
      <c r="F1873" s="15">
        <v>1</v>
      </c>
      <c r="G1873" s="12" t="s">
        <v>5</v>
      </c>
      <c r="H1873" s="18">
        <v>5.8261456422187763</v>
      </c>
    </row>
    <row r="1874" spans="2:8" x14ac:dyDescent="0.4">
      <c r="B1874" s="4">
        <v>1871</v>
      </c>
      <c r="C1874" s="25" t="s">
        <v>6487</v>
      </c>
      <c r="D1874" s="10" t="s">
        <v>1947</v>
      </c>
      <c r="E1874" s="12" t="s">
        <v>4</v>
      </c>
      <c r="F1874" s="15">
        <v>1</v>
      </c>
      <c r="G1874" s="12" t="s">
        <v>5</v>
      </c>
      <c r="H1874" s="18">
        <v>2.567651148505715</v>
      </c>
    </row>
    <row r="1875" spans="2:8" x14ac:dyDescent="0.4">
      <c r="B1875" s="4">
        <v>1872</v>
      </c>
      <c r="C1875" s="25" t="s">
        <v>6488</v>
      </c>
      <c r="D1875" s="10" t="s">
        <v>1948</v>
      </c>
      <c r="E1875" s="12" t="s">
        <v>4</v>
      </c>
      <c r="F1875" s="15">
        <v>1</v>
      </c>
      <c r="G1875" s="12" t="s">
        <v>5</v>
      </c>
      <c r="H1875" s="18">
        <v>1.3966356500522656</v>
      </c>
    </row>
    <row r="1876" spans="2:8" x14ac:dyDescent="0.4">
      <c r="B1876" s="4">
        <v>1873</v>
      </c>
      <c r="C1876" s="25" t="s">
        <v>6489</v>
      </c>
      <c r="D1876" s="10" t="s">
        <v>1949</v>
      </c>
      <c r="E1876" s="12" t="s">
        <v>4</v>
      </c>
      <c r="F1876" s="15">
        <v>1</v>
      </c>
      <c r="G1876" s="12" t="s">
        <v>5</v>
      </c>
      <c r="H1876" s="18">
        <v>1.108940149328471</v>
      </c>
    </row>
    <row r="1877" spans="2:8" x14ac:dyDescent="0.4">
      <c r="B1877" s="4">
        <v>1874</v>
      </c>
      <c r="C1877" s="25" t="s">
        <v>6490</v>
      </c>
      <c r="D1877" s="10" t="s">
        <v>1950</v>
      </c>
      <c r="E1877" s="12" t="s">
        <v>4</v>
      </c>
      <c r="F1877" s="15">
        <v>1</v>
      </c>
      <c r="G1877" s="12" t="s">
        <v>5</v>
      </c>
      <c r="H1877" s="18">
        <v>2.8234352267642868</v>
      </c>
    </row>
    <row r="1878" spans="2:8" x14ac:dyDescent="0.4">
      <c r="B1878" s="4">
        <v>1875</v>
      </c>
      <c r="C1878" s="25" t="s">
        <v>6491</v>
      </c>
      <c r="D1878" s="10" t="s">
        <v>1951</v>
      </c>
      <c r="E1878" s="12" t="s">
        <v>4</v>
      </c>
      <c r="F1878" s="15">
        <v>1</v>
      </c>
      <c r="G1878" s="12" t="s">
        <v>5</v>
      </c>
      <c r="H1878" s="18">
        <v>2.0920199050123593</v>
      </c>
    </row>
    <row r="1879" spans="2:8" x14ac:dyDescent="0.4">
      <c r="B1879" s="4">
        <v>1876</v>
      </c>
      <c r="C1879" s="25" t="s">
        <v>6492</v>
      </c>
      <c r="D1879" s="10" t="s">
        <v>1952</v>
      </c>
      <c r="E1879" s="12" t="s">
        <v>4</v>
      </c>
      <c r="F1879" s="15">
        <v>1</v>
      </c>
      <c r="G1879" s="12" t="s">
        <v>5</v>
      </c>
      <c r="H1879" s="18">
        <v>2.3900408822823027</v>
      </c>
    </row>
    <row r="1880" spans="2:8" x14ac:dyDescent="0.4">
      <c r="B1880" s="4">
        <v>1877</v>
      </c>
      <c r="C1880" s="25" t="s">
        <v>6493</v>
      </c>
      <c r="D1880" s="10" t="s">
        <v>1953</v>
      </c>
      <c r="E1880" s="12" t="s">
        <v>4</v>
      </c>
      <c r="F1880" s="15">
        <v>1</v>
      </c>
      <c r="G1880" s="12" t="s">
        <v>5</v>
      </c>
      <c r="H1880" s="18">
        <v>3.4608151164707213</v>
      </c>
    </row>
    <row r="1881" spans="2:8" x14ac:dyDescent="0.4">
      <c r="B1881" s="4">
        <v>1878</v>
      </c>
      <c r="C1881" s="25" t="s">
        <v>6494</v>
      </c>
      <c r="D1881" s="10" t="s">
        <v>1954</v>
      </c>
      <c r="E1881" s="12" t="s">
        <v>4</v>
      </c>
      <c r="F1881" s="15">
        <v>1</v>
      </c>
      <c r="G1881" s="12" t="s">
        <v>5</v>
      </c>
      <c r="H1881" s="18">
        <v>2.679420086430357</v>
      </c>
    </row>
    <row r="1882" spans="2:8" x14ac:dyDescent="0.4">
      <c r="B1882" s="4">
        <v>1879</v>
      </c>
      <c r="C1882" s="25" t="s">
        <v>6495</v>
      </c>
      <c r="D1882" s="10" t="s">
        <v>1955</v>
      </c>
      <c r="E1882" s="12" t="s">
        <v>4</v>
      </c>
      <c r="F1882" s="15">
        <v>1</v>
      </c>
      <c r="G1882" s="12" t="s">
        <v>5</v>
      </c>
      <c r="H1882" s="18">
        <v>1.5257613282673834</v>
      </c>
    </row>
    <row r="1883" spans="2:8" x14ac:dyDescent="0.4">
      <c r="B1883" s="4">
        <v>1880</v>
      </c>
      <c r="C1883" s="25" t="s">
        <v>6496</v>
      </c>
      <c r="D1883" s="10" t="s">
        <v>1956</v>
      </c>
      <c r="E1883" s="12" t="s">
        <v>4</v>
      </c>
      <c r="F1883" s="15">
        <v>1</v>
      </c>
      <c r="G1883" s="12" t="s">
        <v>5</v>
      </c>
      <c r="H1883" s="18">
        <v>0.70051605280376827</v>
      </c>
    </row>
    <row r="1884" spans="2:8" x14ac:dyDescent="0.4">
      <c r="B1884" s="4">
        <v>1881</v>
      </c>
      <c r="C1884" s="25" t="s">
        <v>6497</v>
      </c>
      <c r="D1884" s="10" t="s">
        <v>1957</v>
      </c>
      <c r="E1884" s="12" t="s">
        <v>4</v>
      </c>
      <c r="F1884" s="15">
        <v>1</v>
      </c>
      <c r="G1884" s="12" t="s">
        <v>5</v>
      </c>
      <c r="H1884" s="18">
        <v>1.7407377225464509</v>
      </c>
    </row>
    <row r="1885" spans="2:8" x14ac:dyDescent="0.4">
      <c r="B1885" s="4">
        <v>1882</v>
      </c>
      <c r="C1885" s="25" t="s">
        <v>6498</v>
      </c>
      <c r="D1885" s="10" t="s">
        <v>1958</v>
      </c>
      <c r="E1885" s="12" t="s">
        <v>4</v>
      </c>
      <c r="F1885" s="15">
        <v>1</v>
      </c>
      <c r="G1885" s="12" t="s">
        <v>5</v>
      </c>
      <c r="H1885" s="18">
        <v>0.96913348259540111</v>
      </c>
    </row>
    <row r="1886" spans="2:8" x14ac:dyDescent="0.4">
      <c r="B1886" s="4">
        <v>1883</v>
      </c>
      <c r="C1886" s="25" t="s">
        <v>6499</v>
      </c>
      <c r="D1886" s="10" t="s">
        <v>1959</v>
      </c>
      <c r="E1886" s="12" t="s">
        <v>4</v>
      </c>
      <c r="F1886" s="15">
        <v>1</v>
      </c>
      <c r="G1886" s="12" t="s">
        <v>5</v>
      </c>
      <c r="H1886" s="18">
        <v>0.82779822622504418</v>
      </c>
    </row>
    <row r="1887" spans="2:8" x14ac:dyDescent="0.4">
      <c r="B1887" s="4">
        <v>1884</v>
      </c>
      <c r="C1887" s="25" t="s">
        <v>6500</v>
      </c>
      <c r="D1887" s="10" t="s">
        <v>1960</v>
      </c>
      <c r="E1887" s="12" t="s">
        <v>4</v>
      </c>
      <c r="F1887" s="15">
        <v>1</v>
      </c>
      <c r="G1887" s="12" t="s">
        <v>5</v>
      </c>
      <c r="H1887" s="18">
        <v>3.9859358696722436</v>
      </c>
    </row>
    <row r="1888" spans="2:8" x14ac:dyDescent="0.4">
      <c r="B1888" s="4">
        <v>1885</v>
      </c>
      <c r="C1888" s="25" t="s">
        <v>6501</v>
      </c>
      <c r="D1888" s="10" t="s">
        <v>1961</v>
      </c>
      <c r="E1888" s="12" t="s">
        <v>4</v>
      </c>
      <c r="F1888" s="15">
        <v>1</v>
      </c>
      <c r="G1888" s="12" t="s">
        <v>5</v>
      </c>
      <c r="H1888" s="18">
        <v>3.6367877149003598</v>
      </c>
    </row>
    <row r="1889" spans="2:8" x14ac:dyDescent="0.4">
      <c r="B1889" s="4">
        <v>1886</v>
      </c>
      <c r="C1889" s="25" t="s">
        <v>6502</v>
      </c>
      <c r="D1889" s="10" t="s">
        <v>1962</v>
      </c>
      <c r="E1889" s="12" t="s">
        <v>4</v>
      </c>
      <c r="F1889" s="15">
        <v>1</v>
      </c>
      <c r="G1889" s="12" t="s">
        <v>5</v>
      </c>
      <c r="H1889" s="18">
        <v>3.8558610377096234</v>
      </c>
    </row>
    <row r="1890" spans="2:8" x14ac:dyDescent="0.4">
      <c r="B1890" s="4">
        <v>1887</v>
      </c>
      <c r="C1890" s="25" t="s">
        <v>6503</v>
      </c>
      <c r="D1890" s="10" t="s">
        <v>1963</v>
      </c>
      <c r="E1890" s="12" t="s">
        <v>4</v>
      </c>
      <c r="F1890" s="15">
        <v>1</v>
      </c>
      <c r="G1890" s="12" t="s">
        <v>5</v>
      </c>
      <c r="H1890" s="18">
        <v>4.1913220954919197</v>
      </c>
    </row>
    <row r="1891" spans="2:8" x14ac:dyDescent="0.4">
      <c r="B1891" s="4">
        <v>1888</v>
      </c>
      <c r="C1891" s="25" t="s">
        <v>6504</v>
      </c>
      <c r="D1891" s="10" t="s">
        <v>1964</v>
      </c>
      <c r="E1891" s="12" t="s">
        <v>4</v>
      </c>
      <c r="F1891" s="15">
        <v>1</v>
      </c>
      <c r="G1891" s="12" t="s">
        <v>5</v>
      </c>
      <c r="H1891" s="18">
        <v>4.5749430768812269</v>
      </c>
    </row>
    <row r="1892" spans="2:8" x14ac:dyDescent="0.4">
      <c r="B1892" s="4">
        <v>1889</v>
      </c>
      <c r="C1892" s="25" t="s">
        <v>6505</v>
      </c>
      <c r="D1892" s="10" t="s">
        <v>1965</v>
      </c>
      <c r="E1892" s="12" t="s">
        <v>4</v>
      </c>
      <c r="F1892" s="15">
        <v>1</v>
      </c>
      <c r="G1892" s="12" t="s">
        <v>5</v>
      </c>
      <c r="H1892" s="18">
        <v>4.6007398977708958</v>
      </c>
    </row>
    <row r="1893" spans="2:8" x14ac:dyDescent="0.4">
      <c r="B1893" s="4">
        <v>1890</v>
      </c>
      <c r="C1893" s="25" t="s">
        <v>6506</v>
      </c>
      <c r="D1893" s="10" t="s">
        <v>1966</v>
      </c>
      <c r="E1893" s="12" t="s">
        <v>4</v>
      </c>
      <c r="F1893" s="15">
        <v>1</v>
      </c>
      <c r="G1893" s="12" t="s">
        <v>5</v>
      </c>
      <c r="H1893" s="18">
        <v>4.9720630325167035</v>
      </c>
    </row>
    <row r="1894" spans="2:8" x14ac:dyDescent="0.4">
      <c r="B1894" s="4">
        <v>1891</v>
      </c>
      <c r="C1894" s="25" t="s">
        <v>6507</v>
      </c>
      <c r="D1894" s="10" t="s">
        <v>1967</v>
      </c>
      <c r="E1894" s="12" t="s">
        <v>4</v>
      </c>
      <c r="F1894" s="15">
        <v>1</v>
      </c>
      <c r="G1894" s="12" t="s">
        <v>5</v>
      </c>
      <c r="H1894" s="18">
        <v>4.3552629817973632</v>
      </c>
    </row>
    <row r="1895" spans="2:8" x14ac:dyDescent="0.4">
      <c r="B1895" s="4">
        <v>1892</v>
      </c>
      <c r="C1895" s="25" t="s">
        <v>6508</v>
      </c>
      <c r="D1895" s="10" t="s">
        <v>1968</v>
      </c>
      <c r="E1895" s="12" t="s">
        <v>4</v>
      </c>
      <c r="F1895" s="15">
        <v>1</v>
      </c>
      <c r="G1895" s="12" t="s">
        <v>5</v>
      </c>
      <c r="H1895" s="18">
        <v>5.0934619139856219</v>
      </c>
    </row>
    <row r="1896" spans="2:8" x14ac:dyDescent="0.4">
      <c r="B1896" s="4">
        <v>1893</v>
      </c>
      <c r="C1896" s="25" t="s">
        <v>6509</v>
      </c>
      <c r="D1896" s="10" t="s">
        <v>1969</v>
      </c>
      <c r="E1896" s="12" t="s">
        <v>4</v>
      </c>
      <c r="F1896" s="15">
        <v>1</v>
      </c>
      <c r="G1896" s="12" t="s">
        <v>5</v>
      </c>
      <c r="H1896" s="18">
        <v>5.5240972836218596</v>
      </c>
    </row>
    <row r="1897" spans="2:8" x14ac:dyDescent="0.4">
      <c r="B1897" s="4">
        <v>1894</v>
      </c>
      <c r="C1897" s="25" t="s">
        <v>6510</v>
      </c>
      <c r="D1897" s="10" t="s">
        <v>1970</v>
      </c>
      <c r="E1897" s="12" t="s">
        <v>4</v>
      </c>
      <c r="F1897" s="15">
        <v>1</v>
      </c>
      <c r="G1897" s="12" t="s">
        <v>5</v>
      </c>
      <c r="H1897" s="18">
        <v>5.3253130303579193</v>
      </c>
    </row>
    <row r="1898" spans="2:8" x14ac:dyDescent="0.4">
      <c r="B1898" s="4">
        <v>1895</v>
      </c>
      <c r="C1898" s="25" t="s">
        <v>6511</v>
      </c>
      <c r="D1898" s="10" t="s">
        <v>1971</v>
      </c>
      <c r="E1898" s="12" t="s">
        <v>4</v>
      </c>
      <c r="F1898" s="15">
        <v>1</v>
      </c>
      <c r="G1898" s="12" t="s">
        <v>5</v>
      </c>
      <c r="H1898" s="18">
        <v>4.749240938824566</v>
      </c>
    </row>
    <row r="1899" spans="2:8" x14ac:dyDescent="0.4">
      <c r="B1899" s="4">
        <v>1896</v>
      </c>
      <c r="C1899" s="25" t="s">
        <v>6512</v>
      </c>
      <c r="D1899" s="10" t="s">
        <v>1972</v>
      </c>
      <c r="E1899" s="12" t="s">
        <v>4</v>
      </c>
      <c r="F1899" s="15">
        <v>1</v>
      </c>
      <c r="G1899" s="12" t="s">
        <v>5</v>
      </c>
      <c r="H1899" s="18">
        <v>4.3744028786528784</v>
      </c>
    </row>
    <row r="1900" spans="2:8" x14ac:dyDescent="0.4">
      <c r="B1900" s="4">
        <v>1897</v>
      </c>
      <c r="C1900" s="25" t="s">
        <v>6513</v>
      </c>
      <c r="D1900" s="10" t="s">
        <v>1973</v>
      </c>
      <c r="E1900" s="12" t="s">
        <v>4</v>
      </c>
      <c r="F1900" s="15">
        <v>1</v>
      </c>
      <c r="G1900" s="12" t="s">
        <v>5</v>
      </c>
      <c r="H1900" s="18">
        <v>4.1982867513795918</v>
      </c>
    </row>
    <row r="1901" spans="2:8" x14ac:dyDescent="0.4">
      <c r="B1901" s="4">
        <v>1898</v>
      </c>
      <c r="C1901" s="25" t="s">
        <v>6514</v>
      </c>
      <c r="D1901" s="10" t="s">
        <v>1974</v>
      </c>
      <c r="E1901" s="12" t="s">
        <v>4</v>
      </c>
      <c r="F1901" s="15">
        <v>1</v>
      </c>
      <c r="G1901" s="12" t="s">
        <v>5</v>
      </c>
      <c r="H1901" s="18">
        <v>4.3651647511461498</v>
      </c>
    </row>
    <row r="1902" spans="2:8" x14ac:dyDescent="0.4">
      <c r="B1902" s="4">
        <v>1899</v>
      </c>
      <c r="C1902" s="25" t="s">
        <v>6515</v>
      </c>
      <c r="D1902" s="10" t="s">
        <v>1975</v>
      </c>
      <c r="E1902" s="12" t="s">
        <v>4</v>
      </c>
      <c r="F1902" s="15">
        <v>1</v>
      </c>
      <c r="G1902" s="12" t="s">
        <v>5</v>
      </c>
      <c r="H1902" s="18">
        <v>3.8818063349691134</v>
      </c>
    </row>
    <row r="1903" spans="2:8" x14ac:dyDescent="0.4">
      <c r="B1903" s="4">
        <v>1900</v>
      </c>
      <c r="C1903" s="25" t="s">
        <v>6516</v>
      </c>
      <c r="D1903" s="10" t="s">
        <v>1976</v>
      </c>
      <c r="E1903" s="12" t="s">
        <v>4</v>
      </c>
      <c r="F1903" s="15">
        <v>1</v>
      </c>
      <c r="G1903" s="12" t="s">
        <v>5</v>
      </c>
      <c r="H1903" s="18">
        <v>1.2911944011581122</v>
      </c>
    </row>
    <row r="1904" spans="2:8" x14ac:dyDescent="0.4">
      <c r="B1904" s="4">
        <v>1901</v>
      </c>
      <c r="C1904" s="25" t="s">
        <v>6517</v>
      </c>
      <c r="D1904" s="10" t="s">
        <v>1977</v>
      </c>
      <c r="E1904" s="12" t="s">
        <v>4</v>
      </c>
      <c r="F1904" s="15">
        <v>1</v>
      </c>
      <c r="G1904" s="12" t="s">
        <v>5</v>
      </c>
      <c r="H1904" s="18">
        <v>5.320735816386855</v>
      </c>
    </row>
    <row r="1905" spans="2:8" x14ac:dyDescent="0.4">
      <c r="B1905" s="4">
        <v>1902</v>
      </c>
      <c r="C1905" s="25" t="s">
        <v>6518</v>
      </c>
      <c r="D1905" s="10" t="s">
        <v>1978</v>
      </c>
      <c r="E1905" s="12" t="s">
        <v>4</v>
      </c>
      <c r="F1905" s="15">
        <v>1</v>
      </c>
      <c r="G1905" s="12" t="s">
        <v>5</v>
      </c>
      <c r="H1905" s="18">
        <v>4.7215418996638414</v>
      </c>
    </row>
    <row r="1906" spans="2:8" x14ac:dyDescent="0.4">
      <c r="B1906" s="4">
        <v>1903</v>
      </c>
      <c r="C1906" s="25" t="s">
        <v>6519</v>
      </c>
      <c r="D1906" s="10" t="s">
        <v>1979</v>
      </c>
      <c r="E1906" s="12" t="s">
        <v>4</v>
      </c>
      <c r="F1906" s="15">
        <v>1</v>
      </c>
      <c r="G1906" s="12" t="s">
        <v>5</v>
      </c>
      <c r="H1906" s="18">
        <v>3.916837318611448</v>
      </c>
    </row>
    <row r="1907" spans="2:8" x14ac:dyDescent="0.4">
      <c r="B1907" s="4">
        <v>1904</v>
      </c>
      <c r="C1907" s="25" t="s">
        <v>6520</v>
      </c>
      <c r="D1907" s="10" t="s">
        <v>1980</v>
      </c>
      <c r="E1907" s="12" t="s">
        <v>4</v>
      </c>
      <c r="F1907" s="15">
        <v>1</v>
      </c>
      <c r="G1907" s="12" t="s">
        <v>5</v>
      </c>
      <c r="H1907" s="18">
        <v>4.5946063903983276</v>
      </c>
    </row>
    <row r="1908" spans="2:8" x14ac:dyDescent="0.4">
      <c r="B1908" s="4">
        <v>1905</v>
      </c>
      <c r="C1908" s="25" t="s">
        <v>6521</v>
      </c>
      <c r="D1908" s="10" t="s">
        <v>1981</v>
      </c>
      <c r="E1908" s="12" t="s">
        <v>4</v>
      </c>
      <c r="F1908" s="15">
        <v>1</v>
      </c>
      <c r="G1908" s="12" t="s">
        <v>5</v>
      </c>
      <c r="H1908" s="18">
        <v>5.1858867999633222</v>
      </c>
    </row>
    <row r="1909" spans="2:8" x14ac:dyDescent="0.4">
      <c r="B1909" s="4">
        <v>1906</v>
      </c>
      <c r="C1909" s="25" t="s">
        <v>6522</v>
      </c>
      <c r="D1909" s="10" t="s">
        <v>1982</v>
      </c>
      <c r="E1909" s="12" t="s">
        <v>4</v>
      </c>
      <c r="F1909" s="15">
        <v>1</v>
      </c>
      <c r="G1909" s="12" t="s">
        <v>5</v>
      </c>
      <c r="H1909" s="18">
        <v>3.1808885638434585</v>
      </c>
    </row>
    <row r="1910" spans="2:8" x14ac:dyDescent="0.4">
      <c r="B1910" s="4">
        <v>1907</v>
      </c>
      <c r="C1910" s="25" t="s">
        <v>6523</v>
      </c>
      <c r="D1910" s="10" t="s">
        <v>1983</v>
      </c>
      <c r="E1910" s="12" t="s">
        <v>4</v>
      </c>
      <c r="F1910" s="15">
        <v>1</v>
      </c>
      <c r="G1910" s="12" t="s">
        <v>5</v>
      </c>
      <c r="H1910" s="18">
        <v>2.3840062525120271</v>
      </c>
    </row>
    <row r="1911" spans="2:8" x14ac:dyDescent="0.4">
      <c r="B1911" s="4">
        <v>1908</v>
      </c>
      <c r="C1911" s="25" t="s">
        <v>6524</v>
      </c>
      <c r="D1911" s="10" t="s">
        <v>1984</v>
      </c>
      <c r="E1911" s="12" t="s">
        <v>4</v>
      </c>
      <c r="F1911" s="15">
        <v>1</v>
      </c>
      <c r="G1911" s="12" t="s">
        <v>5</v>
      </c>
      <c r="H1911" s="18">
        <v>2.2092195216605801</v>
      </c>
    </row>
    <row r="1912" spans="2:8" x14ac:dyDescent="0.4">
      <c r="B1912" s="4">
        <v>1909</v>
      </c>
      <c r="C1912" s="25" t="s">
        <v>6525</v>
      </c>
      <c r="D1912" s="10" t="s">
        <v>1985</v>
      </c>
      <c r="E1912" s="12" t="s">
        <v>4</v>
      </c>
      <c r="F1912" s="15">
        <v>1</v>
      </c>
      <c r="G1912" s="12" t="s">
        <v>5</v>
      </c>
      <c r="H1912" s="18">
        <v>2.2803362415644819</v>
      </c>
    </row>
    <row r="1913" spans="2:8" x14ac:dyDescent="0.4">
      <c r="B1913" s="4">
        <v>1910</v>
      </c>
      <c r="C1913" s="25" t="s">
        <v>6526</v>
      </c>
      <c r="D1913" s="10" t="s">
        <v>1986</v>
      </c>
      <c r="E1913" s="12" t="s">
        <v>4</v>
      </c>
      <c r="F1913" s="15">
        <v>1</v>
      </c>
      <c r="G1913" s="12" t="s">
        <v>5</v>
      </c>
      <c r="H1913" s="18">
        <v>1.6687225226682132</v>
      </c>
    </row>
    <row r="1914" spans="2:8" x14ac:dyDescent="0.4">
      <c r="B1914" s="4">
        <v>1911</v>
      </c>
      <c r="C1914" s="25" t="s">
        <v>6527</v>
      </c>
      <c r="D1914" s="10" t="s">
        <v>1987</v>
      </c>
      <c r="E1914" s="12" t="s">
        <v>4</v>
      </c>
      <c r="F1914" s="15">
        <v>1</v>
      </c>
      <c r="G1914" s="12" t="s">
        <v>5</v>
      </c>
      <c r="H1914" s="18">
        <v>4.0742471638958522</v>
      </c>
    </row>
    <row r="1915" spans="2:8" x14ac:dyDescent="0.4">
      <c r="B1915" s="4">
        <v>1912</v>
      </c>
      <c r="C1915" s="25" t="s">
        <v>6528</v>
      </c>
      <c r="D1915" s="10" t="s">
        <v>1988</v>
      </c>
      <c r="E1915" s="12" t="s">
        <v>4</v>
      </c>
      <c r="F1915" s="15">
        <v>1</v>
      </c>
      <c r="G1915" s="12" t="s">
        <v>5</v>
      </c>
      <c r="H1915" s="18">
        <v>8.6205133373930227</v>
      </c>
    </row>
    <row r="1916" spans="2:8" x14ac:dyDescent="0.4">
      <c r="B1916" s="4">
        <v>1913</v>
      </c>
      <c r="C1916" s="25" t="s">
        <v>6529</v>
      </c>
      <c r="D1916" s="10" t="s">
        <v>1989</v>
      </c>
      <c r="E1916" s="12" t="s">
        <v>4</v>
      </c>
      <c r="F1916" s="15">
        <v>1</v>
      </c>
      <c r="G1916" s="12" t="s">
        <v>5</v>
      </c>
      <c r="H1916" s="18">
        <v>5.0260745968079794</v>
      </c>
    </row>
    <row r="1917" spans="2:8" x14ac:dyDescent="0.4">
      <c r="B1917" s="4">
        <v>1914</v>
      </c>
      <c r="C1917" s="25" t="s">
        <v>6530</v>
      </c>
      <c r="D1917" s="10" t="s">
        <v>1990</v>
      </c>
      <c r="E1917" s="12" t="s">
        <v>4</v>
      </c>
      <c r="F1917" s="15">
        <v>1</v>
      </c>
      <c r="G1917" s="12" t="s">
        <v>5</v>
      </c>
      <c r="H1917" s="18">
        <v>5.4191836185613411</v>
      </c>
    </row>
    <row r="1918" spans="2:8" x14ac:dyDescent="0.4">
      <c r="B1918" s="4">
        <v>1915</v>
      </c>
      <c r="C1918" s="25" t="s">
        <v>6531</v>
      </c>
      <c r="D1918" s="10" t="s">
        <v>1991</v>
      </c>
      <c r="E1918" s="12" t="s">
        <v>4</v>
      </c>
      <c r="F1918" s="15">
        <v>1</v>
      </c>
      <c r="G1918" s="12" t="s">
        <v>5</v>
      </c>
      <c r="H1918" s="18">
        <v>2.0047541445431731</v>
      </c>
    </row>
    <row r="1919" spans="2:8" x14ac:dyDescent="0.4">
      <c r="B1919" s="4">
        <v>1916</v>
      </c>
      <c r="C1919" s="25" t="s">
        <v>6532</v>
      </c>
      <c r="D1919" s="10" t="s">
        <v>1992</v>
      </c>
      <c r="E1919" s="12" t="s">
        <v>4</v>
      </c>
      <c r="F1919" s="15">
        <v>1</v>
      </c>
      <c r="G1919" s="12" t="s">
        <v>5</v>
      </c>
      <c r="H1919" s="18">
        <v>5.2638956254865317</v>
      </c>
    </row>
    <row r="1920" spans="2:8" x14ac:dyDescent="0.4">
      <c r="B1920" s="4">
        <v>1917</v>
      </c>
      <c r="C1920" s="25" t="s">
        <v>6533</v>
      </c>
      <c r="D1920" s="10" t="s">
        <v>1993</v>
      </c>
      <c r="E1920" s="12" t="s">
        <v>4</v>
      </c>
      <c r="F1920" s="15">
        <v>1</v>
      </c>
      <c r="G1920" s="12" t="s">
        <v>5</v>
      </c>
      <c r="H1920" s="18">
        <v>11.508504073758365</v>
      </c>
    </row>
    <row r="1921" spans="2:8" x14ac:dyDescent="0.4">
      <c r="B1921" s="4">
        <v>1918</v>
      </c>
      <c r="C1921" s="25" t="s">
        <v>6534</v>
      </c>
      <c r="D1921" s="10" t="s">
        <v>1994</v>
      </c>
      <c r="E1921" s="12" t="s">
        <v>4</v>
      </c>
      <c r="F1921" s="15">
        <v>1</v>
      </c>
      <c r="G1921" s="12" t="s">
        <v>5</v>
      </c>
      <c r="H1921" s="18">
        <v>4.611451378860326</v>
      </c>
    </row>
    <row r="1922" spans="2:8" x14ac:dyDescent="0.4">
      <c r="B1922" s="4">
        <v>1919</v>
      </c>
      <c r="C1922" s="25" t="s">
        <v>6535</v>
      </c>
      <c r="D1922" s="10" t="s">
        <v>1995</v>
      </c>
      <c r="E1922" s="12" t="s">
        <v>4</v>
      </c>
      <c r="F1922" s="15">
        <v>1</v>
      </c>
      <c r="G1922" s="12" t="s">
        <v>5</v>
      </c>
      <c r="H1922" s="18">
        <v>5.0677010373419291</v>
      </c>
    </row>
    <row r="1923" spans="2:8" x14ac:dyDescent="0.4">
      <c r="B1923" s="4">
        <v>1920</v>
      </c>
      <c r="C1923" s="25" t="s">
        <v>6536</v>
      </c>
      <c r="D1923" s="10" t="s">
        <v>1996</v>
      </c>
      <c r="E1923" s="12" t="s">
        <v>4</v>
      </c>
      <c r="F1923" s="15">
        <v>1</v>
      </c>
      <c r="G1923" s="12" t="s">
        <v>5</v>
      </c>
      <c r="H1923" s="18">
        <v>4.8022386035478259</v>
      </c>
    </row>
    <row r="1924" spans="2:8" x14ac:dyDescent="0.4">
      <c r="B1924" s="4">
        <v>1921</v>
      </c>
      <c r="C1924" s="25" t="s">
        <v>6537</v>
      </c>
      <c r="D1924" s="10" t="s">
        <v>1997</v>
      </c>
      <c r="E1924" s="12" t="s">
        <v>4</v>
      </c>
      <c r="F1924" s="15">
        <v>1</v>
      </c>
      <c r="G1924" s="12" t="s">
        <v>5</v>
      </c>
      <c r="H1924" s="18">
        <v>3.2832924450081689</v>
      </c>
    </row>
    <row r="1925" spans="2:8" x14ac:dyDescent="0.4">
      <c r="B1925" s="4">
        <v>1922</v>
      </c>
      <c r="C1925" s="25" t="s">
        <v>6538</v>
      </c>
      <c r="D1925" s="10" t="s">
        <v>1998</v>
      </c>
      <c r="E1925" s="12" t="s">
        <v>4</v>
      </c>
      <c r="F1925" s="15">
        <v>1</v>
      </c>
      <c r="G1925" s="12" t="s">
        <v>115</v>
      </c>
      <c r="H1925" s="18">
        <v>9.0973867792427509E-3</v>
      </c>
    </row>
    <row r="1926" spans="2:8" x14ac:dyDescent="0.4">
      <c r="B1926" s="4">
        <v>1923</v>
      </c>
      <c r="C1926" s="25" t="s">
        <v>6539</v>
      </c>
      <c r="D1926" s="10" t="s">
        <v>1999</v>
      </c>
      <c r="E1926" s="12" t="s">
        <v>4</v>
      </c>
      <c r="F1926" s="15">
        <v>1</v>
      </c>
      <c r="G1926" s="12" t="s">
        <v>5</v>
      </c>
      <c r="H1926" s="18">
        <v>0.7143112268580889</v>
      </c>
    </row>
    <row r="1927" spans="2:8" x14ac:dyDescent="0.4">
      <c r="B1927" s="4">
        <v>1924</v>
      </c>
      <c r="C1927" s="25" t="s">
        <v>6540</v>
      </c>
      <c r="D1927" s="10" t="s">
        <v>2000</v>
      </c>
      <c r="E1927" s="12" t="s">
        <v>4</v>
      </c>
      <c r="F1927" s="15">
        <v>1</v>
      </c>
      <c r="G1927" s="12" t="s">
        <v>5</v>
      </c>
      <c r="H1927" s="18">
        <v>1.8374164975200049</v>
      </c>
    </row>
    <row r="1928" spans="2:8" x14ac:dyDescent="0.4">
      <c r="B1928" s="4">
        <v>1925</v>
      </c>
      <c r="C1928" s="25" t="s">
        <v>6541</v>
      </c>
      <c r="D1928" s="10" t="s">
        <v>2001</v>
      </c>
      <c r="E1928" s="12" t="s">
        <v>4</v>
      </c>
      <c r="F1928" s="15">
        <v>1</v>
      </c>
      <c r="G1928" s="12" t="s">
        <v>5</v>
      </c>
      <c r="H1928" s="18">
        <v>1.9837375109044391</v>
      </c>
    </row>
    <row r="1929" spans="2:8" x14ac:dyDescent="0.4">
      <c r="B1929" s="4">
        <v>1926</v>
      </c>
      <c r="C1929" s="25" t="s">
        <v>6542</v>
      </c>
      <c r="D1929" s="10" t="s">
        <v>2002</v>
      </c>
      <c r="E1929" s="12" t="s">
        <v>4</v>
      </c>
      <c r="F1929" s="15">
        <v>1</v>
      </c>
      <c r="G1929" s="12" t="s">
        <v>115</v>
      </c>
      <c r="H1929" s="18">
        <v>1.147555589881397E-2</v>
      </c>
    </row>
    <row r="1930" spans="2:8" x14ac:dyDescent="0.4">
      <c r="B1930" s="4">
        <v>1927</v>
      </c>
      <c r="C1930" s="25" t="s">
        <v>6543</v>
      </c>
      <c r="D1930" s="10" t="s">
        <v>2003</v>
      </c>
      <c r="E1930" s="12" t="s">
        <v>4</v>
      </c>
      <c r="F1930" s="15">
        <v>1</v>
      </c>
      <c r="G1930" s="12" t="s">
        <v>5</v>
      </c>
      <c r="H1930" s="18">
        <v>0.83678972285491071</v>
      </c>
    </row>
    <row r="1931" spans="2:8" x14ac:dyDescent="0.4">
      <c r="B1931" s="4">
        <v>1928</v>
      </c>
      <c r="C1931" s="25" t="s">
        <v>6544</v>
      </c>
      <c r="D1931" s="10" t="s">
        <v>2004</v>
      </c>
      <c r="E1931" s="12" t="s">
        <v>4</v>
      </c>
      <c r="F1931" s="15">
        <v>1</v>
      </c>
      <c r="G1931" s="12" t="s">
        <v>5</v>
      </c>
      <c r="H1931" s="18">
        <v>0.83678972285491071</v>
      </c>
    </row>
    <row r="1932" spans="2:8" x14ac:dyDescent="0.4">
      <c r="B1932" s="4">
        <v>1929</v>
      </c>
      <c r="C1932" s="25" t="s">
        <v>6545</v>
      </c>
      <c r="D1932" s="10" t="s">
        <v>2005</v>
      </c>
      <c r="E1932" s="12" t="s">
        <v>4</v>
      </c>
      <c r="F1932" s="15">
        <v>1</v>
      </c>
      <c r="G1932" s="12" t="s">
        <v>115</v>
      </c>
      <c r="H1932" s="18">
        <v>9.4566549277790846E-3</v>
      </c>
    </row>
    <row r="1933" spans="2:8" x14ac:dyDescent="0.4">
      <c r="B1933" s="4">
        <v>1930</v>
      </c>
      <c r="C1933" s="25" t="s">
        <v>6546</v>
      </c>
      <c r="D1933" s="10" t="s">
        <v>2006</v>
      </c>
      <c r="E1933" s="12" t="s">
        <v>4</v>
      </c>
      <c r="F1933" s="15">
        <v>1</v>
      </c>
      <c r="G1933" s="12" t="s">
        <v>115</v>
      </c>
      <c r="H1933" s="18">
        <v>9.4566549277790846E-3</v>
      </c>
    </row>
    <row r="1934" spans="2:8" x14ac:dyDescent="0.4">
      <c r="B1934" s="4">
        <v>1931</v>
      </c>
      <c r="C1934" s="25" t="s">
        <v>6547</v>
      </c>
      <c r="D1934" s="10" t="s">
        <v>2007</v>
      </c>
      <c r="E1934" s="12" t="s">
        <v>4</v>
      </c>
      <c r="F1934" s="15">
        <v>1</v>
      </c>
      <c r="G1934" s="12" t="s">
        <v>115</v>
      </c>
      <c r="H1934" s="18">
        <v>3.5825497213793846E-3</v>
      </c>
    </row>
    <row r="1935" spans="2:8" x14ac:dyDescent="0.4">
      <c r="B1935" s="4">
        <v>1932</v>
      </c>
      <c r="C1935" s="25" t="s">
        <v>6548</v>
      </c>
      <c r="D1935" s="10" t="s">
        <v>2008</v>
      </c>
      <c r="E1935" s="12" t="s">
        <v>4</v>
      </c>
      <c r="F1935" s="15">
        <v>1</v>
      </c>
      <c r="G1935" s="12" t="s">
        <v>115</v>
      </c>
      <c r="H1935" s="18">
        <v>3.5825497213793846E-3</v>
      </c>
    </row>
    <row r="1936" spans="2:8" x14ac:dyDescent="0.4">
      <c r="B1936" s="4">
        <v>1933</v>
      </c>
      <c r="C1936" s="25" t="s">
        <v>6549</v>
      </c>
      <c r="D1936" s="10" t="s">
        <v>2009</v>
      </c>
      <c r="E1936" s="12" t="s">
        <v>4</v>
      </c>
      <c r="F1936" s="15">
        <v>1</v>
      </c>
      <c r="G1936" s="12" t="s">
        <v>115</v>
      </c>
      <c r="H1936" s="18">
        <v>3.7331424269081343E-3</v>
      </c>
    </row>
    <row r="1937" spans="2:8" x14ac:dyDescent="0.4">
      <c r="B1937" s="4">
        <v>1934</v>
      </c>
      <c r="C1937" s="25" t="s">
        <v>6550</v>
      </c>
      <c r="D1937" s="10" t="s">
        <v>2010</v>
      </c>
      <c r="E1937" s="12" t="s">
        <v>4</v>
      </c>
      <c r="F1937" s="15">
        <v>1</v>
      </c>
      <c r="G1937" s="12" t="s">
        <v>115</v>
      </c>
      <c r="H1937" s="18">
        <v>3.7331424269081343E-3</v>
      </c>
    </row>
    <row r="1938" spans="2:8" x14ac:dyDescent="0.4">
      <c r="B1938" s="4">
        <v>1935</v>
      </c>
      <c r="C1938" s="25" t="s">
        <v>6551</v>
      </c>
      <c r="D1938" s="10" t="s">
        <v>2011</v>
      </c>
      <c r="E1938" s="12" t="s">
        <v>4</v>
      </c>
      <c r="F1938" s="15">
        <v>1</v>
      </c>
      <c r="G1938" s="12" t="s">
        <v>115</v>
      </c>
      <c r="H1938" s="18">
        <v>4.3003948030254082E-3</v>
      </c>
    </row>
    <row r="1939" spans="2:8" x14ac:dyDescent="0.4">
      <c r="B1939" s="4">
        <v>1936</v>
      </c>
      <c r="C1939" s="25" t="s">
        <v>6552</v>
      </c>
      <c r="D1939" s="10" t="s">
        <v>2012</v>
      </c>
      <c r="E1939" s="12" t="s">
        <v>4</v>
      </c>
      <c r="F1939" s="15">
        <v>1</v>
      </c>
      <c r="G1939" s="12" t="s">
        <v>115</v>
      </c>
      <c r="H1939" s="18">
        <v>4.3003948030254082E-3</v>
      </c>
    </row>
    <row r="1940" spans="2:8" x14ac:dyDescent="0.4">
      <c r="B1940" s="4">
        <v>1937</v>
      </c>
      <c r="C1940" s="25" t="s">
        <v>6553</v>
      </c>
      <c r="D1940" s="10" t="s">
        <v>2013</v>
      </c>
      <c r="E1940" s="12" t="s">
        <v>4</v>
      </c>
      <c r="F1940" s="15">
        <v>1</v>
      </c>
      <c r="G1940" s="12" t="s">
        <v>115</v>
      </c>
      <c r="H1940" s="18">
        <v>6.5572065240467369E-3</v>
      </c>
    </row>
    <row r="1941" spans="2:8" x14ac:dyDescent="0.4">
      <c r="B1941" s="4">
        <v>1938</v>
      </c>
      <c r="C1941" s="25" t="s">
        <v>6554</v>
      </c>
      <c r="D1941" s="10" t="s">
        <v>2014</v>
      </c>
      <c r="E1941" s="12" t="s">
        <v>4</v>
      </c>
      <c r="F1941" s="15">
        <v>1</v>
      </c>
      <c r="G1941" s="12" t="s">
        <v>115</v>
      </c>
      <c r="H1941" s="18">
        <v>6.5572065240467369E-3</v>
      </c>
    </row>
    <row r="1942" spans="2:8" x14ac:dyDescent="0.4">
      <c r="B1942" s="4">
        <v>1939</v>
      </c>
      <c r="C1942" s="25" t="s">
        <v>6555</v>
      </c>
      <c r="D1942" s="10" t="s">
        <v>2015</v>
      </c>
      <c r="E1942" s="12" t="s">
        <v>4</v>
      </c>
      <c r="F1942" s="15">
        <v>1</v>
      </c>
      <c r="G1942" s="12" t="s">
        <v>5</v>
      </c>
      <c r="H1942" s="18">
        <v>40.151649985949277</v>
      </c>
    </row>
    <row r="1943" spans="2:8" x14ac:dyDescent="0.4">
      <c r="B1943" s="4">
        <v>1940</v>
      </c>
      <c r="C1943" s="25" t="s">
        <v>6556</v>
      </c>
      <c r="D1943" s="10" t="s">
        <v>2016</v>
      </c>
      <c r="E1943" s="12" t="s">
        <v>4</v>
      </c>
      <c r="F1943" s="15">
        <v>1</v>
      </c>
      <c r="G1943" s="12" t="s">
        <v>5</v>
      </c>
      <c r="H1943" s="18">
        <v>58.354247391616092</v>
      </c>
    </row>
    <row r="1944" spans="2:8" x14ac:dyDescent="0.4">
      <c r="B1944" s="4">
        <v>1941</v>
      </c>
      <c r="C1944" s="25" t="s">
        <v>6557</v>
      </c>
      <c r="D1944" s="10" t="s">
        <v>2017</v>
      </c>
      <c r="E1944" s="12" t="s">
        <v>4</v>
      </c>
      <c r="F1944" s="15">
        <v>1</v>
      </c>
      <c r="G1944" s="12" t="s">
        <v>5</v>
      </c>
      <c r="H1944" s="18">
        <v>189.82024536120156</v>
      </c>
    </row>
    <row r="1945" spans="2:8" x14ac:dyDescent="0.4">
      <c r="B1945" s="4">
        <v>1942</v>
      </c>
      <c r="C1945" s="25" t="s">
        <v>6558</v>
      </c>
      <c r="D1945" s="10" t="s">
        <v>2018</v>
      </c>
      <c r="E1945" s="12" t="s">
        <v>4</v>
      </c>
      <c r="F1945" s="15">
        <v>1</v>
      </c>
      <c r="G1945" s="12" t="s">
        <v>5</v>
      </c>
      <c r="H1945" s="18">
        <v>201.34798618871065</v>
      </c>
    </row>
    <row r="1946" spans="2:8" x14ac:dyDescent="0.4">
      <c r="B1946" s="4">
        <v>1943</v>
      </c>
      <c r="C1946" s="25" t="s">
        <v>6559</v>
      </c>
      <c r="D1946" s="10" t="s">
        <v>2019</v>
      </c>
      <c r="E1946" s="12" t="s">
        <v>4</v>
      </c>
      <c r="F1946" s="15">
        <v>1</v>
      </c>
      <c r="G1946" s="12" t="s">
        <v>5</v>
      </c>
      <c r="H1946" s="18">
        <v>443.29838219988977</v>
      </c>
    </row>
    <row r="1947" spans="2:8" x14ac:dyDescent="0.4">
      <c r="B1947" s="4">
        <v>1944</v>
      </c>
      <c r="C1947" s="25" t="s">
        <v>6560</v>
      </c>
      <c r="D1947" s="10" t="s">
        <v>2020</v>
      </c>
      <c r="E1947" s="12" t="s">
        <v>4</v>
      </c>
      <c r="F1947" s="15">
        <v>1</v>
      </c>
      <c r="G1947" s="12" t="s">
        <v>5</v>
      </c>
      <c r="H1947" s="18">
        <v>121.5062333683986</v>
      </c>
    </row>
    <row r="1948" spans="2:8" x14ac:dyDescent="0.4">
      <c r="B1948" s="4">
        <v>1945</v>
      </c>
      <c r="C1948" s="25" t="s">
        <v>6561</v>
      </c>
      <c r="D1948" s="10" t="s">
        <v>2021</v>
      </c>
      <c r="E1948" s="12" t="s">
        <v>4</v>
      </c>
      <c r="F1948" s="15">
        <v>1</v>
      </c>
      <c r="G1948" s="12" t="s">
        <v>5</v>
      </c>
      <c r="H1948" s="18">
        <v>21.021543879634738</v>
      </c>
    </row>
    <row r="1949" spans="2:8" x14ac:dyDescent="0.4">
      <c r="B1949" s="4">
        <v>1946</v>
      </c>
      <c r="C1949" s="25" t="s">
        <v>6562</v>
      </c>
      <c r="D1949" s="10" t="s">
        <v>2022</v>
      </c>
      <c r="E1949" s="12" t="s">
        <v>4</v>
      </c>
      <c r="F1949" s="15">
        <v>1</v>
      </c>
      <c r="G1949" s="12" t="s">
        <v>5</v>
      </c>
      <c r="H1949" s="18">
        <v>34.39793892221612</v>
      </c>
    </row>
    <row r="1950" spans="2:8" x14ac:dyDescent="0.4">
      <c r="B1950" s="4">
        <v>1947</v>
      </c>
      <c r="C1950" s="25" t="s">
        <v>6563</v>
      </c>
      <c r="D1950" s="10" t="s">
        <v>2023</v>
      </c>
      <c r="E1950" s="12" t="s">
        <v>4</v>
      </c>
      <c r="F1950" s="15">
        <v>1</v>
      </c>
      <c r="G1950" s="12" t="s">
        <v>5</v>
      </c>
      <c r="H1950" s="18">
        <v>22.320937730286392</v>
      </c>
    </row>
    <row r="1951" spans="2:8" x14ac:dyDescent="0.4">
      <c r="B1951" s="4">
        <v>1948</v>
      </c>
      <c r="C1951" s="25" t="s">
        <v>6564</v>
      </c>
      <c r="D1951" s="10" t="s">
        <v>2024</v>
      </c>
      <c r="E1951" s="12" t="s">
        <v>4</v>
      </c>
      <c r="F1951" s="15">
        <v>1</v>
      </c>
      <c r="G1951" s="12" t="s">
        <v>5</v>
      </c>
      <c r="H1951" s="18">
        <v>4.9573507481967338</v>
      </c>
    </row>
    <row r="1952" spans="2:8" x14ac:dyDescent="0.4">
      <c r="B1952" s="4">
        <v>1949</v>
      </c>
      <c r="C1952" s="25" t="s">
        <v>6565</v>
      </c>
      <c r="D1952" s="10" t="s">
        <v>2025</v>
      </c>
      <c r="E1952" s="12" t="s">
        <v>4</v>
      </c>
      <c r="F1952" s="15">
        <v>1</v>
      </c>
      <c r="G1952" s="12" t="s">
        <v>5</v>
      </c>
      <c r="H1952" s="18">
        <v>1.6801133300502482</v>
      </c>
    </row>
    <row r="1953" spans="2:8" x14ac:dyDescent="0.4">
      <c r="B1953" s="4">
        <v>1950</v>
      </c>
      <c r="C1953" s="25" t="s">
        <v>6566</v>
      </c>
      <c r="D1953" s="10" t="s">
        <v>2026</v>
      </c>
      <c r="E1953" s="12" t="s">
        <v>4</v>
      </c>
      <c r="F1953" s="15">
        <v>1</v>
      </c>
      <c r="G1953" s="12" t="s">
        <v>5</v>
      </c>
      <c r="H1953" s="18">
        <v>9.8490469147146626</v>
      </c>
    </row>
    <row r="1954" spans="2:8" x14ac:dyDescent="0.4">
      <c r="B1954" s="4">
        <v>1951</v>
      </c>
      <c r="C1954" s="25" t="s">
        <v>6567</v>
      </c>
      <c r="D1954" s="10" t="s">
        <v>2027</v>
      </c>
      <c r="E1954" s="12" t="s">
        <v>4</v>
      </c>
      <c r="F1954" s="15">
        <v>1</v>
      </c>
      <c r="G1954" s="12" t="s">
        <v>5</v>
      </c>
      <c r="H1954" s="18">
        <v>17.88683593120615</v>
      </c>
    </row>
    <row r="1955" spans="2:8" x14ac:dyDescent="0.4">
      <c r="B1955" s="4">
        <v>1952</v>
      </c>
      <c r="C1955" s="25" t="s">
        <v>6568</v>
      </c>
      <c r="D1955" s="10" t="s">
        <v>2028</v>
      </c>
      <c r="E1955" s="12" t="s">
        <v>4</v>
      </c>
      <c r="F1955" s="15">
        <v>1</v>
      </c>
      <c r="G1955" s="12" t="s">
        <v>5</v>
      </c>
      <c r="H1955" s="18">
        <v>12.706786349185254</v>
      </c>
    </row>
    <row r="1956" spans="2:8" x14ac:dyDescent="0.4">
      <c r="B1956" s="4">
        <v>1953</v>
      </c>
      <c r="C1956" s="25" t="s">
        <v>6569</v>
      </c>
      <c r="D1956" s="10" t="s">
        <v>2029</v>
      </c>
      <c r="E1956" s="12" t="s">
        <v>4</v>
      </c>
      <c r="F1956" s="15">
        <v>1</v>
      </c>
      <c r="G1956" s="12" t="s">
        <v>115</v>
      </c>
      <c r="H1956" s="18">
        <v>6.0203057599720992E-3</v>
      </c>
    </row>
    <row r="1957" spans="2:8" x14ac:dyDescent="0.4">
      <c r="B1957" s="4">
        <v>1954</v>
      </c>
      <c r="C1957" s="25" t="s">
        <v>6570</v>
      </c>
      <c r="D1957" s="10" t="s">
        <v>2030</v>
      </c>
      <c r="E1957" s="12" t="s">
        <v>4</v>
      </c>
      <c r="F1957" s="15">
        <v>1</v>
      </c>
      <c r="G1957" s="12" t="s">
        <v>115</v>
      </c>
      <c r="H1957" s="18">
        <v>5.8518151379513082E-3</v>
      </c>
    </row>
    <row r="1958" spans="2:8" x14ac:dyDescent="0.4">
      <c r="B1958" s="4">
        <v>1955</v>
      </c>
      <c r="C1958" s="25" t="s">
        <v>6571</v>
      </c>
      <c r="D1958" s="10" t="s">
        <v>2031</v>
      </c>
      <c r="E1958" s="12" t="s">
        <v>4</v>
      </c>
      <c r="F1958" s="15">
        <v>1</v>
      </c>
      <c r="G1958" s="12" t="s">
        <v>115</v>
      </c>
      <c r="H1958" s="18">
        <v>6.2231600530954561E-3</v>
      </c>
    </row>
    <row r="1959" spans="2:8" x14ac:dyDescent="0.4">
      <c r="B1959" s="4">
        <v>1956</v>
      </c>
      <c r="C1959" s="25" t="s">
        <v>6572</v>
      </c>
      <c r="D1959" s="10" t="s">
        <v>2032</v>
      </c>
      <c r="E1959" s="12" t="s">
        <v>4</v>
      </c>
      <c r="F1959" s="15">
        <v>1</v>
      </c>
      <c r="G1959" s="12" t="s">
        <v>115</v>
      </c>
      <c r="H1959" s="18">
        <v>1.4432165643981247E-2</v>
      </c>
    </row>
    <row r="1960" spans="2:8" x14ac:dyDescent="0.4">
      <c r="B1960" s="4">
        <v>1957</v>
      </c>
      <c r="C1960" s="25" t="s">
        <v>6573</v>
      </c>
      <c r="D1960" s="10" t="s">
        <v>2033</v>
      </c>
      <c r="E1960" s="12" t="s">
        <v>4</v>
      </c>
      <c r="F1960" s="15">
        <v>1</v>
      </c>
      <c r="G1960" s="12" t="s">
        <v>5</v>
      </c>
      <c r="H1960" s="18">
        <v>6.4538818764589463</v>
      </c>
    </row>
    <row r="1961" spans="2:8" x14ac:dyDescent="0.4">
      <c r="B1961" s="4">
        <v>1958</v>
      </c>
      <c r="C1961" s="25" t="s">
        <v>6574</v>
      </c>
      <c r="D1961" s="10" t="s">
        <v>2034</v>
      </c>
      <c r="E1961" s="12" t="s">
        <v>4</v>
      </c>
      <c r="F1961" s="15">
        <v>1</v>
      </c>
      <c r="G1961" s="12" t="s">
        <v>115</v>
      </c>
      <c r="H1961" s="18">
        <v>1.0864725055313142E-2</v>
      </c>
    </row>
    <row r="1962" spans="2:8" x14ac:dyDescent="0.4">
      <c r="B1962" s="4">
        <v>1959</v>
      </c>
      <c r="C1962" s="25" t="s">
        <v>6575</v>
      </c>
      <c r="D1962" s="10" t="s">
        <v>2035</v>
      </c>
      <c r="E1962" s="12" t="s">
        <v>4</v>
      </c>
      <c r="F1962" s="15">
        <v>1</v>
      </c>
      <c r="G1962" s="12" t="s">
        <v>5</v>
      </c>
      <c r="H1962" s="18">
        <v>6.4454996218508676</v>
      </c>
    </row>
    <row r="1963" spans="2:8" x14ac:dyDescent="0.4">
      <c r="B1963" s="4">
        <v>1960</v>
      </c>
      <c r="C1963" s="25" t="s">
        <v>6576</v>
      </c>
      <c r="D1963" s="10" t="s">
        <v>2036</v>
      </c>
      <c r="E1963" s="12" t="s">
        <v>4</v>
      </c>
      <c r="F1963" s="15">
        <v>1</v>
      </c>
      <c r="G1963" s="12" t="s">
        <v>5</v>
      </c>
      <c r="H1963" s="18">
        <v>15.823376995597936</v>
      </c>
    </row>
    <row r="1964" spans="2:8" x14ac:dyDescent="0.4">
      <c r="B1964" s="4">
        <v>1961</v>
      </c>
      <c r="C1964" s="25" t="s">
        <v>6577</v>
      </c>
      <c r="D1964" s="10" t="s">
        <v>2037</v>
      </c>
      <c r="E1964" s="12" t="s">
        <v>4</v>
      </c>
      <c r="F1964" s="15">
        <v>1</v>
      </c>
      <c r="G1964" s="12" t="s">
        <v>5</v>
      </c>
      <c r="H1964" s="18">
        <v>16.680267378518213</v>
      </c>
    </row>
    <row r="1965" spans="2:8" x14ac:dyDescent="0.4">
      <c r="B1965" s="4">
        <v>1962</v>
      </c>
      <c r="C1965" s="25" t="s">
        <v>6578</v>
      </c>
      <c r="D1965" s="10" t="s">
        <v>2038</v>
      </c>
      <c r="E1965" s="12" t="s">
        <v>4</v>
      </c>
      <c r="F1965" s="15">
        <v>1</v>
      </c>
      <c r="G1965" s="12" t="s">
        <v>5</v>
      </c>
      <c r="H1965" s="18">
        <v>2.8354963966701665</v>
      </c>
    </row>
    <row r="1966" spans="2:8" x14ac:dyDescent="0.4">
      <c r="B1966" s="4">
        <v>1963</v>
      </c>
      <c r="C1966" s="25" t="s">
        <v>6579</v>
      </c>
      <c r="D1966" s="10" t="s">
        <v>2039</v>
      </c>
      <c r="E1966" s="12" t="s">
        <v>4</v>
      </c>
      <c r="F1966" s="15">
        <v>1</v>
      </c>
      <c r="G1966" s="12" t="s">
        <v>5</v>
      </c>
      <c r="H1966" s="18">
        <v>3.8630062553863405</v>
      </c>
    </row>
    <row r="1967" spans="2:8" x14ac:dyDescent="0.4">
      <c r="B1967" s="4">
        <v>1964</v>
      </c>
      <c r="C1967" s="25" t="s">
        <v>6580</v>
      </c>
      <c r="D1967" s="10" t="s">
        <v>2040</v>
      </c>
      <c r="E1967" s="12" t="s">
        <v>4</v>
      </c>
      <c r="F1967" s="15">
        <v>1</v>
      </c>
      <c r="G1967" s="12" t="s">
        <v>5</v>
      </c>
      <c r="H1967" s="18">
        <v>14.369679750754926</v>
      </c>
    </row>
    <row r="1968" spans="2:8" x14ac:dyDescent="0.4">
      <c r="B1968" s="4">
        <v>1965</v>
      </c>
      <c r="C1968" s="25" t="s">
        <v>6581</v>
      </c>
      <c r="D1968" s="10" t="s">
        <v>2041</v>
      </c>
      <c r="E1968" s="12" t="s">
        <v>4</v>
      </c>
      <c r="F1968" s="15">
        <v>1</v>
      </c>
      <c r="G1968" s="12" t="s">
        <v>5</v>
      </c>
      <c r="H1968" s="18">
        <v>9.425117856403185</v>
      </c>
    </row>
    <row r="1969" spans="2:8" x14ac:dyDescent="0.4">
      <c r="B1969" s="4">
        <v>1966</v>
      </c>
      <c r="C1969" s="25" t="s">
        <v>6582</v>
      </c>
      <c r="D1969" s="10" t="s">
        <v>2042</v>
      </c>
      <c r="E1969" s="12" t="s">
        <v>4</v>
      </c>
      <c r="F1969" s="15">
        <v>1</v>
      </c>
      <c r="G1969" s="12" t="s">
        <v>5</v>
      </c>
      <c r="H1969" s="18">
        <v>15.581696393815486</v>
      </c>
    </row>
    <row r="1970" spans="2:8" x14ac:dyDescent="0.4">
      <c r="B1970" s="4">
        <v>1967</v>
      </c>
      <c r="C1970" s="25" t="s">
        <v>6583</v>
      </c>
      <c r="D1970" s="10" t="s">
        <v>2043</v>
      </c>
      <c r="E1970" s="12" t="s">
        <v>4</v>
      </c>
      <c r="F1970" s="15">
        <v>1</v>
      </c>
      <c r="G1970" s="12" t="s">
        <v>5</v>
      </c>
      <c r="H1970" s="18">
        <v>6.0282693821589071</v>
      </c>
    </row>
    <row r="1971" spans="2:8" x14ac:dyDescent="0.4">
      <c r="B1971" s="4">
        <v>1968</v>
      </c>
      <c r="C1971" s="25" t="s">
        <v>6584</v>
      </c>
      <c r="D1971" s="10" t="s">
        <v>2044</v>
      </c>
      <c r="E1971" s="12" t="s">
        <v>4</v>
      </c>
      <c r="F1971" s="15">
        <v>1</v>
      </c>
      <c r="G1971" s="12" t="s">
        <v>5</v>
      </c>
      <c r="H1971" s="18">
        <v>23.811975652203007</v>
      </c>
    </row>
    <row r="1972" spans="2:8" x14ac:dyDescent="0.4">
      <c r="B1972" s="4">
        <v>1969</v>
      </c>
      <c r="C1972" s="25" t="s">
        <v>6585</v>
      </c>
      <c r="D1972" s="10" t="s">
        <v>2045</v>
      </c>
      <c r="E1972" s="12" t="s">
        <v>4</v>
      </c>
      <c r="F1972" s="15">
        <v>1</v>
      </c>
      <c r="G1972" s="12" t="s">
        <v>5</v>
      </c>
      <c r="H1972" s="18">
        <v>20.493086705785185</v>
      </c>
    </row>
    <row r="1973" spans="2:8" x14ac:dyDescent="0.4">
      <c r="B1973" s="4">
        <v>1970</v>
      </c>
      <c r="C1973" s="25" t="s">
        <v>6586</v>
      </c>
      <c r="D1973" s="10" t="s">
        <v>2046</v>
      </c>
      <c r="E1973" s="12" t="s">
        <v>4</v>
      </c>
      <c r="F1973" s="15">
        <v>1</v>
      </c>
      <c r="G1973" s="12" t="s">
        <v>5</v>
      </c>
      <c r="H1973" s="18">
        <v>39.385624108747464</v>
      </c>
    </row>
    <row r="1974" spans="2:8" x14ac:dyDescent="0.4">
      <c r="B1974" s="4">
        <v>1971</v>
      </c>
      <c r="C1974" s="25" t="s">
        <v>6587</v>
      </c>
      <c r="D1974" s="10" t="s">
        <v>2047</v>
      </c>
      <c r="E1974" s="12" t="s">
        <v>4</v>
      </c>
      <c r="F1974" s="15">
        <v>1</v>
      </c>
      <c r="G1974" s="12" t="s">
        <v>5</v>
      </c>
      <c r="H1974" s="18">
        <v>20.907499948018856</v>
      </c>
    </row>
    <row r="1975" spans="2:8" x14ac:dyDescent="0.4">
      <c r="B1975" s="4">
        <v>1972</v>
      </c>
      <c r="C1975" s="25" t="s">
        <v>6588</v>
      </c>
      <c r="D1975" s="10" t="s">
        <v>2048</v>
      </c>
      <c r="E1975" s="12" t="s">
        <v>4</v>
      </c>
      <c r="F1975" s="15">
        <v>1</v>
      </c>
      <c r="G1975" s="12" t="s">
        <v>115</v>
      </c>
      <c r="H1975" s="18">
        <v>1.6491132000772488E-2</v>
      </c>
    </row>
    <row r="1976" spans="2:8" x14ac:dyDescent="0.4">
      <c r="B1976" s="4">
        <v>1973</v>
      </c>
      <c r="C1976" s="25" t="s">
        <v>6589</v>
      </c>
      <c r="D1976" s="10" t="s">
        <v>2049</v>
      </c>
      <c r="E1976" s="12" t="s">
        <v>4</v>
      </c>
      <c r="F1976" s="15">
        <v>1</v>
      </c>
      <c r="G1976" s="12" t="s">
        <v>5</v>
      </c>
      <c r="H1976" s="18">
        <v>8.6063584572007823</v>
      </c>
    </row>
    <row r="1977" spans="2:8" x14ac:dyDescent="0.4">
      <c r="B1977" s="4">
        <v>1974</v>
      </c>
      <c r="C1977" s="25" t="s">
        <v>6590</v>
      </c>
      <c r="D1977" s="10" t="s">
        <v>2050</v>
      </c>
      <c r="E1977" s="12" t="s">
        <v>4</v>
      </c>
      <c r="F1977" s="15">
        <v>1</v>
      </c>
      <c r="G1977" s="12" t="s">
        <v>5</v>
      </c>
      <c r="H1977" s="18">
        <v>5.7801569337535188</v>
      </c>
    </row>
    <row r="1978" spans="2:8" x14ac:dyDescent="0.4">
      <c r="B1978" s="4">
        <v>1975</v>
      </c>
      <c r="C1978" s="25" t="s">
        <v>6591</v>
      </c>
      <c r="D1978" s="10" t="s">
        <v>2051</v>
      </c>
      <c r="E1978" s="12" t="s">
        <v>4</v>
      </c>
      <c r="F1978" s="15">
        <v>1</v>
      </c>
      <c r="G1978" s="12" t="s">
        <v>5</v>
      </c>
      <c r="H1978" s="18">
        <v>1.148746457746108</v>
      </c>
    </row>
    <row r="1979" spans="2:8" x14ac:dyDescent="0.4">
      <c r="B1979" s="4">
        <v>1976</v>
      </c>
      <c r="C1979" s="25" t="s">
        <v>6592</v>
      </c>
      <c r="D1979" s="10" t="s">
        <v>2052</v>
      </c>
      <c r="E1979" s="12" t="s">
        <v>4</v>
      </c>
      <c r="F1979" s="15">
        <v>1</v>
      </c>
      <c r="G1979" s="12" t="s">
        <v>5</v>
      </c>
      <c r="H1979" s="18">
        <v>1.0633812482388487</v>
      </c>
    </row>
    <row r="1980" spans="2:8" x14ac:dyDescent="0.4">
      <c r="B1980" s="4">
        <v>1977</v>
      </c>
      <c r="C1980" s="25" t="s">
        <v>6593</v>
      </c>
      <c r="D1980" s="10" t="s">
        <v>2053</v>
      </c>
      <c r="E1980" s="12" t="s">
        <v>4</v>
      </c>
      <c r="F1980" s="15">
        <v>1</v>
      </c>
      <c r="G1980" s="12" t="s">
        <v>5</v>
      </c>
      <c r="H1980" s="18">
        <v>1.2889082507257781</v>
      </c>
    </row>
    <row r="1981" spans="2:8" x14ac:dyDescent="0.4">
      <c r="B1981" s="4">
        <v>1978</v>
      </c>
      <c r="C1981" s="25" t="s">
        <v>6594</v>
      </c>
      <c r="D1981" s="10" t="s">
        <v>2054</v>
      </c>
      <c r="E1981" s="12" t="s">
        <v>4</v>
      </c>
      <c r="F1981" s="15">
        <v>1</v>
      </c>
      <c r="G1981" s="12" t="s">
        <v>5</v>
      </c>
      <c r="H1981" s="18">
        <v>2.5913600798980996</v>
      </c>
    </row>
    <row r="1982" spans="2:8" x14ac:dyDescent="0.4">
      <c r="B1982" s="4">
        <v>1979</v>
      </c>
      <c r="C1982" s="25" t="s">
        <v>6595</v>
      </c>
      <c r="D1982" s="10" t="s">
        <v>2055</v>
      </c>
      <c r="E1982" s="12" t="s">
        <v>4</v>
      </c>
      <c r="F1982" s="15">
        <v>1</v>
      </c>
      <c r="G1982" s="12" t="s">
        <v>5</v>
      </c>
      <c r="H1982" s="18">
        <v>1.4458340503967761</v>
      </c>
    </row>
    <row r="1983" spans="2:8" x14ac:dyDescent="0.4">
      <c r="B1983" s="4">
        <v>1980</v>
      </c>
      <c r="C1983" s="25" t="s">
        <v>6596</v>
      </c>
      <c r="D1983" s="10" t="s">
        <v>2056</v>
      </c>
      <c r="E1983" s="12" t="s">
        <v>4</v>
      </c>
      <c r="F1983" s="15">
        <v>1</v>
      </c>
      <c r="G1983" s="12" t="s">
        <v>5</v>
      </c>
      <c r="H1983" s="18">
        <v>1.8827174714077535</v>
      </c>
    </row>
    <row r="1984" spans="2:8" x14ac:dyDescent="0.4">
      <c r="B1984" s="4">
        <v>1981</v>
      </c>
      <c r="C1984" s="25" t="s">
        <v>6597</v>
      </c>
      <c r="D1984" s="10" t="s">
        <v>2057</v>
      </c>
      <c r="E1984" s="12" t="s">
        <v>4</v>
      </c>
      <c r="F1984" s="15">
        <v>1</v>
      </c>
      <c r="G1984" s="12" t="s">
        <v>5</v>
      </c>
      <c r="H1984" s="18">
        <v>2.255539751387222</v>
      </c>
    </row>
    <row r="1985" spans="2:8" x14ac:dyDescent="0.4">
      <c r="B1985" s="4">
        <v>1982</v>
      </c>
      <c r="C1985" s="25" t="s">
        <v>6598</v>
      </c>
      <c r="D1985" s="10" t="s">
        <v>2058</v>
      </c>
      <c r="E1985" s="12" t="s">
        <v>4</v>
      </c>
      <c r="F1985" s="15">
        <v>1</v>
      </c>
      <c r="G1985" s="12" t="s">
        <v>115</v>
      </c>
      <c r="H1985" s="18">
        <v>1.2740430396507282E-2</v>
      </c>
    </row>
    <row r="1986" spans="2:8" x14ac:dyDescent="0.4">
      <c r="B1986" s="4">
        <v>1983</v>
      </c>
      <c r="C1986" s="25" t="s">
        <v>6599</v>
      </c>
      <c r="D1986" s="10" t="s">
        <v>2059</v>
      </c>
      <c r="E1986" s="12" t="s">
        <v>4</v>
      </c>
      <c r="F1986" s="15">
        <v>1</v>
      </c>
      <c r="G1986" s="12" t="s">
        <v>115</v>
      </c>
      <c r="H1986" s="18">
        <v>1.7232984255375894E-2</v>
      </c>
    </row>
    <row r="1987" spans="2:8" x14ac:dyDescent="0.4">
      <c r="B1987" s="4">
        <v>1984</v>
      </c>
      <c r="C1987" s="25" t="s">
        <v>6600</v>
      </c>
      <c r="D1987" s="10" t="s">
        <v>2060</v>
      </c>
      <c r="E1987" s="12" t="s">
        <v>4</v>
      </c>
      <c r="F1987" s="15">
        <v>1</v>
      </c>
      <c r="G1987" s="12" t="s">
        <v>744</v>
      </c>
      <c r="H1987" s="18">
        <v>6.4050425576747498</v>
      </c>
    </row>
    <row r="1988" spans="2:8" x14ac:dyDescent="0.4">
      <c r="B1988" s="4">
        <v>1985</v>
      </c>
      <c r="C1988" s="25" t="s">
        <v>6601</v>
      </c>
      <c r="D1988" s="10" t="s">
        <v>2061</v>
      </c>
      <c r="E1988" s="12" t="s">
        <v>4</v>
      </c>
      <c r="F1988" s="15">
        <v>1</v>
      </c>
      <c r="G1988" s="12" t="s">
        <v>110</v>
      </c>
      <c r="H1988" s="18">
        <v>5.9389297296768406</v>
      </c>
    </row>
    <row r="1989" spans="2:8" x14ac:dyDescent="0.4">
      <c r="B1989" s="4">
        <v>1986</v>
      </c>
      <c r="C1989" s="25" t="s">
        <v>6602</v>
      </c>
      <c r="D1989" s="10" t="s">
        <v>2062</v>
      </c>
      <c r="E1989" s="12" t="s">
        <v>4</v>
      </c>
      <c r="F1989" s="15">
        <v>1</v>
      </c>
      <c r="G1989" s="12" t="s">
        <v>744</v>
      </c>
      <c r="H1989" s="18">
        <v>2.2278338157937267</v>
      </c>
    </row>
    <row r="1990" spans="2:8" x14ac:dyDescent="0.4">
      <c r="B1990" s="4">
        <v>1987</v>
      </c>
      <c r="C1990" s="25" t="s">
        <v>6603</v>
      </c>
      <c r="D1990" s="10" t="s">
        <v>2063</v>
      </c>
      <c r="E1990" s="12" t="s">
        <v>4</v>
      </c>
      <c r="F1990" s="15">
        <v>1</v>
      </c>
      <c r="G1990" s="12" t="s">
        <v>744</v>
      </c>
      <c r="H1990" s="18">
        <v>0.34457238676268881</v>
      </c>
    </row>
    <row r="1991" spans="2:8" x14ac:dyDescent="0.4">
      <c r="B1991" s="4">
        <v>1988</v>
      </c>
      <c r="C1991" s="25" t="s">
        <v>6604</v>
      </c>
      <c r="D1991" s="10" t="s">
        <v>2064</v>
      </c>
      <c r="E1991" s="12" t="s">
        <v>4</v>
      </c>
      <c r="F1991" s="15">
        <v>1</v>
      </c>
      <c r="G1991" s="12" t="s">
        <v>115</v>
      </c>
      <c r="H1991" s="18">
        <v>1.2301213466333767E-2</v>
      </c>
    </row>
    <row r="1992" spans="2:8" x14ac:dyDescent="0.4">
      <c r="B1992" s="4">
        <v>1989</v>
      </c>
      <c r="C1992" s="25" t="s">
        <v>6605</v>
      </c>
      <c r="D1992" s="10" t="s">
        <v>2065</v>
      </c>
      <c r="E1992" s="12" t="s">
        <v>4</v>
      </c>
      <c r="F1992" s="15">
        <v>1</v>
      </c>
      <c r="G1992" s="12" t="s">
        <v>115</v>
      </c>
      <c r="H1992" s="18">
        <v>1.9715363937205872E-2</v>
      </c>
    </row>
    <row r="1993" spans="2:8" x14ac:dyDescent="0.4">
      <c r="B1993" s="4">
        <v>1990</v>
      </c>
      <c r="C1993" s="25" t="s">
        <v>6606</v>
      </c>
      <c r="D1993" s="10" t="s">
        <v>2066</v>
      </c>
      <c r="E1993" s="12" t="s">
        <v>4</v>
      </c>
      <c r="F1993" s="15">
        <v>1</v>
      </c>
      <c r="G1993" s="12" t="s">
        <v>115</v>
      </c>
      <c r="H1993" s="18">
        <v>1.5396460543769985E-2</v>
      </c>
    </row>
    <row r="1994" spans="2:8" x14ac:dyDescent="0.4">
      <c r="B1994" s="4">
        <v>1991</v>
      </c>
      <c r="C1994" s="25" t="s">
        <v>6607</v>
      </c>
      <c r="D1994" s="10" t="s">
        <v>2067</v>
      </c>
      <c r="E1994" s="12" t="s">
        <v>4</v>
      </c>
      <c r="F1994" s="15">
        <v>1</v>
      </c>
      <c r="G1994" s="12" t="s">
        <v>115</v>
      </c>
      <c r="H1994" s="18">
        <v>1.6004979588485495E-2</v>
      </c>
    </row>
    <row r="1995" spans="2:8" x14ac:dyDescent="0.4">
      <c r="B1995" s="4">
        <v>1992</v>
      </c>
      <c r="C1995" s="25" t="s">
        <v>6608</v>
      </c>
      <c r="D1995" s="10" t="s">
        <v>2068</v>
      </c>
      <c r="E1995" s="12" t="s">
        <v>4</v>
      </c>
      <c r="F1995" s="15">
        <v>1</v>
      </c>
      <c r="G1995" s="12" t="s">
        <v>115</v>
      </c>
      <c r="H1995" s="18">
        <v>1.1787123552389841E-2</v>
      </c>
    </row>
    <row r="1996" spans="2:8" x14ac:dyDescent="0.4">
      <c r="B1996" s="4">
        <v>1993</v>
      </c>
      <c r="C1996" s="25" t="s">
        <v>6609</v>
      </c>
      <c r="D1996" s="10" t="s">
        <v>2069</v>
      </c>
      <c r="E1996" s="12" t="s">
        <v>4</v>
      </c>
      <c r="F1996" s="15">
        <v>1</v>
      </c>
      <c r="G1996" s="12" t="s">
        <v>115</v>
      </c>
      <c r="H1996" s="18">
        <v>1.0493495910660349E-2</v>
      </c>
    </row>
    <row r="1997" spans="2:8" x14ac:dyDescent="0.4">
      <c r="B1997" s="4">
        <v>1994</v>
      </c>
      <c r="C1997" s="25" t="s">
        <v>6610</v>
      </c>
      <c r="D1997" s="10" t="s">
        <v>2070</v>
      </c>
      <c r="E1997" s="12" t="s">
        <v>4</v>
      </c>
      <c r="F1997" s="15">
        <v>1</v>
      </c>
      <c r="G1997" s="12" t="s">
        <v>115</v>
      </c>
      <c r="H1997" s="18">
        <v>1.0493495910660349E-2</v>
      </c>
    </row>
    <row r="1998" spans="2:8" x14ac:dyDescent="0.4">
      <c r="B1998" s="4">
        <v>1995</v>
      </c>
      <c r="C1998" s="25" t="s">
        <v>6611</v>
      </c>
      <c r="D1998" s="10" t="s">
        <v>2071</v>
      </c>
      <c r="E1998" s="12" t="s">
        <v>4</v>
      </c>
      <c r="F1998" s="15">
        <v>1</v>
      </c>
      <c r="G1998" s="12" t="s">
        <v>115</v>
      </c>
      <c r="H1998" s="18">
        <v>1.2861157514431988E-2</v>
      </c>
    </row>
    <row r="1999" spans="2:8" x14ac:dyDescent="0.4">
      <c r="B1999" s="4">
        <v>1996</v>
      </c>
      <c r="C1999" s="25" t="s">
        <v>6612</v>
      </c>
      <c r="D1999" s="10" t="s">
        <v>2072</v>
      </c>
      <c r="E1999" s="12" t="s">
        <v>4</v>
      </c>
      <c r="F1999" s="15">
        <v>1</v>
      </c>
      <c r="G1999" s="12" t="s">
        <v>5</v>
      </c>
      <c r="H1999" s="18">
        <v>3.5796152859101849</v>
      </c>
    </row>
    <row r="2000" spans="2:8" x14ac:dyDescent="0.4">
      <c r="B2000" s="4">
        <v>1997</v>
      </c>
      <c r="C2000" s="25" t="s">
        <v>6613</v>
      </c>
      <c r="D2000" s="10" t="s">
        <v>2073</v>
      </c>
      <c r="E2000" s="12" t="s">
        <v>4</v>
      </c>
      <c r="F2000" s="15">
        <v>1</v>
      </c>
      <c r="G2000" s="12" t="s">
        <v>5</v>
      </c>
      <c r="H2000" s="18">
        <v>1.0107278495682972</v>
      </c>
    </row>
    <row r="2001" spans="2:8" x14ac:dyDescent="0.4">
      <c r="B2001" s="4">
        <v>1998</v>
      </c>
      <c r="C2001" s="25" t="s">
        <v>6614</v>
      </c>
      <c r="D2001" s="10" t="s">
        <v>2074</v>
      </c>
      <c r="E2001" s="12" t="s">
        <v>4</v>
      </c>
      <c r="F2001" s="15">
        <v>1</v>
      </c>
      <c r="G2001" s="12" t="s">
        <v>115</v>
      </c>
      <c r="H2001" s="18">
        <v>1.3159534420304988E-2</v>
      </c>
    </row>
    <row r="2002" spans="2:8" x14ac:dyDescent="0.4">
      <c r="B2002" s="4">
        <v>1999</v>
      </c>
      <c r="C2002" s="25" t="s">
        <v>6615</v>
      </c>
      <c r="D2002" s="10" t="s">
        <v>2075</v>
      </c>
      <c r="E2002" s="12" t="s">
        <v>4</v>
      </c>
      <c r="F2002" s="15">
        <v>1</v>
      </c>
      <c r="G2002" s="12" t="s">
        <v>166</v>
      </c>
      <c r="H2002" s="18">
        <v>476.72029372577208</v>
      </c>
    </row>
    <row r="2003" spans="2:8" x14ac:dyDescent="0.4">
      <c r="B2003" s="4">
        <v>2000</v>
      </c>
      <c r="C2003" s="25" t="s">
        <v>6616</v>
      </c>
      <c r="D2003" s="10" t="s">
        <v>2076</v>
      </c>
      <c r="E2003" s="12" t="s">
        <v>4</v>
      </c>
      <c r="F2003" s="15">
        <v>1</v>
      </c>
      <c r="G2003" s="12" t="s">
        <v>166</v>
      </c>
      <c r="H2003" s="18">
        <v>2.7093016853460483</v>
      </c>
    </row>
    <row r="2004" spans="2:8" x14ac:dyDescent="0.4">
      <c r="B2004" s="4">
        <v>2001</v>
      </c>
      <c r="C2004" s="25" t="s">
        <v>6617</v>
      </c>
      <c r="D2004" s="10" t="s">
        <v>2077</v>
      </c>
      <c r="E2004" s="12" t="s">
        <v>4</v>
      </c>
      <c r="F2004" s="15">
        <v>1</v>
      </c>
      <c r="G2004" s="12" t="s">
        <v>115</v>
      </c>
      <c r="H2004" s="18">
        <v>6.2820836360498967E-3</v>
      </c>
    </row>
    <row r="2005" spans="2:8" x14ac:dyDescent="0.4">
      <c r="B2005" s="4">
        <v>2002</v>
      </c>
      <c r="C2005" s="25" t="s">
        <v>6618</v>
      </c>
      <c r="D2005" s="10" t="s">
        <v>2078</v>
      </c>
      <c r="E2005" s="12" t="s">
        <v>4</v>
      </c>
      <c r="F2005" s="15">
        <v>1</v>
      </c>
      <c r="G2005" s="12" t="s">
        <v>186</v>
      </c>
      <c r="H2005" s="18">
        <v>0.55692837472207102</v>
      </c>
    </row>
    <row r="2006" spans="2:8" x14ac:dyDescent="0.4">
      <c r="B2006" s="4">
        <v>2003</v>
      </c>
      <c r="C2006" s="25" t="s">
        <v>6619</v>
      </c>
      <c r="D2006" s="10" t="s">
        <v>2079</v>
      </c>
      <c r="E2006" s="12" t="s">
        <v>4</v>
      </c>
      <c r="F2006" s="15">
        <v>1</v>
      </c>
      <c r="G2006" s="12" t="s">
        <v>5</v>
      </c>
      <c r="H2006" s="18">
        <v>6.348594911281026</v>
      </c>
    </row>
    <row r="2007" spans="2:8" x14ac:dyDescent="0.4">
      <c r="B2007" s="4">
        <v>2004</v>
      </c>
      <c r="C2007" s="25" t="s">
        <v>6620</v>
      </c>
      <c r="D2007" s="10" t="s">
        <v>2080</v>
      </c>
      <c r="E2007" s="12" t="s">
        <v>4</v>
      </c>
      <c r="F2007" s="15">
        <v>1</v>
      </c>
      <c r="G2007" s="12" t="s">
        <v>188</v>
      </c>
      <c r="H2007" s="18">
        <v>8.5314281263809577E-2</v>
      </c>
    </row>
    <row r="2008" spans="2:8" x14ac:dyDescent="0.4">
      <c r="B2008" s="4">
        <v>2005</v>
      </c>
      <c r="C2008" s="25" t="s">
        <v>6621</v>
      </c>
      <c r="D2008" s="10" t="s">
        <v>2081</v>
      </c>
      <c r="E2008" s="12" t="s">
        <v>4</v>
      </c>
      <c r="F2008" s="15">
        <v>1</v>
      </c>
      <c r="G2008" s="12" t="s">
        <v>186</v>
      </c>
      <c r="H2008" s="18">
        <v>0.34293677145307483</v>
      </c>
    </row>
    <row r="2009" spans="2:8" x14ac:dyDescent="0.4">
      <c r="B2009" s="4">
        <v>2006</v>
      </c>
      <c r="C2009" s="25" t="s">
        <v>6622</v>
      </c>
      <c r="D2009" s="10" t="s">
        <v>2082</v>
      </c>
      <c r="E2009" s="12" t="s">
        <v>4</v>
      </c>
      <c r="F2009" s="15">
        <v>1</v>
      </c>
      <c r="G2009" s="12" t="s">
        <v>188</v>
      </c>
      <c r="H2009" s="18">
        <v>7.8553429862292676E-2</v>
      </c>
    </row>
    <row r="2010" spans="2:8" x14ac:dyDescent="0.4">
      <c r="B2010" s="4">
        <v>2007</v>
      </c>
      <c r="C2010" s="25" t="s">
        <v>6623</v>
      </c>
      <c r="D2010" s="10" t="s">
        <v>2083</v>
      </c>
      <c r="E2010" s="12" t="s">
        <v>4</v>
      </c>
      <c r="F2010" s="15">
        <v>1</v>
      </c>
      <c r="G2010" s="12" t="s">
        <v>186</v>
      </c>
      <c r="H2010" s="18">
        <v>0.32835167617056388</v>
      </c>
    </row>
    <row r="2011" spans="2:8" x14ac:dyDescent="0.4">
      <c r="B2011" s="4">
        <v>2008</v>
      </c>
      <c r="C2011" s="25" t="s">
        <v>6624</v>
      </c>
      <c r="D2011" s="10" t="s">
        <v>2084</v>
      </c>
      <c r="E2011" s="12" t="s">
        <v>4</v>
      </c>
      <c r="F2011" s="15">
        <v>1</v>
      </c>
      <c r="G2011" s="12" t="s">
        <v>188</v>
      </c>
      <c r="H2011" s="18">
        <v>7.7205054427925843E-2</v>
      </c>
    </row>
    <row r="2012" spans="2:8" x14ac:dyDescent="0.4">
      <c r="B2012" s="4">
        <v>2009</v>
      </c>
      <c r="C2012" s="25" t="s">
        <v>6625</v>
      </c>
      <c r="D2012" s="10" t="s">
        <v>2085</v>
      </c>
      <c r="E2012" s="12" t="s">
        <v>4</v>
      </c>
      <c r="F2012" s="15">
        <v>1</v>
      </c>
      <c r="G2012" s="12" t="s">
        <v>186</v>
      </c>
      <c r="H2012" s="18">
        <v>0.32835287386665191</v>
      </c>
    </row>
    <row r="2013" spans="2:8" x14ac:dyDescent="0.4">
      <c r="B2013" s="4">
        <v>2010</v>
      </c>
      <c r="C2013" s="25" t="s">
        <v>6626</v>
      </c>
      <c r="D2013" s="10" t="s">
        <v>2086</v>
      </c>
      <c r="E2013" s="12" t="s">
        <v>4</v>
      </c>
      <c r="F2013" s="15">
        <v>1</v>
      </c>
      <c r="G2013" s="12" t="s">
        <v>188</v>
      </c>
      <c r="H2013" s="18">
        <v>7.7623227336398079E-2</v>
      </c>
    </row>
    <row r="2014" spans="2:8" x14ac:dyDescent="0.4">
      <c r="B2014" s="4">
        <v>2011</v>
      </c>
      <c r="C2014" s="25" t="s">
        <v>6627</v>
      </c>
      <c r="D2014" s="10" t="s">
        <v>2087</v>
      </c>
      <c r="E2014" s="12" t="s">
        <v>4</v>
      </c>
      <c r="F2014" s="15">
        <v>1</v>
      </c>
      <c r="G2014" s="12" t="s">
        <v>188</v>
      </c>
      <c r="H2014" s="18">
        <v>7.7743077423514981E-2</v>
      </c>
    </row>
    <row r="2015" spans="2:8" x14ac:dyDescent="0.4">
      <c r="B2015" s="4">
        <v>2012</v>
      </c>
      <c r="C2015" s="25" t="s">
        <v>6628</v>
      </c>
      <c r="D2015" s="10" t="s">
        <v>2088</v>
      </c>
      <c r="E2015" s="12" t="s">
        <v>4</v>
      </c>
      <c r="F2015" s="15">
        <v>1</v>
      </c>
      <c r="G2015" s="12" t="s">
        <v>186</v>
      </c>
      <c r="H2015" s="18">
        <v>0.36860664501095147</v>
      </c>
    </row>
    <row r="2016" spans="2:8" x14ac:dyDescent="0.4">
      <c r="B2016" s="4">
        <v>2013</v>
      </c>
      <c r="C2016" s="25" t="s">
        <v>6629</v>
      </c>
      <c r="D2016" s="10" t="s">
        <v>2089</v>
      </c>
      <c r="E2016" s="12" t="s">
        <v>4</v>
      </c>
      <c r="F2016" s="15">
        <v>1</v>
      </c>
      <c r="G2016" s="12" t="s">
        <v>188</v>
      </c>
      <c r="H2016" s="18">
        <v>7.8681435806448624E-2</v>
      </c>
    </row>
    <row r="2017" spans="2:8" x14ac:dyDescent="0.4">
      <c r="B2017" s="4">
        <v>2014</v>
      </c>
      <c r="C2017" s="25" t="s">
        <v>6630</v>
      </c>
      <c r="D2017" s="10" t="s">
        <v>2090</v>
      </c>
      <c r="E2017" s="12" t="s">
        <v>4</v>
      </c>
      <c r="F2017" s="15">
        <v>1</v>
      </c>
      <c r="G2017" s="12" t="s">
        <v>188</v>
      </c>
      <c r="H2017" s="18">
        <v>7.8801285893566164E-2</v>
      </c>
    </row>
    <row r="2018" spans="2:8" x14ac:dyDescent="0.4">
      <c r="B2018" s="4">
        <v>2015</v>
      </c>
      <c r="C2018" s="25" t="s">
        <v>6631</v>
      </c>
      <c r="D2018" s="10" t="s">
        <v>2091</v>
      </c>
      <c r="E2018" s="12" t="s">
        <v>4</v>
      </c>
      <c r="F2018" s="15">
        <v>1</v>
      </c>
      <c r="G2018" s="12" t="s">
        <v>188</v>
      </c>
      <c r="H2018" s="18">
        <v>7.9230585737026904E-2</v>
      </c>
    </row>
    <row r="2019" spans="2:8" x14ac:dyDescent="0.4">
      <c r="B2019" s="4">
        <v>2016</v>
      </c>
      <c r="C2019" s="25" t="s">
        <v>6632</v>
      </c>
      <c r="D2019" s="10" t="s">
        <v>2092</v>
      </c>
      <c r="E2019" s="12" t="s">
        <v>4</v>
      </c>
      <c r="F2019" s="15">
        <v>1</v>
      </c>
      <c r="G2019" s="12" t="s">
        <v>186</v>
      </c>
      <c r="H2019" s="18">
        <v>0.44289699935474458</v>
      </c>
    </row>
    <row r="2020" spans="2:8" x14ac:dyDescent="0.4">
      <c r="B2020" s="4">
        <v>2017</v>
      </c>
      <c r="C2020" s="25" t="s">
        <v>6633</v>
      </c>
      <c r="D2020" s="10" t="s">
        <v>2093</v>
      </c>
      <c r="E2020" s="12" t="s">
        <v>4</v>
      </c>
      <c r="F2020" s="15">
        <v>1</v>
      </c>
      <c r="G2020" s="12" t="s">
        <v>5</v>
      </c>
      <c r="H2020" s="18">
        <v>2.5498127863797357</v>
      </c>
    </row>
    <row r="2021" spans="2:8" x14ac:dyDescent="0.4">
      <c r="B2021" s="4">
        <v>2018</v>
      </c>
      <c r="C2021" s="25" t="s">
        <v>6634</v>
      </c>
      <c r="D2021" s="10" t="s">
        <v>2094</v>
      </c>
      <c r="E2021" s="12" t="s">
        <v>4</v>
      </c>
      <c r="F2021" s="15">
        <v>1</v>
      </c>
      <c r="G2021" s="12" t="s">
        <v>188</v>
      </c>
      <c r="H2021" s="18">
        <v>8.2210314505436463E-2</v>
      </c>
    </row>
    <row r="2022" spans="2:8" x14ac:dyDescent="0.4">
      <c r="B2022" s="4">
        <v>2019</v>
      </c>
      <c r="C2022" s="25" t="s">
        <v>6635</v>
      </c>
      <c r="D2022" s="10" t="s">
        <v>2095</v>
      </c>
      <c r="E2022" s="12" t="s">
        <v>4</v>
      </c>
      <c r="F2022" s="15">
        <v>1</v>
      </c>
      <c r="G2022" s="12" t="s">
        <v>186</v>
      </c>
      <c r="H2022" s="18">
        <v>0.45824630380674425</v>
      </c>
    </row>
    <row r="2023" spans="2:8" x14ac:dyDescent="0.4">
      <c r="B2023" s="4">
        <v>2020</v>
      </c>
      <c r="C2023" s="25" t="s">
        <v>6636</v>
      </c>
      <c r="D2023" s="10" t="s">
        <v>2096</v>
      </c>
      <c r="E2023" s="12" t="s">
        <v>4</v>
      </c>
      <c r="F2023" s="15">
        <v>1</v>
      </c>
      <c r="G2023" s="12" t="s">
        <v>188</v>
      </c>
      <c r="H2023" s="18">
        <v>8.4737355689925867E-2</v>
      </c>
    </row>
    <row r="2024" spans="2:8" x14ac:dyDescent="0.4">
      <c r="B2024" s="4">
        <v>2021</v>
      </c>
      <c r="C2024" s="25" t="s">
        <v>6637</v>
      </c>
      <c r="D2024" s="10" t="s">
        <v>2097</v>
      </c>
      <c r="E2024" s="12" t="s">
        <v>4</v>
      </c>
      <c r="F2024" s="15">
        <v>1</v>
      </c>
      <c r="G2024" s="12" t="s">
        <v>186</v>
      </c>
      <c r="H2024" s="18">
        <v>0.41499009950775001</v>
      </c>
    </row>
    <row r="2025" spans="2:8" x14ac:dyDescent="0.4">
      <c r="B2025" s="4">
        <v>2022</v>
      </c>
      <c r="C2025" s="25" t="s">
        <v>6638</v>
      </c>
      <c r="D2025" s="10" t="s">
        <v>2098</v>
      </c>
      <c r="E2025" s="12" t="s">
        <v>4</v>
      </c>
      <c r="F2025" s="15">
        <v>1</v>
      </c>
      <c r="G2025" s="12" t="s">
        <v>188</v>
      </c>
      <c r="H2025" s="18">
        <v>8.4060696793860301E-2</v>
      </c>
    </row>
    <row r="2026" spans="2:8" x14ac:dyDescent="0.4">
      <c r="B2026" s="4">
        <v>2023</v>
      </c>
      <c r="C2026" s="25" t="s">
        <v>6639</v>
      </c>
      <c r="D2026" s="10" t="s">
        <v>2099</v>
      </c>
      <c r="E2026" s="12" t="s">
        <v>4</v>
      </c>
      <c r="F2026" s="15">
        <v>1</v>
      </c>
      <c r="G2026" s="12" t="s">
        <v>186</v>
      </c>
      <c r="H2026" s="18">
        <v>0.61677640363767861</v>
      </c>
    </row>
    <row r="2027" spans="2:8" x14ac:dyDescent="0.4">
      <c r="B2027" s="4">
        <v>2024</v>
      </c>
      <c r="C2027" s="25" t="s">
        <v>6640</v>
      </c>
      <c r="D2027" s="10" t="s">
        <v>2100</v>
      </c>
      <c r="E2027" s="12" t="s">
        <v>4</v>
      </c>
      <c r="F2027" s="15">
        <v>1</v>
      </c>
      <c r="G2027" s="12" t="s">
        <v>186</v>
      </c>
      <c r="H2027" s="18">
        <v>0.79799990352611994</v>
      </c>
    </row>
    <row r="2028" spans="2:8" x14ac:dyDescent="0.4">
      <c r="B2028" s="4">
        <v>2025</v>
      </c>
      <c r="C2028" s="25" t="s">
        <v>6641</v>
      </c>
      <c r="D2028" s="10" t="s">
        <v>2101</v>
      </c>
      <c r="E2028" s="12" t="s">
        <v>4</v>
      </c>
      <c r="F2028" s="15">
        <v>1</v>
      </c>
      <c r="G2028" s="12" t="s">
        <v>5</v>
      </c>
      <c r="H2028" s="18">
        <v>0.3560239415760505</v>
      </c>
    </row>
    <row r="2029" spans="2:8" x14ac:dyDescent="0.4">
      <c r="B2029" s="4">
        <v>2026</v>
      </c>
      <c r="C2029" s="25" t="s">
        <v>6642</v>
      </c>
      <c r="D2029" s="10" t="s">
        <v>2102</v>
      </c>
      <c r="E2029" s="12" t="s">
        <v>4</v>
      </c>
      <c r="F2029" s="15">
        <v>1</v>
      </c>
      <c r="G2029" s="12" t="s">
        <v>5</v>
      </c>
      <c r="H2029" s="18">
        <v>0.29891837893576684</v>
      </c>
    </row>
    <row r="2030" spans="2:8" x14ac:dyDescent="0.4">
      <c r="B2030" s="4">
        <v>2027</v>
      </c>
      <c r="C2030" s="25" t="s">
        <v>6643</v>
      </c>
      <c r="D2030" s="10" t="s">
        <v>2103</v>
      </c>
      <c r="E2030" s="12" t="s">
        <v>4</v>
      </c>
      <c r="F2030" s="15">
        <v>1</v>
      </c>
      <c r="G2030" s="12" t="s">
        <v>5</v>
      </c>
      <c r="H2030" s="18">
        <v>0.83903983893575285</v>
      </c>
    </row>
    <row r="2031" spans="2:8" x14ac:dyDescent="0.4">
      <c r="B2031" s="4">
        <v>2028</v>
      </c>
      <c r="C2031" s="25" t="s">
        <v>6644</v>
      </c>
      <c r="D2031" s="10" t="s">
        <v>2104</v>
      </c>
      <c r="E2031" s="12" t="s">
        <v>4</v>
      </c>
      <c r="F2031" s="15">
        <v>1</v>
      </c>
      <c r="G2031" s="12" t="s">
        <v>5</v>
      </c>
      <c r="H2031" s="18">
        <v>6.22611871723264</v>
      </c>
    </row>
    <row r="2032" spans="2:8" x14ac:dyDescent="0.4">
      <c r="B2032" s="4">
        <v>2029</v>
      </c>
      <c r="C2032" s="25" t="s">
        <v>6645</v>
      </c>
      <c r="D2032" s="10" t="s">
        <v>2105</v>
      </c>
      <c r="E2032" s="12" t="s">
        <v>4</v>
      </c>
      <c r="F2032" s="15">
        <v>1</v>
      </c>
      <c r="G2032" s="12" t="s">
        <v>5</v>
      </c>
      <c r="H2032" s="18">
        <v>1.7574685916533863</v>
      </c>
    </row>
    <row r="2033" spans="2:8" x14ac:dyDescent="0.4">
      <c r="B2033" s="4">
        <v>2030</v>
      </c>
      <c r="C2033" s="25" t="s">
        <v>6646</v>
      </c>
      <c r="D2033" s="10" t="s">
        <v>2106</v>
      </c>
      <c r="E2033" s="12" t="s">
        <v>4</v>
      </c>
      <c r="F2033" s="15">
        <v>1</v>
      </c>
      <c r="G2033" s="12" t="s">
        <v>188</v>
      </c>
      <c r="H2033" s="18">
        <v>7.6945947445391794E-2</v>
      </c>
    </row>
    <row r="2034" spans="2:8" x14ac:dyDescent="0.4">
      <c r="B2034" s="4">
        <v>2031</v>
      </c>
      <c r="C2034" s="25" t="s">
        <v>6647</v>
      </c>
      <c r="D2034" s="10" t="s">
        <v>2107</v>
      </c>
      <c r="E2034" s="12" t="s">
        <v>4</v>
      </c>
      <c r="F2034" s="15">
        <v>1</v>
      </c>
      <c r="G2034" s="12" t="s">
        <v>188</v>
      </c>
      <c r="H2034" s="18">
        <v>7.7071997496144837E-2</v>
      </c>
    </row>
    <row r="2035" spans="2:8" x14ac:dyDescent="0.4">
      <c r="B2035" s="4">
        <v>2032</v>
      </c>
      <c r="C2035" s="25" t="s">
        <v>6648</v>
      </c>
      <c r="D2035" s="10" t="s">
        <v>2108</v>
      </c>
      <c r="E2035" s="12" t="s">
        <v>4</v>
      </c>
      <c r="F2035" s="15">
        <v>1</v>
      </c>
      <c r="G2035" s="12" t="s">
        <v>186</v>
      </c>
      <c r="H2035" s="18">
        <v>0.34297659580660889</v>
      </c>
    </row>
    <row r="2036" spans="2:8" x14ac:dyDescent="0.4">
      <c r="B2036" s="4">
        <v>2033</v>
      </c>
      <c r="C2036" s="25" t="s">
        <v>6649</v>
      </c>
      <c r="D2036" s="10" t="s">
        <v>2109</v>
      </c>
      <c r="E2036" s="12" t="s">
        <v>4</v>
      </c>
      <c r="F2036" s="15">
        <v>1</v>
      </c>
      <c r="G2036" s="12" t="s">
        <v>188</v>
      </c>
      <c r="H2036" s="18">
        <v>8.304374391186764E-2</v>
      </c>
    </row>
    <row r="2037" spans="2:8" x14ac:dyDescent="0.4">
      <c r="B2037" s="4">
        <v>2034</v>
      </c>
      <c r="C2037" s="25" t="s">
        <v>6650</v>
      </c>
      <c r="D2037" s="10" t="s">
        <v>2110</v>
      </c>
      <c r="E2037" s="12" t="s">
        <v>4</v>
      </c>
      <c r="F2037" s="15">
        <v>1</v>
      </c>
      <c r="G2037" s="12" t="s">
        <v>166</v>
      </c>
      <c r="H2037" s="18">
        <v>0.71066147688319481</v>
      </c>
    </row>
    <row r="2038" spans="2:8" x14ac:dyDescent="0.4">
      <c r="B2038" s="4">
        <v>2035</v>
      </c>
      <c r="C2038" s="25" t="s">
        <v>6651</v>
      </c>
      <c r="D2038" s="10" t="s">
        <v>2111</v>
      </c>
      <c r="E2038" s="12" t="s">
        <v>4</v>
      </c>
      <c r="F2038" s="15">
        <v>1</v>
      </c>
      <c r="G2038" s="12" t="s">
        <v>5</v>
      </c>
      <c r="H2038" s="18">
        <v>0.68569173500376568</v>
      </c>
    </row>
    <row r="2039" spans="2:8" x14ac:dyDescent="0.4">
      <c r="B2039" s="4">
        <v>2036</v>
      </c>
      <c r="C2039" s="25" t="s">
        <v>6652</v>
      </c>
      <c r="D2039" s="10" t="s">
        <v>2112</v>
      </c>
      <c r="E2039" s="12" t="s">
        <v>4</v>
      </c>
      <c r="F2039" s="15">
        <v>1</v>
      </c>
      <c r="G2039" s="12" t="s">
        <v>188</v>
      </c>
      <c r="H2039" s="18">
        <v>5.2851949715673641E-2</v>
      </c>
    </row>
    <row r="2040" spans="2:8" x14ac:dyDescent="0.4">
      <c r="B2040" s="4">
        <v>2037</v>
      </c>
      <c r="C2040" s="25" t="s">
        <v>6653</v>
      </c>
      <c r="D2040" s="10" t="s">
        <v>2113</v>
      </c>
      <c r="E2040" s="12" t="s">
        <v>4</v>
      </c>
      <c r="F2040" s="15">
        <v>1</v>
      </c>
      <c r="G2040" s="12" t="s">
        <v>188</v>
      </c>
      <c r="H2040" s="18">
        <v>6.6777686207494677E-2</v>
      </c>
    </row>
    <row r="2041" spans="2:8" x14ac:dyDescent="0.4">
      <c r="B2041" s="4">
        <v>2038</v>
      </c>
      <c r="C2041" s="25" t="s">
        <v>6654</v>
      </c>
      <c r="D2041" s="10" t="s">
        <v>2114</v>
      </c>
      <c r="E2041" s="12" t="s">
        <v>8</v>
      </c>
      <c r="F2041" s="15">
        <v>1</v>
      </c>
      <c r="G2041" s="12" t="s">
        <v>166</v>
      </c>
      <c r="H2041" s="18">
        <v>0</v>
      </c>
    </row>
    <row r="2042" spans="2:8" x14ac:dyDescent="0.4">
      <c r="B2042" s="4">
        <v>2039</v>
      </c>
      <c r="C2042" s="25" t="s">
        <v>6655</v>
      </c>
      <c r="D2042" s="10" t="s">
        <v>2115</v>
      </c>
      <c r="E2042" s="12" t="s">
        <v>4</v>
      </c>
      <c r="F2042" s="15">
        <v>1</v>
      </c>
      <c r="G2042" s="12" t="s">
        <v>186</v>
      </c>
      <c r="H2042" s="18">
        <v>0.81826768138366091</v>
      </c>
    </row>
    <row r="2043" spans="2:8" x14ac:dyDescent="0.4">
      <c r="B2043" s="4">
        <v>2040</v>
      </c>
      <c r="C2043" s="25" t="s">
        <v>6656</v>
      </c>
      <c r="D2043" s="10" t="s">
        <v>2116</v>
      </c>
      <c r="E2043" s="12" t="s">
        <v>4</v>
      </c>
      <c r="F2043" s="15">
        <v>1</v>
      </c>
      <c r="G2043" s="12" t="s">
        <v>186</v>
      </c>
      <c r="H2043" s="18">
        <v>0.81826768138366091</v>
      </c>
    </row>
    <row r="2044" spans="2:8" x14ac:dyDescent="0.4">
      <c r="B2044" s="4">
        <v>2041</v>
      </c>
      <c r="C2044" s="25" t="s">
        <v>6657</v>
      </c>
      <c r="D2044" s="10" t="s">
        <v>2117</v>
      </c>
      <c r="E2044" s="12" t="s">
        <v>4</v>
      </c>
      <c r="F2044" s="15">
        <v>1</v>
      </c>
      <c r="G2044" s="12" t="s">
        <v>5</v>
      </c>
      <c r="H2044" s="18">
        <v>1.1447673766709969</v>
      </c>
    </row>
    <row r="2045" spans="2:8" x14ac:dyDescent="0.4">
      <c r="B2045" s="4">
        <v>2042</v>
      </c>
      <c r="C2045" s="25" t="s">
        <v>6658</v>
      </c>
      <c r="D2045" s="10" t="s">
        <v>2118</v>
      </c>
      <c r="E2045" s="12" t="s">
        <v>4</v>
      </c>
      <c r="F2045" s="15">
        <v>1</v>
      </c>
      <c r="G2045" s="12" t="s">
        <v>5</v>
      </c>
      <c r="H2045" s="18">
        <v>1.1447673766709969</v>
      </c>
    </row>
    <row r="2046" spans="2:8" x14ac:dyDescent="0.4">
      <c r="B2046" s="4">
        <v>2043</v>
      </c>
      <c r="C2046" s="25" t="s">
        <v>6659</v>
      </c>
      <c r="D2046" s="10" t="s">
        <v>2119</v>
      </c>
      <c r="E2046" s="12" t="s">
        <v>4</v>
      </c>
      <c r="F2046" s="15">
        <v>1</v>
      </c>
      <c r="G2046" s="12" t="s">
        <v>115</v>
      </c>
      <c r="H2046" s="18">
        <v>3.5187345115880314E-2</v>
      </c>
    </row>
    <row r="2047" spans="2:8" x14ac:dyDescent="0.4">
      <c r="B2047" s="4">
        <v>2044</v>
      </c>
      <c r="C2047" s="25" t="s">
        <v>6660</v>
      </c>
      <c r="D2047" s="10" t="s">
        <v>2120</v>
      </c>
      <c r="E2047" s="12" t="s">
        <v>4</v>
      </c>
      <c r="F2047" s="15">
        <v>1</v>
      </c>
      <c r="G2047" s="12" t="s">
        <v>5</v>
      </c>
      <c r="H2047" s="18">
        <v>0.85770733837682389</v>
      </c>
    </row>
    <row r="2048" spans="2:8" x14ac:dyDescent="0.4">
      <c r="B2048" s="4">
        <v>2045</v>
      </c>
      <c r="C2048" s="25" t="s">
        <v>6661</v>
      </c>
      <c r="D2048" s="10" t="s">
        <v>2121</v>
      </c>
      <c r="E2048" s="12" t="s">
        <v>4</v>
      </c>
      <c r="F2048" s="15">
        <v>1</v>
      </c>
      <c r="G2048" s="12" t="s">
        <v>5</v>
      </c>
      <c r="H2048" s="18">
        <v>1.1611892029798916</v>
      </c>
    </row>
    <row r="2049" spans="2:8" x14ac:dyDescent="0.4">
      <c r="B2049" s="4">
        <v>2046</v>
      </c>
      <c r="C2049" s="25" t="s">
        <v>6662</v>
      </c>
      <c r="D2049" s="10" t="s">
        <v>2122</v>
      </c>
      <c r="E2049" s="12" t="s">
        <v>4</v>
      </c>
      <c r="F2049" s="15">
        <v>1</v>
      </c>
      <c r="G2049" s="12" t="s">
        <v>188</v>
      </c>
      <c r="H2049" s="18">
        <v>0.14035611257875438</v>
      </c>
    </row>
    <row r="2050" spans="2:8" x14ac:dyDescent="0.4">
      <c r="B2050" s="4">
        <v>2047</v>
      </c>
      <c r="C2050" s="25" t="s">
        <v>6663</v>
      </c>
      <c r="D2050" s="10" t="s">
        <v>2123</v>
      </c>
      <c r="E2050" s="12" t="s">
        <v>4</v>
      </c>
      <c r="F2050" s="15">
        <v>1</v>
      </c>
      <c r="G2050" s="12" t="s">
        <v>188</v>
      </c>
      <c r="H2050" s="18">
        <v>0.15045870663839481</v>
      </c>
    </row>
    <row r="2051" spans="2:8" x14ac:dyDescent="0.4">
      <c r="B2051" s="4">
        <v>2048</v>
      </c>
      <c r="C2051" s="25" t="s">
        <v>6664</v>
      </c>
      <c r="D2051" s="10" t="s">
        <v>2124</v>
      </c>
      <c r="E2051" s="12" t="s">
        <v>4</v>
      </c>
      <c r="F2051" s="15">
        <v>1</v>
      </c>
      <c r="G2051" s="12" t="s">
        <v>166</v>
      </c>
      <c r="H2051" s="18">
        <v>0.25996296932893698</v>
      </c>
    </row>
    <row r="2052" spans="2:8" x14ac:dyDescent="0.4">
      <c r="B2052" s="4">
        <v>2049</v>
      </c>
      <c r="C2052" s="25" t="s">
        <v>6665</v>
      </c>
      <c r="D2052" s="10" t="s">
        <v>2125</v>
      </c>
      <c r="E2052" s="12" t="s">
        <v>4</v>
      </c>
      <c r="F2052" s="15">
        <v>1</v>
      </c>
      <c r="G2052" s="12" t="s">
        <v>188</v>
      </c>
      <c r="H2052" s="18">
        <v>4.0018618935405925E-2</v>
      </c>
    </row>
    <row r="2053" spans="2:8" x14ac:dyDescent="0.4">
      <c r="B2053" s="4">
        <v>2050</v>
      </c>
      <c r="C2053" s="25" t="s">
        <v>6666</v>
      </c>
      <c r="D2053" s="10" t="s">
        <v>2126</v>
      </c>
      <c r="E2053" s="12" t="s">
        <v>4</v>
      </c>
      <c r="F2053" s="15">
        <v>1</v>
      </c>
      <c r="G2053" s="12" t="s">
        <v>188</v>
      </c>
      <c r="H2053" s="18">
        <v>0.2570519492865202</v>
      </c>
    </row>
    <row r="2054" spans="2:8" x14ac:dyDescent="0.4">
      <c r="B2054" s="4">
        <v>2051</v>
      </c>
      <c r="C2054" s="25" t="s">
        <v>6667</v>
      </c>
      <c r="D2054" s="10" t="s">
        <v>2127</v>
      </c>
      <c r="E2054" s="12" t="s">
        <v>4</v>
      </c>
      <c r="F2054" s="15">
        <v>1</v>
      </c>
      <c r="G2054" s="12" t="s">
        <v>188</v>
      </c>
      <c r="H2054" s="18">
        <v>0.18505195238596173</v>
      </c>
    </row>
    <row r="2055" spans="2:8" x14ac:dyDescent="0.4">
      <c r="B2055" s="4">
        <v>2052</v>
      </c>
      <c r="C2055" s="25" t="s">
        <v>6668</v>
      </c>
      <c r="D2055" s="10" t="s">
        <v>2128</v>
      </c>
      <c r="E2055" s="12" t="s">
        <v>4</v>
      </c>
      <c r="F2055" s="15">
        <v>1</v>
      </c>
      <c r="G2055" s="12" t="s">
        <v>188</v>
      </c>
      <c r="H2055" s="18">
        <v>0.15289999544620514</v>
      </c>
    </row>
    <row r="2056" spans="2:8" x14ac:dyDescent="0.4">
      <c r="B2056" s="4">
        <v>2053</v>
      </c>
      <c r="C2056" s="25" t="s">
        <v>6669</v>
      </c>
      <c r="D2056" s="10" t="s">
        <v>2129</v>
      </c>
      <c r="E2056" s="12" t="s">
        <v>8</v>
      </c>
      <c r="F2056" s="15">
        <v>1</v>
      </c>
      <c r="G2056" s="12" t="s">
        <v>166</v>
      </c>
      <c r="H2056" s="18">
        <v>0</v>
      </c>
    </row>
    <row r="2057" spans="2:8" x14ac:dyDescent="0.4">
      <c r="B2057" s="4">
        <v>2054</v>
      </c>
      <c r="C2057" s="25" t="s">
        <v>6670</v>
      </c>
      <c r="D2057" s="10" t="s">
        <v>2130</v>
      </c>
      <c r="E2057" s="12" t="s">
        <v>4</v>
      </c>
      <c r="F2057" s="15">
        <v>1</v>
      </c>
      <c r="G2057" s="12" t="s">
        <v>5</v>
      </c>
      <c r="H2057" s="18">
        <v>0.85770998559215739</v>
      </c>
    </row>
    <row r="2058" spans="2:8" x14ac:dyDescent="0.4">
      <c r="B2058" s="4">
        <v>2055</v>
      </c>
      <c r="C2058" s="25" t="s">
        <v>6671</v>
      </c>
      <c r="D2058" s="10" t="s">
        <v>2131</v>
      </c>
      <c r="E2058" s="12" t="s">
        <v>4</v>
      </c>
      <c r="F2058" s="15">
        <v>1</v>
      </c>
      <c r="G2058" s="12" t="s">
        <v>188</v>
      </c>
      <c r="H2058" s="18">
        <v>9.9882064006423521E-2</v>
      </c>
    </row>
    <row r="2059" spans="2:8" x14ac:dyDescent="0.4">
      <c r="B2059" s="4">
        <v>2056</v>
      </c>
      <c r="C2059" s="25" t="s">
        <v>6672</v>
      </c>
      <c r="D2059" s="10" t="s">
        <v>2132</v>
      </c>
      <c r="E2059" s="12" t="s">
        <v>4</v>
      </c>
      <c r="F2059" s="15">
        <v>1</v>
      </c>
      <c r="G2059" s="12" t="s">
        <v>5</v>
      </c>
      <c r="H2059" s="18">
        <v>3.6255132290531744</v>
      </c>
    </row>
    <row r="2060" spans="2:8" x14ac:dyDescent="0.4">
      <c r="B2060" s="4">
        <v>2057</v>
      </c>
      <c r="C2060" s="25" t="s">
        <v>6673</v>
      </c>
      <c r="D2060" s="10" t="s">
        <v>2133</v>
      </c>
      <c r="E2060" s="12" t="s">
        <v>4</v>
      </c>
      <c r="F2060" s="15">
        <v>1</v>
      </c>
      <c r="G2060" s="12" t="s">
        <v>115</v>
      </c>
      <c r="H2060" s="18">
        <v>1.5377598545186132E-2</v>
      </c>
    </row>
    <row r="2061" spans="2:8" x14ac:dyDescent="0.4">
      <c r="B2061" s="4">
        <v>2058</v>
      </c>
      <c r="C2061" s="25" t="s">
        <v>6674</v>
      </c>
      <c r="D2061" s="10" t="s">
        <v>2134</v>
      </c>
      <c r="E2061" s="12" t="s">
        <v>4</v>
      </c>
      <c r="F2061" s="15">
        <v>1</v>
      </c>
      <c r="G2061" s="12" t="s">
        <v>115</v>
      </c>
      <c r="H2061" s="18">
        <v>1.5377598545186132E-2</v>
      </c>
    </row>
    <row r="2062" spans="2:8" x14ac:dyDescent="0.4">
      <c r="B2062" s="4">
        <v>2059</v>
      </c>
      <c r="C2062" s="25" t="s">
        <v>6675</v>
      </c>
      <c r="D2062" s="10" t="s">
        <v>2135</v>
      </c>
      <c r="E2062" s="12" t="s">
        <v>4</v>
      </c>
      <c r="F2062" s="15">
        <v>1</v>
      </c>
      <c r="G2062" s="12" t="s">
        <v>5</v>
      </c>
      <c r="H2062" s="18">
        <v>0.37569854540067016</v>
      </c>
    </row>
    <row r="2063" spans="2:8" x14ac:dyDescent="0.4">
      <c r="B2063" s="4">
        <v>2060</v>
      </c>
      <c r="C2063" s="25" t="s">
        <v>6676</v>
      </c>
      <c r="D2063" s="10" t="s">
        <v>2136</v>
      </c>
      <c r="E2063" s="12" t="s">
        <v>4</v>
      </c>
      <c r="F2063" s="15">
        <v>1</v>
      </c>
      <c r="G2063" s="12" t="s">
        <v>115</v>
      </c>
      <c r="H2063" s="18">
        <v>1.5876468738570772E-2</v>
      </c>
    </row>
    <row r="2064" spans="2:8" x14ac:dyDescent="0.4">
      <c r="B2064" s="4">
        <v>2061</v>
      </c>
      <c r="C2064" s="25" t="s">
        <v>6677</v>
      </c>
      <c r="D2064" s="10" t="s">
        <v>2137</v>
      </c>
      <c r="E2064" s="12" t="s">
        <v>4</v>
      </c>
      <c r="F2064" s="15">
        <v>1</v>
      </c>
      <c r="G2064" s="12" t="s">
        <v>115</v>
      </c>
      <c r="H2064" s="18">
        <v>1.5876468738570772E-2</v>
      </c>
    </row>
    <row r="2065" spans="2:8" x14ac:dyDescent="0.4">
      <c r="B2065" s="4">
        <v>2062</v>
      </c>
      <c r="C2065" s="25" t="s">
        <v>6678</v>
      </c>
      <c r="D2065" s="10" t="s">
        <v>2138</v>
      </c>
      <c r="E2065" s="12" t="s">
        <v>4</v>
      </c>
      <c r="F2065" s="15">
        <v>1</v>
      </c>
      <c r="G2065" s="12" t="s">
        <v>188</v>
      </c>
      <c r="H2065" s="18">
        <v>0.22805328920734563</v>
      </c>
    </row>
    <row r="2066" spans="2:8" x14ac:dyDescent="0.4">
      <c r="B2066" s="4">
        <v>2063</v>
      </c>
      <c r="C2066" s="25" t="s">
        <v>6679</v>
      </c>
      <c r="D2066" s="10" t="s">
        <v>2139</v>
      </c>
      <c r="E2066" s="12" t="s">
        <v>4</v>
      </c>
      <c r="F2066" s="15">
        <v>1</v>
      </c>
      <c r="G2066" s="12" t="s">
        <v>5</v>
      </c>
      <c r="H2066" s="18">
        <v>0.24084910455684566</v>
      </c>
    </row>
    <row r="2067" spans="2:8" x14ac:dyDescent="0.4">
      <c r="B2067" s="4">
        <v>2064</v>
      </c>
      <c r="C2067" s="25" t="s">
        <v>6680</v>
      </c>
      <c r="D2067" s="10" t="s">
        <v>2140</v>
      </c>
      <c r="E2067" s="12" t="s">
        <v>4</v>
      </c>
      <c r="F2067" s="15">
        <v>1</v>
      </c>
      <c r="G2067" s="12" t="s">
        <v>5</v>
      </c>
      <c r="H2067" s="18">
        <v>9.3639305916810196E-3</v>
      </c>
    </row>
    <row r="2068" spans="2:8" x14ac:dyDescent="0.4">
      <c r="B2068" s="4">
        <v>2065</v>
      </c>
      <c r="C2068" s="25" t="s">
        <v>6681</v>
      </c>
      <c r="D2068" s="10" t="s">
        <v>2141</v>
      </c>
      <c r="E2068" s="12" t="s">
        <v>4</v>
      </c>
      <c r="F2068" s="15">
        <v>1</v>
      </c>
      <c r="G2068" s="12" t="s">
        <v>5</v>
      </c>
      <c r="H2068" s="18">
        <v>0.32937180460125348</v>
      </c>
    </row>
    <row r="2069" spans="2:8" x14ac:dyDescent="0.4">
      <c r="B2069" s="4">
        <v>2066</v>
      </c>
      <c r="C2069" s="25" t="s">
        <v>6682</v>
      </c>
      <c r="D2069" s="10" t="s">
        <v>2142</v>
      </c>
      <c r="E2069" s="12" t="s">
        <v>4</v>
      </c>
      <c r="F2069" s="15">
        <v>1</v>
      </c>
      <c r="G2069" s="12" t="s">
        <v>5</v>
      </c>
      <c r="H2069" s="18">
        <v>0.68569173500376568</v>
      </c>
    </row>
    <row r="2070" spans="2:8" x14ac:dyDescent="0.4">
      <c r="B2070" s="4">
        <v>2067</v>
      </c>
      <c r="C2070" s="25" t="s">
        <v>6683</v>
      </c>
      <c r="D2070" s="10" t="s">
        <v>2143</v>
      </c>
      <c r="E2070" s="12" t="s">
        <v>4</v>
      </c>
      <c r="F2070" s="15">
        <v>1</v>
      </c>
      <c r="G2070" s="12" t="s">
        <v>5</v>
      </c>
      <c r="H2070" s="18">
        <v>0.68569173500376568</v>
      </c>
    </row>
    <row r="2071" spans="2:8" x14ac:dyDescent="0.4">
      <c r="B2071" s="4">
        <v>2068</v>
      </c>
      <c r="C2071" s="25" t="s">
        <v>6684</v>
      </c>
      <c r="D2071" s="10" t="s">
        <v>2144</v>
      </c>
      <c r="E2071" s="12" t="s">
        <v>4</v>
      </c>
      <c r="F2071" s="15">
        <v>1</v>
      </c>
      <c r="G2071" s="12" t="s">
        <v>5</v>
      </c>
      <c r="H2071" s="18">
        <v>3.4153418781302438</v>
      </c>
    </row>
    <row r="2072" spans="2:8" x14ac:dyDescent="0.4">
      <c r="B2072" s="4">
        <v>2069</v>
      </c>
      <c r="C2072" s="25" t="s">
        <v>6685</v>
      </c>
      <c r="D2072" s="10" t="s">
        <v>2145</v>
      </c>
      <c r="E2072" s="12" t="s">
        <v>4</v>
      </c>
      <c r="F2072" s="15">
        <v>1</v>
      </c>
      <c r="G2072" s="12" t="s">
        <v>5</v>
      </c>
      <c r="H2072" s="18">
        <v>3.2900860204888289</v>
      </c>
    </row>
    <row r="2073" spans="2:8" x14ac:dyDescent="0.4">
      <c r="B2073" s="4">
        <v>2070</v>
      </c>
      <c r="C2073" s="25" t="s">
        <v>6686</v>
      </c>
      <c r="D2073" s="10" t="s">
        <v>2146</v>
      </c>
      <c r="E2073" s="12" t="s">
        <v>4</v>
      </c>
      <c r="F2073" s="15">
        <v>1</v>
      </c>
      <c r="G2073" s="12" t="s">
        <v>5</v>
      </c>
      <c r="H2073" s="18">
        <v>4.9931441150286897</v>
      </c>
    </row>
    <row r="2074" spans="2:8" x14ac:dyDescent="0.4">
      <c r="B2074" s="4">
        <v>2071</v>
      </c>
      <c r="C2074" s="25" t="s">
        <v>6687</v>
      </c>
      <c r="D2074" s="10" t="s">
        <v>2147</v>
      </c>
      <c r="E2074" s="12" t="s">
        <v>4</v>
      </c>
      <c r="F2074" s="15">
        <v>1</v>
      </c>
      <c r="G2074" s="12" t="s">
        <v>5</v>
      </c>
      <c r="H2074" s="18">
        <v>4.0797015000572872</v>
      </c>
    </row>
    <row r="2075" spans="2:8" x14ac:dyDescent="0.4">
      <c r="B2075" s="4">
        <v>2072</v>
      </c>
      <c r="C2075" s="25" t="s">
        <v>6688</v>
      </c>
      <c r="D2075" s="10" t="s">
        <v>2148</v>
      </c>
      <c r="E2075" s="12" t="s">
        <v>4</v>
      </c>
      <c r="F2075" s="15">
        <v>1</v>
      </c>
      <c r="G2075" s="12" t="s">
        <v>188</v>
      </c>
      <c r="H2075" s="18">
        <v>0.11299530906938111</v>
      </c>
    </row>
    <row r="2076" spans="2:8" x14ac:dyDescent="0.4">
      <c r="B2076" s="4">
        <v>2073</v>
      </c>
      <c r="C2076" s="25" t="s">
        <v>6689</v>
      </c>
      <c r="D2076" s="10" t="s">
        <v>2149</v>
      </c>
      <c r="E2076" s="12" t="s">
        <v>8</v>
      </c>
      <c r="F2076" s="15">
        <v>1</v>
      </c>
      <c r="G2076" s="12" t="s">
        <v>5</v>
      </c>
      <c r="H2076" s="18">
        <v>0</v>
      </c>
    </row>
    <row r="2077" spans="2:8" x14ac:dyDescent="0.4">
      <c r="B2077" s="4">
        <v>2074</v>
      </c>
      <c r="C2077" s="25" t="s">
        <v>6690</v>
      </c>
      <c r="D2077" s="10" t="s">
        <v>2150</v>
      </c>
      <c r="E2077" s="12" t="s">
        <v>4</v>
      </c>
      <c r="F2077" s="15">
        <v>1</v>
      </c>
      <c r="G2077" s="12" t="s">
        <v>5</v>
      </c>
      <c r="H2077" s="18">
        <v>4.8306629241480561</v>
      </c>
    </row>
    <row r="2078" spans="2:8" x14ac:dyDescent="0.4">
      <c r="B2078" s="4">
        <v>2075</v>
      </c>
      <c r="C2078" s="25" t="s">
        <v>6691</v>
      </c>
      <c r="D2078" s="10" t="s">
        <v>2151</v>
      </c>
      <c r="E2078" s="12" t="s">
        <v>4</v>
      </c>
      <c r="F2078" s="15">
        <v>1</v>
      </c>
      <c r="G2078" s="12" t="s">
        <v>5</v>
      </c>
      <c r="H2078" s="18">
        <v>4.2778599766156065</v>
      </c>
    </row>
    <row r="2079" spans="2:8" x14ac:dyDescent="0.4">
      <c r="B2079" s="4">
        <v>2076</v>
      </c>
      <c r="C2079" s="25" t="s">
        <v>6692</v>
      </c>
      <c r="D2079" s="10" t="s">
        <v>2152</v>
      </c>
      <c r="E2079" s="12" t="s">
        <v>4</v>
      </c>
      <c r="F2079" s="15">
        <v>1</v>
      </c>
      <c r="G2079" s="12" t="s">
        <v>5</v>
      </c>
      <c r="H2079" s="18">
        <v>4.0827603233706746</v>
      </c>
    </row>
    <row r="2080" spans="2:8" x14ac:dyDescent="0.4">
      <c r="B2080" s="4">
        <v>2077</v>
      </c>
      <c r="C2080" s="25" t="s">
        <v>6693</v>
      </c>
      <c r="D2080" s="10" t="s">
        <v>2153</v>
      </c>
      <c r="E2080" s="12" t="s">
        <v>4</v>
      </c>
      <c r="F2080" s="15">
        <v>1</v>
      </c>
      <c r="G2080" s="12" t="s">
        <v>5</v>
      </c>
      <c r="H2080" s="18">
        <v>4.1079678334102816</v>
      </c>
    </row>
    <row r="2081" spans="2:8" x14ac:dyDescent="0.4">
      <c r="B2081" s="4">
        <v>2078</v>
      </c>
      <c r="C2081" s="25" t="s">
        <v>6694</v>
      </c>
      <c r="D2081" s="10" t="s">
        <v>2154</v>
      </c>
      <c r="E2081" s="12" t="s">
        <v>4</v>
      </c>
      <c r="F2081" s="15">
        <v>1</v>
      </c>
      <c r="G2081" s="12" t="s">
        <v>5</v>
      </c>
      <c r="H2081" s="18">
        <v>6.3975758556547957</v>
      </c>
    </row>
    <row r="2082" spans="2:8" x14ac:dyDescent="0.4">
      <c r="B2082" s="4">
        <v>2079</v>
      </c>
      <c r="C2082" s="25" t="s">
        <v>6695</v>
      </c>
      <c r="D2082" s="10" t="s">
        <v>2155</v>
      </c>
      <c r="E2082" s="12" t="s">
        <v>4</v>
      </c>
      <c r="F2082" s="15">
        <v>1</v>
      </c>
      <c r="G2082" s="12" t="s">
        <v>5</v>
      </c>
      <c r="H2082" s="18">
        <v>5.0003394585240502</v>
      </c>
    </row>
    <row r="2083" spans="2:8" x14ac:dyDescent="0.4">
      <c r="B2083" s="4">
        <v>2080</v>
      </c>
      <c r="C2083" s="25" t="s">
        <v>6696</v>
      </c>
      <c r="D2083" s="10" t="s">
        <v>2156</v>
      </c>
      <c r="E2083" s="12" t="s">
        <v>4</v>
      </c>
      <c r="F2083" s="15">
        <v>1</v>
      </c>
      <c r="G2083" s="12" t="s">
        <v>5</v>
      </c>
      <c r="H2083" s="18">
        <v>4.7584604139912114</v>
      </c>
    </row>
    <row r="2084" spans="2:8" x14ac:dyDescent="0.4">
      <c r="B2084" s="4">
        <v>2081</v>
      </c>
      <c r="C2084" s="25" t="s">
        <v>6697</v>
      </c>
      <c r="D2084" s="10" t="s">
        <v>2157</v>
      </c>
      <c r="E2084" s="12" t="s">
        <v>4</v>
      </c>
      <c r="F2084" s="15">
        <v>1</v>
      </c>
      <c r="G2084" s="12" t="s">
        <v>5</v>
      </c>
      <c r="H2084" s="18">
        <v>3.8985900502974671</v>
      </c>
    </row>
    <row r="2085" spans="2:8" x14ac:dyDescent="0.4">
      <c r="B2085" s="4">
        <v>2082</v>
      </c>
      <c r="C2085" s="25" t="s">
        <v>6698</v>
      </c>
      <c r="D2085" s="10" t="s">
        <v>2158</v>
      </c>
      <c r="E2085" s="12" t="s">
        <v>4</v>
      </c>
      <c r="F2085" s="15">
        <v>1</v>
      </c>
      <c r="G2085" s="12" t="s">
        <v>5</v>
      </c>
      <c r="H2085" s="18">
        <v>3.9237930313746952</v>
      </c>
    </row>
    <row r="2086" spans="2:8" x14ac:dyDescent="0.4">
      <c r="B2086" s="4">
        <v>2083</v>
      </c>
      <c r="C2086" s="25" t="s">
        <v>6699</v>
      </c>
      <c r="D2086" s="10" t="s">
        <v>2159</v>
      </c>
      <c r="E2086" s="12" t="s">
        <v>4</v>
      </c>
      <c r="F2086" s="15">
        <v>1</v>
      </c>
      <c r="G2086" s="12" t="s">
        <v>5</v>
      </c>
      <c r="H2086" s="18">
        <v>3.700570998874078</v>
      </c>
    </row>
    <row r="2087" spans="2:8" x14ac:dyDescent="0.4">
      <c r="B2087" s="4">
        <v>2084</v>
      </c>
      <c r="C2087" s="25" t="s">
        <v>6700</v>
      </c>
      <c r="D2087" s="10" t="s">
        <v>2160</v>
      </c>
      <c r="E2087" s="12" t="s">
        <v>4</v>
      </c>
      <c r="F2087" s="15">
        <v>1</v>
      </c>
      <c r="G2087" s="12" t="s">
        <v>5</v>
      </c>
      <c r="H2087" s="18">
        <v>3.6068044114098767</v>
      </c>
    </row>
    <row r="2088" spans="2:8" x14ac:dyDescent="0.4">
      <c r="B2088" s="4">
        <v>2085</v>
      </c>
      <c r="C2088" s="25" t="s">
        <v>6701</v>
      </c>
      <c r="D2088" s="10" t="s">
        <v>2161</v>
      </c>
      <c r="E2088" s="12" t="s">
        <v>4</v>
      </c>
      <c r="F2088" s="15">
        <v>1</v>
      </c>
      <c r="G2088" s="12" t="s">
        <v>5</v>
      </c>
      <c r="H2088" s="18">
        <v>4.4738410791143712</v>
      </c>
    </row>
    <row r="2089" spans="2:8" x14ac:dyDescent="0.4">
      <c r="B2089" s="4">
        <v>2086</v>
      </c>
      <c r="C2089" s="25" t="s">
        <v>6702</v>
      </c>
      <c r="D2089" s="10" t="s">
        <v>2162</v>
      </c>
      <c r="E2089" s="12" t="s">
        <v>4</v>
      </c>
      <c r="F2089" s="15">
        <v>1</v>
      </c>
      <c r="G2089" s="12" t="s">
        <v>5</v>
      </c>
      <c r="H2089" s="18">
        <v>4.4738410791143712</v>
      </c>
    </row>
    <row r="2090" spans="2:8" x14ac:dyDescent="0.4">
      <c r="B2090" s="4">
        <v>2087</v>
      </c>
      <c r="C2090" s="25" t="s">
        <v>6703</v>
      </c>
      <c r="D2090" s="10" t="s">
        <v>2163</v>
      </c>
      <c r="E2090" s="12" t="s">
        <v>4</v>
      </c>
      <c r="F2090" s="15">
        <v>1</v>
      </c>
      <c r="G2090" s="12" t="s">
        <v>5</v>
      </c>
      <c r="H2090" s="18">
        <v>4.3199661879190678</v>
      </c>
    </row>
    <row r="2091" spans="2:8" x14ac:dyDescent="0.4">
      <c r="B2091" s="4">
        <v>2088</v>
      </c>
      <c r="C2091" s="25" t="s">
        <v>6704</v>
      </c>
      <c r="D2091" s="10" t="s">
        <v>2164</v>
      </c>
      <c r="E2091" s="12" t="s">
        <v>4</v>
      </c>
      <c r="F2091" s="15">
        <v>1</v>
      </c>
      <c r="G2091" s="12" t="s">
        <v>5</v>
      </c>
      <c r="H2091" s="18">
        <v>4.6681637108818661</v>
      </c>
    </row>
    <row r="2092" spans="2:8" x14ac:dyDescent="0.4">
      <c r="B2092" s="4">
        <v>2089</v>
      </c>
      <c r="C2092" s="25" t="s">
        <v>6705</v>
      </c>
      <c r="D2092" s="10" t="s">
        <v>2165</v>
      </c>
      <c r="E2092" s="12" t="s">
        <v>4</v>
      </c>
      <c r="F2092" s="15">
        <v>1</v>
      </c>
      <c r="G2092" s="12" t="s">
        <v>5</v>
      </c>
      <c r="H2092" s="18">
        <v>4.0533493182046678</v>
      </c>
    </row>
    <row r="2093" spans="2:8" x14ac:dyDescent="0.4">
      <c r="B2093" s="4">
        <v>2090</v>
      </c>
      <c r="C2093" s="25" t="s">
        <v>6706</v>
      </c>
      <c r="D2093" s="10" t="s">
        <v>2166</v>
      </c>
      <c r="E2093" s="12" t="s">
        <v>4</v>
      </c>
      <c r="F2093" s="15">
        <v>1</v>
      </c>
      <c r="G2093" s="12" t="s">
        <v>5</v>
      </c>
      <c r="H2093" s="18">
        <v>5.3006735203101476</v>
      </c>
    </row>
    <row r="2094" spans="2:8" x14ac:dyDescent="0.4">
      <c r="B2094" s="4">
        <v>2091</v>
      </c>
      <c r="C2094" s="25" t="s">
        <v>6707</v>
      </c>
      <c r="D2094" s="10" t="s">
        <v>2167</v>
      </c>
      <c r="E2094" s="12" t="s">
        <v>4</v>
      </c>
      <c r="F2094" s="15">
        <v>1</v>
      </c>
      <c r="G2094" s="12" t="s">
        <v>115</v>
      </c>
      <c r="H2094" s="18">
        <v>4.8429598158776935E-3</v>
      </c>
    </row>
    <row r="2095" spans="2:8" x14ac:dyDescent="0.4">
      <c r="B2095" s="4">
        <v>2092</v>
      </c>
      <c r="C2095" s="25" t="s">
        <v>6708</v>
      </c>
      <c r="D2095" s="10" t="s">
        <v>2168</v>
      </c>
      <c r="E2095" s="12" t="s">
        <v>4</v>
      </c>
      <c r="F2095" s="15">
        <v>1</v>
      </c>
      <c r="G2095" s="12" t="s">
        <v>115</v>
      </c>
      <c r="H2095" s="18">
        <v>4.8429598158776935E-3</v>
      </c>
    </row>
    <row r="2096" spans="2:8" x14ac:dyDescent="0.4">
      <c r="B2096" s="4">
        <v>2093</v>
      </c>
      <c r="C2096" s="25" t="s">
        <v>6709</v>
      </c>
      <c r="D2096" s="10" t="s">
        <v>2169</v>
      </c>
      <c r="E2096" s="12" t="s">
        <v>4</v>
      </c>
      <c r="F2096" s="15">
        <v>1</v>
      </c>
      <c r="G2096" s="12" t="s">
        <v>5</v>
      </c>
      <c r="H2096" s="18">
        <v>4.1328956249036768</v>
      </c>
    </row>
    <row r="2097" spans="2:8" x14ac:dyDescent="0.4">
      <c r="B2097" s="4">
        <v>2094</v>
      </c>
      <c r="C2097" s="25" t="s">
        <v>6710</v>
      </c>
      <c r="D2097" s="10" t="s">
        <v>2170</v>
      </c>
      <c r="E2097" s="12" t="s">
        <v>4</v>
      </c>
      <c r="F2097" s="15">
        <v>1</v>
      </c>
      <c r="G2097" s="12" t="s">
        <v>5</v>
      </c>
      <c r="H2097" s="18">
        <v>5.7223627717275685</v>
      </c>
    </row>
    <row r="2098" spans="2:8" x14ac:dyDescent="0.4">
      <c r="B2098" s="4">
        <v>2095</v>
      </c>
      <c r="C2098" s="25" t="s">
        <v>6711</v>
      </c>
      <c r="D2098" s="10" t="s">
        <v>2171</v>
      </c>
      <c r="E2098" s="12" t="s">
        <v>4</v>
      </c>
      <c r="F2098" s="15">
        <v>1</v>
      </c>
      <c r="G2098" s="12" t="s">
        <v>5</v>
      </c>
      <c r="H2098" s="18">
        <v>3.8634809039317242</v>
      </c>
    </row>
    <row r="2099" spans="2:8" x14ac:dyDescent="0.4">
      <c r="B2099" s="4">
        <v>2096</v>
      </c>
      <c r="C2099" s="25" t="s">
        <v>6712</v>
      </c>
      <c r="D2099" s="10" t="s">
        <v>2172</v>
      </c>
      <c r="E2099" s="12" t="s">
        <v>4</v>
      </c>
      <c r="F2099" s="15">
        <v>1</v>
      </c>
      <c r="G2099" s="12" t="s">
        <v>5</v>
      </c>
      <c r="H2099" s="18">
        <v>4.8605457298181181</v>
      </c>
    </row>
    <row r="2100" spans="2:8" x14ac:dyDescent="0.4">
      <c r="B2100" s="4">
        <v>2097</v>
      </c>
      <c r="C2100" s="25" t="s">
        <v>6713</v>
      </c>
      <c r="D2100" s="10" t="s">
        <v>2173</v>
      </c>
      <c r="E2100" s="12" t="s">
        <v>4</v>
      </c>
      <c r="F2100" s="15">
        <v>1</v>
      </c>
      <c r="G2100" s="12" t="s">
        <v>5</v>
      </c>
      <c r="H2100" s="18">
        <v>4.3216695295431755</v>
      </c>
    </row>
    <row r="2101" spans="2:8" x14ac:dyDescent="0.4">
      <c r="B2101" s="4">
        <v>2098</v>
      </c>
      <c r="C2101" s="25" t="s">
        <v>6714</v>
      </c>
      <c r="D2101" s="10" t="s">
        <v>2174</v>
      </c>
      <c r="E2101" s="12" t="s">
        <v>4</v>
      </c>
      <c r="F2101" s="15">
        <v>1</v>
      </c>
      <c r="G2101" s="12" t="s">
        <v>5</v>
      </c>
      <c r="H2101" s="18">
        <v>4.1175763393416416</v>
      </c>
    </row>
    <row r="2102" spans="2:8" x14ac:dyDescent="0.4">
      <c r="B2102" s="4">
        <v>2099</v>
      </c>
      <c r="C2102" s="25" t="s">
        <v>6715</v>
      </c>
      <c r="D2102" s="10" t="s">
        <v>2175</v>
      </c>
      <c r="E2102" s="12" t="s">
        <v>4</v>
      </c>
      <c r="F2102" s="15">
        <v>1</v>
      </c>
      <c r="G2102" s="12" t="s">
        <v>5</v>
      </c>
      <c r="H2102" s="18">
        <v>2.5982351523045346</v>
      </c>
    </row>
    <row r="2103" spans="2:8" x14ac:dyDescent="0.4">
      <c r="B2103" s="4">
        <v>2100</v>
      </c>
      <c r="C2103" s="25" t="s">
        <v>6716</v>
      </c>
      <c r="D2103" s="10" t="s">
        <v>2176</v>
      </c>
      <c r="E2103" s="12" t="s">
        <v>4</v>
      </c>
      <c r="F2103" s="15">
        <v>1</v>
      </c>
      <c r="G2103" s="12" t="s">
        <v>5</v>
      </c>
      <c r="H2103" s="18">
        <v>3.655292049828077</v>
      </c>
    </row>
    <row r="2104" spans="2:8" x14ac:dyDescent="0.4">
      <c r="B2104" s="4">
        <v>2101</v>
      </c>
      <c r="C2104" s="25" t="s">
        <v>6717</v>
      </c>
      <c r="D2104" s="10" t="s">
        <v>2177</v>
      </c>
      <c r="E2104" s="12" t="s">
        <v>4</v>
      </c>
      <c r="F2104" s="15">
        <v>1</v>
      </c>
      <c r="G2104" s="12" t="s">
        <v>5</v>
      </c>
      <c r="H2104" s="18">
        <v>3.655292049828077</v>
      </c>
    </row>
    <row r="2105" spans="2:8" x14ac:dyDescent="0.4">
      <c r="B2105" s="4">
        <v>2102</v>
      </c>
      <c r="C2105" s="25" t="s">
        <v>6718</v>
      </c>
      <c r="D2105" s="10" t="s">
        <v>2178</v>
      </c>
      <c r="E2105" s="12" t="s">
        <v>4</v>
      </c>
      <c r="F2105" s="15">
        <v>1</v>
      </c>
      <c r="G2105" s="12" t="s">
        <v>115</v>
      </c>
      <c r="H2105" s="18">
        <v>1.2209320019033488E-2</v>
      </c>
    </row>
    <row r="2106" spans="2:8" x14ac:dyDescent="0.4">
      <c r="B2106" s="4">
        <v>2103</v>
      </c>
      <c r="C2106" s="25" t="s">
        <v>6719</v>
      </c>
      <c r="D2106" s="10" t="s">
        <v>2179</v>
      </c>
      <c r="E2106" s="12" t="s">
        <v>4</v>
      </c>
      <c r="F2106" s="15">
        <v>1</v>
      </c>
      <c r="G2106" s="12" t="s">
        <v>744</v>
      </c>
      <c r="H2106" s="18">
        <v>8.6496548419177675</v>
      </c>
    </row>
    <row r="2107" spans="2:8" x14ac:dyDescent="0.4">
      <c r="B2107" s="4">
        <v>2104</v>
      </c>
      <c r="C2107" s="25" t="s">
        <v>6720</v>
      </c>
      <c r="D2107" s="10" t="s">
        <v>2180</v>
      </c>
      <c r="E2107" s="12" t="s">
        <v>4</v>
      </c>
      <c r="F2107" s="15">
        <v>1</v>
      </c>
      <c r="G2107" s="12" t="s">
        <v>5</v>
      </c>
      <c r="H2107" s="18">
        <v>4.2463562802529964</v>
      </c>
    </row>
    <row r="2108" spans="2:8" x14ac:dyDescent="0.4">
      <c r="B2108" s="4">
        <v>2105</v>
      </c>
      <c r="C2108" s="25" t="s">
        <v>6721</v>
      </c>
      <c r="D2108" s="10" t="s">
        <v>2181</v>
      </c>
      <c r="E2108" s="12" t="s">
        <v>4</v>
      </c>
      <c r="F2108" s="15">
        <v>1</v>
      </c>
      <c r="G2108" s="12" t="s">
        <v>5</v>
      </c>
      <c r="H2108" s="18">
        <v>10.120015914879977</v>
      </c>
    </row>
    <row r="2109" spans="2:8" x14ac:dyDescent="0.4">
      <c r="B2109" s="4">
        <v>2106</v>
      </c>
      <c r="C2109" s="25" t="s">
        <v>6722</v>
      </c>
      <c r="D2109" s="10" t="s">
        <v>2182</v>
      </c>
      <c r="E2109" s="12" t="s">
        <v>4</v>
      </c>
      <c r="F2109" s="15">
        <v>1</v>
      </c>
      <c r="G2109" s="12" t="s">
        <v>5</v>
      </c>
      <c r="H2109" s="18">
        <v>10.120015914879977</v>
      </c>
    </row>
    <row r="2110" spans="2:8" x14ac:dyDescent="0.4">
      <c r="B2110" s="4">
        <v>2107</v>
      </c>
      <c r="C2110" s="25" t="s">
        <v>6723</v>
      </c>
      <c r="D2110" s="10" t="s">
        <v>2183</v>
      </c>
      <c r="E2110" s="12" t="s">
        <v>4</v>
      </c>
      <c r="F2110" s="15">
        <v>1</v>
      </c>
      <c r="G2110" s="12" t="s">
        <v>115</v>
      </c>
      <c r="H2110" s="18">
        <v>7.1406956403554205E-3</v>
      </c>
    </row>
    <row r="2111" spans="2:8" x14ac:dyDescent="0.4">
      <c r="B2111" s="4">
        <v>2108</v>
      </c>
      <c r="C2111" s="25" t="s">
        <v>6724</v>
      </c>
      <c r="D2111" s="10" t="s">
        <v>2184</v>
      </c>
      <c r="E2111" s="12" t="s">
        <v>4</v>
      </c>
      <c r="F2111" s="15">
        <v>1</v>
      </c>
      <c r="G2111" s="12" t="s">
        <v>115</v>
      </c>
      <c r="H2111" s="18">
        <v>7.1406956403554205E-3</v>
      </c>
    </row>
    <row r="2112" spans="2:8" x14ac:dyDescent="0.4">
      <c r="B2112" s="4">
        <v>2109</v>
      </c>
      <c r="C2112" s="25" t="s">
        <v>6725</v>
      </c>
      <c r="D2112" s="10" t="s">
        <v>2185</v>
      </c>
      <c r="E2112" s="12" t="s">
        <v>4</v>
      </c>
      <c r="F2112" s="15">
        <v>1</v>
      </c>
      <c r="G2112" s="12" t="s">
        <v>5</v>
      </c>
      <c r="H2112" s="18">
        <v>2.7013619938786726</v>
      </c>
    </row>
    <row r="2113" spans="2:8" x14ac:dyDescent="0.4">
      <c r="B2113" s="4">
        <v>2110</v>
      </c>
      <c r="C2113" s="25" t="s">
        <v>6726</v>
      </c>
      <c r="D2113" s="10" t="s">
        <v>2186</v>
      </c>
      <c r="E2113" s="12" t="s">
        <v>4</v>
      </c>
      <c r="F2113" s="15">
        <v>1</v>
      </c>
      <c r="G2113" s="12" t="s">
        <v>5</v>
      </c>
      <c r="H2113" s="18">
        <v>4.752552619344641</v>
      </c>
    </row>
    <row r="2114" spans="2:8" x14ac:dyDescent="0.4">
      <c r="B2114" s="4">
        <v>2111</v>
      </c>
      <c r="C2114" s="25" t="s">
        <v>6727</v>
      </c>
      <c r="D2114" s="10" t="s">
        <v>2187</v>
      </c>
      <c r="E2114" s="12" t="s">
        <v>4</v>
      </c>
      <c r="F2114" s="15">
        <v>1</v>
      </c>
      <c r="G2114" s="12" t="s">
        <v>744</v>
      </c>
      <c r="H2114" s="18">
        <v>9.4143151326296914E-2</v>
      </c>
    </row>
    <row r="2115" spans="2:8" x14ac:dyDescent="0.4">
      <c r="B2115" s="4">
        <v>2112</v>
      </c>
      <c r="C2115" s="25" t="s">
        <v>6728</v>
      </c>
      <c r="D2115" s="10" t="s">
        <v>2188</v>
      </c>
      <c r="E2115" s="12" t="s">
        <v>4</v>
      </c>
      <c r="F2115" s="15">
        <v>1</v>
      </c>
      <c r="G2115" s="12" t="s">
        <v>5</v>
      </c>
      <c r="H2115" s="18">
        <v>0.60634530197496594</v>
      </c>
    </row>
    <row r="2116" spans="2:8" x14ac:dyDescent="0.4">
      <c r="B2116" s="4">
        <v>2113</v>
      </c>
      <c r="C2116" s="25" t="s">
        <v>6729</v>
      </c>
      <c r="D2116" s="10" t="s">
        <v>2189</v>
      </c>
      <c r="E2116" s="12" t="s">
        <v>4</v>
      </c>
      <c r="F2116" s="15">
        <v>1</v>
      </c>
      <c r="G2116" s="12" t="s">
        <v>5</v>
      </c>
      <c r="H2116" s="18">
        <v>4.7013415236896892</v>
      </c>
    </row>
    <row r="2117" spans="2:8" x14ac:dyDescent="0.4">
      <c r="B2117" s="4">
        <v>2114</v>
      </c>
      <c r="C2117" s="25" t="s">
        <v>6730</v>
      </c>
      <c r="D2117" s="10" t="s">
        <v>2190</v>
      </c>
      <c r="E2117" s="12" t="s">
        <v>4</v>
      </c>
      <c r="F2117" s="15">
        <v>1</v>
      </c>
      <c r="G2117" s="12" t="s">
        <v>5</v>
      </c>
      <c r="H2117" s="18">
        <v>4.7130445531859673</v>
      </c>
    </row>
    <row r="2118" spans="2:8" x14ac:dyDescent="0.4">
      <c r="B2118" s="4">
        <v>2115</v>
      </c>
      <c r="C2118" s="25" t="s">
        <v>6731</v>
      </c>
      <c r="D2118" s="10" t="s">
        <v>2191</v>
      </c>
      <c r="E2118" s="12" t="s">
        <v>4</v>
      </c>
      <c r="F2118" s="15">
        <v>1</v>
      </c>
      <c r="G2118" s="12" t="s">
        <v>5</v>
      </c>
      <c r="H2118" s="18">
        <v>4.7567734066417593</v>
      </c>
    </row>
    <row r="2119" spans="2:8" x14ac:dyDescent="0.4">
      <c r="B2119" s="4">
        <v>2116</v>
      </c>
      <c r="C2119" s="25" t="s">
        <v>6732</v>
      </c>
      <c r="D2119" s="10" t="s">
        <v>2192</v>
      </c>
      <c r="E2119" s="12" t="s">
        <v>4</v>
      </c>
      <c r="F2119" s="15">
        <v>1</v>
      </c>
      <c r="G2119" s="12" t="s">
        <v>5</v>
      </c>
      <c r="H2119" s="18">
        <v>4.6661958024418038</v>
      </c>
    </row>
    <row r="2120" spans="2:8" x14ac:dyDescent="0.4">
      <c r="B2120" s="4">
        <v>2117</v>
      </c>
      <c r="C2120" s="25" t="s">
        <v>6733</v>
      </c>
      <c r="D2120" s="10" t="s">
        <v>2193</v>
      </c>
      <c r="E2120" s="12" t="s">
        <v>4</v>
      </c>
      <c r="F2120" s="15">
        <v>1</v>
      </c>
      <c r="G2120" s="12" t="s">
        <v>5</v>
      </c>
      <c r="H2120" s="18">
        <v>4.6958180679733692</v>
      </c>
    </row>
    <row r="2121" spans="2:8" x14ac:dyDescent="0.4">
      <c r="B2121" s="4">
        <v>2118</v>
      </c>
      <c r="C2121" s="25" t="s">
        <v>6734</v>
      </c>
      <c r="D2121" s="10" t="s">
        <v>2194</v>
      </c>
      <c r="E2121" s="12" t="s">
        <v>4</v>
      </c>
      <c r="F2121" s="15">
        <v>1</v>
      </c>
      <c r="G2121" s="12" t="s">
        <v>115</v>
      </c>
      <c r="H2121" s="18">
        <v>2.5230405856614103E-3</v>
      </c>
    </row>
    <row r="2122" spans="2:8" x14ac:dyDescent="0.4">
      <c r="B2122" s="4">
        <v>2119</v>
      </c>
      <c r="C2122" s="25" t="s">
        <v>6735</v>
      </c>
      <c r="D2122" s="10" t="s">
        <v>2195</v>
      </c>
      <c r="E2122" s="12" t="s">
        <v>4</v>
      </c>
      <c r="F2122" s="15">
        <v>1</v>
      </c>
      <c r="G2122" s="12" t="s">
        <v>115</v>
      </c>
      <c r="H2122" s="18">
        <v>2.5230405856614103E-3</v>
      </c>
    </row>
    <row r="2123" spans="2:8" x14ac:dyDescent="0.4">
      <c r="B2123" s="4">
        <v>2120</v>
      </c>
      <c r="C2123" s="25" t="s">
        <v>6736</v>
      </c>
      <c r="D2123" s="10" t="s">
        <v>2196</v>
      </c>
      <c r="E2123" s="12" t="s">
        <v>4</v>
      </c>
      <c r="F2123" s="15">
        <v>1</v>
      </c>
      <c r="G2123" s="12" t="s">
        <v>5</v>
      </c>
      <c r="H2123" s="18">
        <v>3.633329523709278</v>
      </c>
    </row>
    <row r="2124" spans="2:8" x14ac:dyDescent="0.4">
      <c r="B2124" s="4">
        <v>2121</v>
      </c>
      <c r="C2124" s="25" t="s">
        <v>6737</v>
      </c>
      <c r="D2124" s="10" t="s">
        <v>2197</v>
      </c>
      <c r="E2124" s="12" t="s">
        <v>4</v>
      </c>
      <c r="F2124" s="15">
        <v>1</v>
      </c>
      <c r="G2124" s="12" t="s">
        <v>5</v>
      </c>
      <c r="H2124" s="18">
        <v>3.633329523709278</v>
      </c>
    </row>
    <row r="2125" spans="2:8" x14ac:dyDescent="0.4">
      <c r="B2125" s="4">
        <v>2122</v>
      </c>
      <c r="C2125" s="25" t="s">
        <v>6738</v>
      </c>
      <c r="D2125" s="10" t="s">
        <v>2198</v>
      </c>
      <c r="E2125" s="12" t="s">
        <v>4</v>
      </c>
      <c r="F2125" s="15">
        <v>1</v>
      </c>
      <c r="G2125" s="12" t="s">
        <v>5</v>
      </c>
      <c r="H2125" s="18">
        <v>4.3969169821660579</v>
      </c>
    </row>
    <row r="2126" spans="2:8" x14ac:dyDescent="0.4">
      <c r="B2126" s="4">
        <v>2123</v>
      </c>
      <c r="C2126" s="25" t="s">
        <v>6739</v>
      </c>
      <c r="D2126" s="10" t="s">
        <v>2199</v>
      </c>
      <c r="E2126" s="12" t="s">
        <v>4</v>
      </c>
      <c r="F2126" s="15">
        <v>1</v>
      </c>
      <c r="G2126" s="12" t="s">
        <v>5</v>
      </c>
      <c r="H2126" s="18">
        <v>3.8651206369754152</v>
      </c>
    </row>
    <row r="2127" spans="2:8" x14ac:dyDescent="0.4">
      <c r="B2127" s="4">
        <v>2124</v>
      </c>
      <c r="C2127" s="25" t="s">
        <v>6740</v>
      </c>
      <c r="D2127" s="10" t="s">
        <v>2200</v>
      </c>
      <c r="E2127" s="12" t="s">
        <v>4</v>
      </c>
      <c r="F2127" s="15">
        <v>1</v>
      </c>
      <c r="G2127" s="12" t="s">
        <v>5</v>
      </c>
      <c r="H2127" s="18">
        <v>5.782941052036807</v>
      </c>
    </row>
    <row r="2128" spans="2:8" x14ac:dyDescent="0.4">
      <c r="B2128" s="4">
        <v>2125</v>
      </c>
      <c r="C2128" s="25" t="s">
        <v>6741</v>
      </c>
      <c r="D2128" s="10" t="s">
        <v>2201</v>
      </c>
      <c r="E2128" s="12" t="s">
        <v>4</v>
      </c>
      <c r="F2128" s="15">
        <v>1</v>
      </c>
      <c r="G2128" s="12" t="s">
        <v>5</v>
      </c>
      <c r="H2128" s="18">
        <v>4.419729882398804</v>
      </c>
    </row>
    <row r="2129" spans="2:8" x14ac:dyDescent="0.4">
      <c r="B2129" s="4">
        <v>2126</v>
      </c>
      <c r="C2129" s="25" t="s">
        <v>6742</v>
      </c>
      <c r="D2129" s="10" t="s">
        <v>2202</v>
      </c>
      <c r="E2129" s="12" t="s">
        <v>4</v>
      </c>
      <c r="F2129" s="15">
        <v>1</v>
      </c>
      <c r="G2129" s="12" t="s">
        <v>5</v>
      </c>
      <c r="H2129" s="18">
        <v>3.8776828574760684</v>
      </c>
    </row>
    <row r="2130" spans="2:8" x14ac:dyDescent="0.4">
      <c r="B2130" s="4">
        <v>2127</v>
      </c>
      <c r="C2130" s="25" t="s">
        <v>6743</v>
      </c>
      <c r="D2130" s="10" t="s">
        <v>2203</v>
      </c>
      <c r="E2130" s="12" t="s">
        <v>4</v>
      </c>
      <c r="F2130" s="15">
        <v>1</v>
      </c>
      <c r="G2130" s="12" t="s">
        <v>5</v>
      </c>
      <c r="H2130" s="18">
        <v>5.2599953230356293</v>
      </c>
    </row>
    <row r="2131" spans="2:8" x14ac:dyDescent="0.4">
      <c r="B2131" s="4">
        <v>2128</v>
      </c>
      <c r="C2131" s="25" t="s">
        <v>6744</v>
      </c>
      <c r="D2131" s="10" t="s">
        <v>2204</v>
      </c>
      <c r="E2131" s="12" t="s">
        <v>4</v>
      </c>
      <c r="F2131" s="15">
        <v>1</v>
      </c>
      <c r="G2131" s="12" t="s">
        <v>5</v>
      </c>
      <c r="H2131" s="18">
        <v>12.76062678444959</v>
      </c>
    </row>
    <row r="2132" spans="2:8" x14ac:dyDescent="0.4">
      <c r="B2132" s="4">
        <v>2129</v>
      </c>
      <c r="C2132" s="25" t="s">
        <v>6745</v>
      </c>
      <c r="D2132" s="10" t="s">
        <v>2205</v>
      </c>
      <c r="E2132" s="12" t="s">
        <v>4</v>
      </c>
      <c r="F2132" s="15">
        <v>1</v>
      </c>
      <c r="G2132" s="12" t="s">
        <v>5</v>
      </c>
      <c r="H2132" s="18">
        <v>3.6626756781493195</v>
      </c>
    </row>
    <row r="2133" spans="2:8" x14ac:dyDescent="0.4">
      <c r="B2133" s="4">
        <v>2130</v>
      </c>
      <c r="C2133" s="25" t="s">
        <v>6746</v>
      </c>
      <c r="D2133" s="10" t="s">
        <v>2206</v>
      </c>
      <c r="E2133" s="12" t="s">
        <v>4</v>
      </c>
      <c r="F2133" s="15">
        <v>1</v>
      </c>
      <c r="G2133" s="12" t="s">
        <v>5</v>
      </c>
      <c r="H2133" s="18">
        <v>5.0305283735355566</v>
      </c>
    </row>
    <row r="2134" spans="2:8" x14ac:dyDescent="0.4">
      <c r="B2134" s="4">
        <v>2131</v>
      </c>
      <c r="C2134" s="25" t="s">
        <v>6747</v>
      </c>
      <c r="D2134" s="10" t="s">
        <v>2207</v>
      </c>
      <c r="E2134" s="12" t="s">
        <v>4</v>
      </c>
      <c r="F2134" s="15">
        <v>1</v>
      </c>
      <c r="G2134" s="12" t="s">
        <v>5</v>
      </c>
      <c r="H2134" s="18">
        <v>4.4187307124657282</v>
      </c>
    </row>
    <row r="2135" spans="2:8" x14ac:dyDescent="0.4">
      <c r="B2135" s="4">
        <v>2132</v>
      </c>
      <c r="C2135" s="25" t="s">
        <v>6748</v>
      </c>
      <c r="D2135" s="10" t="s">
        <v>2208</v>
      </c>
      <c r="E2135" s="12" t="s">
        <v>4</v>
      </c>
      <c r="F2135" s="15">
        <v>1</v>
      </c>
      <c r="G2135" s="12" t="s">
        <v>5</v>
      </c>
      <c r="H2135" s="18">
        <v>4.4187307124657282</v>
      </c>
    </row>
    <row r="2136" spans="2:8" x14ac:dyDescent="0.4">
      <c r="B2136" s="4">
        <v>2133</v>
      </c>
      <c r="C2136" s="25" t="s">
        <v>6749</v>
      </c>
      <c r="D2136" s="10" t="s">
        <v>2209</v>
      </c>
      <c r="E2136" s="12" t="s">
        <v>4</v>
      </c>
      <c r="F2136" s="15">
        <v>1</v>
      </c>
      <c r="G2136" s="12" t="s">
        <v>5</v>
      </c>
      <c r="H2136" s="18">
        <v>5.7872809951586648</v>
      </c>
    </row>
    <row r="2137" spans="2:8" x14ac:dyDescent="0.4">
      <c r="B2137" s="4">
        <v>2134</v>
      </c>
      <c r="C2137" s="25" t="s">
        <v>6750</v>
      </c>
      <c r="D2137" s="10" t="s">
        <v>2210</v>
      </c>
      <c r="E2137" s="12" t="s">
        <v>4</v>
      </c>
      <c r="F2137" s="15">
        <v>1</v>
      </c>
      <c r="G2137" s="12" t="s">
        <v>5</v>
      </c>
      <c r="H2137" s="18">
        <v>4.5961531222984373</v>
      </c>
    </row>
    <row r="2138" spans="2:8" x14ac:dyDescent="0.4">
      <c r="B2138" s="4">
        <v>2135</v>
      </c>
      <c r="C2138" s="25" t="s">
        <v>6751</v>
      </c>
      <c r="D2138" s="10" t="s">
        <v>2211</v>
      </c>
      <c r="E2138" s="12" t="s">
        <v>4</v>
      </c>
      <c r="F2138" s="15">
        <v>1</v>
      </c>
      <c r="G2138" s="12" t="s">
        <v>5</v>
      </c>
      <c r="H2138" s="18">
        <v>23.322705980606642</v>
      </c>
    </row>
    <row r="2139" spans="2:8" x14ac:dyDescent="0.4">
      <c r="B2139" s="4">
        <v>2136</v>
      </c>
      <c r="C2139" s="25" t="s">
        <v>6752</v>
      </c>
      <c r="D2139" s="10" t="s">
        <v>2212</v>
      </c>
      <c r="E2139" s="12" t="s">
        <v>4</v>
      </c>
      <c r="F2139" s="15">
        <v>1</v>
      </c>
      <c r="G2139" s="12" t="s">
        <v>5</v>
      </c>
      <c r="H2139" s="18">
        <v>5.7031282277397892</v>
      </c>
    </row>
    <row r="2140" spans="2:8" x14ac:dyDescent="0.4">
      <c r="B2140" s="4">
        <v>2137</v>
      </c>
      <c r="C2140" s="25" t="s">
        <v>6753</v>
      </c>
      <c r="D2140" s="10" t="s">
        <v>2213</v>
      </c>
      <c r="E2140" s="12" t="s">
        <v>4</v>
      </c>
      <c r="F2140" s="15">
        <v>1</v>
      </c>
      <c r="G2140" s="12" t="s">
        <v>115</v>
      </c>
      <c r="H2140" s="18">
        <v>5.1624015096454401E-3</v>
      </c>
    </row>
    <row r="2141" spans="2:8" x14ac:dyDescent="0.4">
      <c r="B2141" s="4">
        <v>2138</v>
      </c>
      <c r="C2141" s="25" t="s">
        <v>6754</v>
      </c>
      <c r="D2141" s="10" t="s">
        <v>2214</v>
      </c>
      <c r="E2141" s="12" t="s">
        <v>4</v>
      </c>
      <c r="F2141" s="15">
        <v>1</v>
      </c>
      <c r="G2141" s="12" t="s">
        <v>115</v>
      </c>
      <c r="H2141" s="18">
        <v>5.1624015096454401E-3</v>
      </c>
    </row>
    <row r="2142" spans="2:8" x14ac:dyDescent="0.4">
      <c r="B2142" s="4">
        <v>2139</v>
      </c>
      <c r="C2142" s="25" t="s">
        <v>6755</v>
      </c>
      <c r="D2142" s="10" t="s">
        <v>2215</v>
      </c>
      <c r="E2142" s="12" t="s">
        <v>4</v>
      </c>
      <c r="F2142" s="15">
        <v>1</v>
      </c>
      <c r="G2142" s="12" t="s">
        <v>5</v>
      </c>
      <c r="H2142" s="18">
        <v>4.1346322866785341</v>
      </c>
    </row>
    <row r="2143" spans="2:8" x14ac:dyDescent="0.4">
      <c r="B2143" s="4">
        <v>2140</v>
      </c>
      <c r="C2143" s="25" t="s">
        <v>6756</v>
      </c>
      <c r="D2143" s="10" t="s">
        <v>2216</v>
      </c>
      <c r="E2143" s="12" t="s">
        <v>4</v>
      </c>
      <c r="F2143" s="15">
        <v>1</v>
      </c>
      <c r="G2143" s="12" t="s">
        <v>110</v>
      </c>
      <c r="H2143" s="18">
        <v>6.8683947022843625E-3</v>
      </c>
    </row>
    <row r="2144" spans="2:8" x14ac:dyDescent="0.4">
      <c r="B2144" s="4">
        <v>2141</v>
      </c>
      <c r="C2144" s="25" t="s">
        <v>6757</v>
      </c>
      <c r="D2144" s="10" t="s">
        <v>2217</v>
      </c>
      <c r="E2144" s="12" t="s">
        <v>4</v>
      </c>
      <c r="F2144" s="15">
        <v>1</v>
      </c>
      <c r="G2144" s="12" t="s">
        <v>115</v>
      </c>
      <c r="H2144" s="18">
        <v>2.0319147990149919E-3</v>
      </c>
    </row>
    <row r="2145" spans="2:8" x14ac:dyDescent="0.4">
      <c r="B2145" s="4">
        <v>2142</v>
      </c>
      <c r="C2145" s="25" t="s">
        <v>6758</v>
      </c>
      <c r="D2145" s="10" t="s">
        <v>2218</v>
      </c>
      <c r="E2145" s="12" t="s">
        <v>4</v>
      </c>
      <c r="F2145" s="15">
        <v>1</v>
      </c>
      <c r="G2145" s="12" t="s">
        <v>115</v>
      </c>
      <c r="H2145" s="18">
        <v>2.1576228499961964E-3</v>
      </c>
    </row>
    <row r="2146" spans="2:8" x14ac:dyDescent="0.4">
      <c r="B2146" s="4">
        <v>2143</v>
      </c>
      <c r="C2146" s="25" t="s">
        <v>6759</v>
      </c>
      <c r="D2146" s="10" t="s">
        <v>2219</v>
      </c>
      <c r="E2146" s="12" t="s">
        <v>4</v>
      </c>
      <c r="F2146" s="15">
        <v>1</v>
      </c>
      <c r="G2146" s="12" t="s">
        <v>5</v>
      </c>
      <c r="H2146" s="18">
        <v>9.6899800590080604E-2</v>
      </c>
    </row>
    <row r="2147" spans="2:8" x14ac:dyDescent="0.4">
      <c r="B2147" s="4">
        <v>2144</v>
      </c>
      <c r="C2147" s="25" t="s">
        <v>6760</v>
      </c>
      <c r="D2147" s="10" t="s">
        <v>2220</v>
      </c>
      <c r="E2147" s="12" t="s">
        <v>4</v>
      </c>
      <c r="F2147" s="15">
        <v>1</v>
      </c>
      <c r="G2147" s="12" t="s">
        <v>5</v>
      </c>
      <c r="H2147" s="18">
        <v>0.40226336683607433</v>
      </c>
    </row>
    <row r="2148" spans="2:8" x14ac:dyDescent="0.4">
      <c r="B2148" s="4">
        <v>2145</v>
      </c>
      <c r="C2148" s="25" t="s">
        <v>6761</v>
      </c>
      <c r="D2148" s="10" t="s">
        <v>2221</v>
      </c>
      <c r="E2148" s="12" t="s">
        <v>4</v>
      </c>
      <c r="F2148" s="15">
        <v>1</v>
      </c>
      <c r="G2148" s="12" t="s">
        <v>5</v>
      </c>
      <c r="H2148" s="18">
        <v>2.4200749247939761</v>
      </c>
    </row>
    <row r="2149" spans="2:8" x14ac:dyDescent="0.4">
      <c r="B2149" s="4">
        <v>2146</v>
      </c>
      <c r="C2149" s="25" t="s">
        <v>6762</v>
      </c>
      <c r="D2149" s="10" t="s">
        <v>2222</v>
      </c>
      <c r="E2149" s="12" t="s">
        <v>4</v>
      </c>
      <c r="F2149" s="15">
        <v>1</v>
      </c>
      <c r="G2149" s="12" t="s">
        <v>5</v>
      </c>
      <c r="H2149" s="18">
        <v>2.4200749247939761</v>
      </c>
    </row>
    <row r="2150" spans="2:8" x14ac:dyDescent="0.4">
      <c r="B2150" s="4">
        <v>2147</v>
      </c>
      <c r="C2150" s="25" t="s">
        <v>6763</v>
      </c>
      <c r="D2150" s="10" t="s">
        <v>2223</v>
      </c>
      <c r="E2150" s="12" t="s">
        <v>4</v>
      </c>
      <c r="F2150" s="15">
        <v>1</v>
      </c>
      <c r="G2150" s="12" t="s">
        <v>5</v>
      </c>
      <c r="H2150" s="18">
        <v>1.2628737734163908</v>
      </c>
    </row>
    <row r="2151" spans="2:8" x14ac:dyDescent="0.4">
      <c r="B2151" s="4">
        <v>2148</v>
      </c>
      <c r="C2151" s="25" t="s">
        <v>6764</v>
      </c>
      <c r="D2151" s="10" t="s">
        <v>2224</v>
      </c>
      <c r="E2151" s="12" t="s">
        <v>4</v>
      </c>
      <c r="F2151" s="15">
        <v>1</v>
      </c>
      <c r="G2151" s="12" t="s">
        <v>5</v>
      </c>
      <c r="H2151" s="18">
        <v>1.376882616994094</v>
      </c>
    </row>
    <row r="2152" spans="2:8" x14ac:dyDescent="0.4">
      <c r="B2152" s="4">
        <v>2149</v>
      </c>
      <c r="C2152" s="25" t="s">
        <v>6765</v>
      </c>
      <c r="D2152" s="10" t="s">
        <v>2225</v>
      </c>
      <c r="E2152" s="12" t="s">
        <v>4</v>
      </c>
      <c r="F2152" s="15">
        <v>1</v>
      </c>
      <c r="G2152" s="12" t="s">
        <v>5</v>
      </c>
      <c r="H2152" s="18">
        <v>0.1752658341236612</v>
      </c>
    </row>
    <row r="2153" spans="2:8" x14ac:dyDescent="0.4">
      <c r="B2153" s="4">
        <v>2150</v>
      </c>
      <c r="C2153" s="25" t="s">
        <v>6766</v>
      </c>
      <c r="D2153" s="10" t="s">
        <v>2226</v>
      </c>
      <c r="E2153" s="12" t="s">
        <v>4</v>
      </c>
      <c r="F2153" s="15">
        <v>1</v>
      </c>
      <c r="G2153" s="12" t="s">
        <v>5</v>
      </c>
      <c r="H2153" s="18">
        <v>0.34421420111471046</v>
      </c>
    </row>
    <row r="2154" spans="2:8" x14ac:dyDescent="0.4">
      <c r="B2154" s="4">
        <v>2151</v>
      </c>
      <c r="C2154" s="25" t="s">
        <v>6767</v>
      </c>
      <c r="D2154" s="10" t="s">
        <v>2227</v>
      </c>
      <c r="E2154" s="12" t="s">
        <v>4</v>
      </c>
      <c r="F2154" s="15">
        <v>1</v>
      </c>
      <c r="G2154" s="12" t="s">
        <v>5</v>
      </c>
      <c r="H2154" s="18">
        <v>0.36388215885064901</v>
      </c>
    </row>
    <row r="2155" spans="2:8" x14ac:dyDescent="0.4">
      <c r="B2155" s="4">
        <v>2152</v>
      </c>
      <c r="C2155" s="25" t="s">
        <v>6768</v>
      </c>
      <c r="D2155" s="10" t="s">
        <v>2228</v>
      </c>
      <c r="E2155" s="12" t="s">
        <v>4</v>
      </c>
      <c r="F2155" s="15">
        <v>1</v>
      </c>
      <c r="G2155" s="12" t="s">
        <v>5</v>
      </c>
      <c r="H2155" s="18">
        <v>0.45554279278173493</v>
      </c>
    </row>
    <row r="2156" spans="2:8" x14ac:dyDescent="0.4">
      <c r="B2156" s="4">
        <v>2153</v>
      </c>
      <c r="C2156" s="25" t="s">
        <v>6769</v>
      </c>
      <c r="D2156" s="10" t="s">
        <v>2229</v>
      </c>
      <c r="E2156" s="12" t="s">
        <v>4</v>
      </c>
      <c r="F2156" s="15">
        <v>1</v>
      </c>
      <c r="G2156" s="12" t="s">
        <v>5</v>
      </c>
      <c r="H2156" s="18">
        <v>0.42955623804980364</v>
      </c>
    </row>
    <row r="2157" spans="2:8" x14ac:dyDescent="0.4">
      <c r="B2157" s="4">
        <v>2154</v>
      </c>
      <c r="C2157" s="25" t="s">
        <v>6770</v>
      </c>
      <c r="D2157" s="10" t="s">
        <v>2230</v>
      </c>
      <c r="E2157" s="12" t="s">
        <v>4</v>
      </c>
      <c r="F2157" s="15">
        <v>1</v>
      </c>
      <c r="G2157" s="12" t="s">
        <v>5</v>
      </c>
      <c r="H2157" s="18">
        <v>0.41688582265818402</v>
      </c>
    </row>
    <row r="2158" spans="2:8" x14ac:dyDescent="0.4">
      <c r="B2158" s="4">
        <v>2155</v>
      </c>
      <c r="C2158" s="25" t="s">
        <v>6771</v>
      </c>
      <c r="D2158" s="10" t="s">
        <v>2231</v>
      </c>
      <c r="E2158" s="12" t="s">
        <v>4</v>
      </c>
      <c r="F2158" s="15">
        <v>1</v>
      </c>
      <c r="G2158" s="12" t="s">
        <v>5</v>
      </c>
      <c r="H2158" s="18">
        <v>0.41688582265818402</v>
      </c>
    </row>
    <row r="2159" spans="2:8" x14ac:dyDescent="0.4">
      <c r="B2159" s="4">
        <v>2156</v>
      </c>
      <c r="C2159" s="25" t="s">
        <v>6772</v>
      </c>
      <c r="D2159" s="10" t="s">
        <v>2232</v>
      </c>
      <c r="E2159" s="12" t="s">
        <v>4</v>
      </c>
      <c r="F2159" s="15">
        <v>1</v>
      </c>
      <c r="G2159" s="12" t="s">
        <v>110</v>
      </c>
      <c r="H2159" s="18">
        <v>38.334089974975711</v>
      </c>
    </row>
    <row r="2160" spans="2:8" x14ac:dyDescent="0.4">
      <c r="B2160" s="4">
        <v>2157</v>
      </c>
      <c r="C2160" s="25" t="s">
        <v>6773</v>
      </c>
      <c r="D2160" s="10" t="s">
        <v>2233</v>
      </c>
      <c r="E2160" s="12" t="s">
        <v>4</v>
      </c>
      <c r="F2160" s="15">
        <v>1</v>
      </c>
      <c r="G2160" s="12" t="s">
        <v>5</v>
      </c>
      <c r="H2160" s="18">
        <v>0.94247832153781763</v>
      </c>
    </row>
    <row r="2161" spans="2:8" x14ac:dyDescent="0.4">
      <c r="B2161" s="4">
        <v>2158</v>
      </c>
      <c r="C2161" s="25" t="s">
        <v>6774</v>
      </c>
      <c r="D2161" s="10" t="s">
        <v>2234</v>
      </c>
      <c r="E2161" s="12" t="s">
        <v>4</v>
      </c>
      <c r="F2161" s="15">
        <v>1</v>
      </c>
      <c r="G2161" s="12" t="s">
        <v>110</v>
      </c>
      <c r="H2161" s="18">
        <v>1.0184175599096606E-2</v>
      </c>
    </row>
    <row r="2162" spans="2:8" x14ac:dyDescent="0.4">
      <c r="B2162" s="4">
        <v>2159</v>
      </c>
      <c r="C2162" s="25" t="s">
        <v>6775</v>
      </c>
      <c r="D2162" s="10" t="s">
        <v>2235</v>
      </c>
      <c r="E2162" s="12" t="s">
        <v>4</v>
      </c>
      <c r="F2162" s="15">
        <v>1</v>
      </c>
      <c r="G2162" s="12" t="s">
        <v>110</v>
      </c>
      <c r="H2162" s="18">
        <v>1.7545806991144712E-2</v>
      </c>
    </row>
    <row r="2163" spans="2:8" x14ac:dyDescent="0.4">
      <c r="B2163" s="4">
        <v>2160</v>
      </c>
      <c r="C2163" s="25" t="s">
        <v>6776</v>
      </c>
      <c r="D2163" s="10" t="s">
        <v>2236</v>
      </c>
      <c r="E2163" s="12" t="s">
        <v>4</v>
      </c>
      <c r="F2163" s="15">
        <v>1</v>
      </c>
      <c r="G2163" s="12" t="s">
        <v>5</v>
      </c>
      <c r="H2163" s="18">
        <v>0.82646495787850949</v>
      </c>
    </row>
    <row r="2164" spans="2:8" x14ac:dyDescent="0.4">
      <c r="B2164" s="4">
        <v>2161</v>
      </c>
      <c r="C2164" s="25" t="s">
        <v>6777</v>
      </c>
      <c r="D2164" s="10" t="s">
        <v>2237</v>
      </c>
      <c r="E2164" s="12" t="s">
        <v>4</v>
      </c>
      <c r="F2164" s="15">
        <v>1</v>
      </c>
      <c r="G2164" s="12" t="s">
        <v>744</v>
      </c>
      <c r="H2164" s="18">
        <v>3.8410521952393952</v>
      </c>
    </row>
    <row r="2165" spans="2:8" x14ac:dyDescent="0.4">
      <c r="B2165" s="4">
        <v>2162</v>
      </c>
      <c r="C2165" s="25" t="s">
        <v>6778</v>
      </c>
      <c r="D2165" s="10" t="s">
        <v>2238</v>
      </c>
      <c r="E2165" s="12" t="s">
        <v>4</v>
      </c>
      <c r="F2165" s="15">
        <v>1</v>
      </c>
      <c r="G2165" s="12" t="s">
        <v>110</v>
      </c>
      <c r="H2165" s="18">
        <v>9.1782425946239101</v>
      </c>
    </row>
    <row r="2166" spans="2:8" x14ac:dyDescent="0.4">
      <c r="B2166" s="4">
        <v>2163</v>
      </c>
      <c r="C2166" s="25" t="s">
        <v>6779</v>
      </c>
      <c r="D2166" s="10" t="s">
        <v>2239</v>
      </c>
      <c r="E2166" s="12" t="s">
        <v>4</v>
      </c>
      <c r="F2166" s="15">
        <v>1</v>
      </c>
      <c r="G2166" s="12" t="s">
        <v>5</v>
      </c>
      <c r="H2166" s="18">
        <v>3.4908051501691197</v>
      </c>
    </row>
    <row r="2167" spans="2:8" x14ac:dyDescent="0.4">
      <c r="B2167" s="4">
        <v>2164</v>
      </c>
      <c r="C2167" s="25" t="s">
        <v>6780</v>
      </c>
      <c r="D2167" s="10" t="s">
        <v>2240</v>
      </c>
      <c r="E2167" s="12" t="s">
        <v>4</v>
      </c>
      <c r="F2167" s="15">
        <v>1</v>
      </c>
      <c r="G2167" s="12" t="s">
        <v>5</v>
      </c>
      <c r="H2167" s="18">
        <v>3.4908051501691197</v>
      </c>
    </row>
    <row r="2168" spans="2:8" x14ac:dyDescent="0.4">
      <c r="B2168" s="4">
        <v>2165</v>
      </c>
      <c r="C2168" s="25" t="s">
        <v>6781</v>
      </c>
      <c r="D2168" s="10" t="s">
        <v>2241</v>
      </c>
      <c r="E2168" s="12" t="s">
        <v>4</v>
      </c>
      <c r="F2168" s="15">
        <v>1</v>
      </c>
      <c r="G2168" s="12" t="s">
        <v>5</v>
      </c>
      <c r="H2168" s="18">
        <v>5.0336425966773328</v>
      </c>
    </row>
    <row r="2169" spans="2:8" x14ac:dyDescent="0.4">
      <c r="B2169" s="4">
        <v>2166</v>
      </c>
      <c r="C2169" s="25" t="s">
        <v>6782</v>
      </c>
      <c r="D2169" s="10" t="s">
        <v>2242</v>
      </c>
      <c r="E2169" s="12" t="s">
        <v>4</v>
      </c>
      <c r="F2169" s="15">
        <v>1</v>
      </c>
      <c r="G2169" s="12" t="s">
        <v>5</v>
      </c>
      <c r="H2169" s="18">
        <v>5.0161375385481106</v>
      </c>
    </row>
    <row r="2170" spans="2:8" x14ac:dyDescent="0.4">
      <c r="B2170" s="4">
        <v>2167</v>
      </c>
      <c r="C2170" s="25" t="s">
        <v>6783</v>
      </c>
      <c r="D2170" s="10" t="s">
        <v>2243</v>
      </c>
      <c r="E2170" s="12" t="s">
        <v>4</v>
      </c>
      <c r="F2170" s="15">
        <v>1</v>
      </c>
      <c r="G2170" s="12" t="s">
        <v>5</v>
      </c>
      <c r="H2170" s="18">
        <v>5.0432493160961434</v>
      </c>
    </row>
    <row r="2171" spans="2:8" x14ac:dyDescent="0.4">
      <c r="B2171" s="4">
        <v>2168</v>
      </c>
      <c r="C2171" s="25" t="s">
        <v>6784</v>
      </c>
      <c r="D2171" s="10" t="s">
        <v>2244</v>
      </c>
      <c r="E2171" s="12" t="s">
        <v>4</v>
      </c>
      <c r="F2171" s="15">
        <v>1</v>
      </c>
      <c r="G2171" s="12" t="s">
        <v>5</v>
      </c>
      <c r="H2171" s="18">
        <v>5.0590881474769915</v>
      </c>
    </row>
    <row r="2172" spans="2:8" x14ac:dyDescent="0.4">
      <c r="B2172" s="4">
        <v>2169</v>
      </c>
      <c r="C2172" s="25" t="s">
        <v>6785</v>
      </c>
      <c r="D2172" s="10" t="s">
        <v>2245</v>
      </c>
      <c r="E2172" s="12" t="s">
        <v>4</v>
      </c>
      <c r="F2172" s="15">
        <v>1</v>
      </c>
      <c r="G2172" s="12" t="s">
        <v>115</v>
      </c>
      <c r="H2172" s="18">
        <v>7.7080896499769494E-3</v>
      </c>
    </row>
    <row r="2173" spans="2:8" x14ac:dyDescent="0.4">
      <c r="B2173" s="4">
        <v>2170</v>
      </c>
      <c r="C2173" s="25" t="s">
        <v>6786</v>
      </c>
      <c r="D2173" s="10" t="s">
        <v>2246</v>
      </c>
      <c r="E2173" s="12" t="s">
        <v>4</v>
      </c>
      <c r="F2173" s="15">
        <v>1</v>
      </c>
      <c r="G2173" s="12" t="s">
        <v>115</v>
      </c>
      <c r="H2173" s="18">
        <v>1.2237123597917419E-2</v>
      </c>
    </row>
    <row r="2174" spans="2:8" x14ac:dyDescent="0.4">
      <c r="B2174" s="4">
        <v>2171</v>
      </c>
      <c r="C2174" s="25" t="s">
        <v>6787</v>
      </c>
      <c r="D2174" s="10" t="s">
        <v>2247</v>
      </c>
      <c r="E2174" s="12" t="s">
        <v>4</v>
      </c>
      <c r="F2174" s="15">
        <v>1</v>
      </c>
      <c r="G2174" s="12" t="s">
        <v>5</v>
      </c>
      <c r="H2174" s="18">
        <v>3.4433996048794691</v>
      </c>
    </row>
    <row r="2175" spans="2:8" x14ac:dyDescent="0.4">
      <c r="B2175" s="4">
        <v>2172</v>
      </c>
      <c r="C2175" s="25" t="s">
        <v>6788</v>
      </c>
      <c r="D2175" s="10" t="s">
        <v>2248</v>
      </c>
      <c r="E2175" s="12" t="s">
        <v>4</v>
      </c>
      <c r="F2175" s="15">
        <v>1</v>
      </c>
      <c r="G2175" s="12" t="s">
        <v>115</v>
      </c>
      <c r="H2175" s="18">
        <v>4.4195324184142194E-3</v>
      </c>
    </row>
    <row r="2176" spans="2:8" x14ac:dyDescent="0.4">
      <c r="B2176" s="4">
        <v>2173</v>
      </c>
      <c r="C2176" s="25" t="s">
        <v>6789</v>
      </c>
      <c r="D2176" s="10" t="s">
        <v>2249</v>
      </c>
      <c r="E2176" s="12" t="s">
        <v>4</v>
      </c>
      <c r="F2176" s="15">
        <v>1</v>
      </c>
      <c r="G2176" s="12" t="s">
        <v>115</v>
      </c>
      <c r="H2176" s="18">
        <v>4.4195324184142194E-3</v>
      </c>
    </row>
    <row r="2177" spans="2:8" x14ac:dyDescent="0.4">
      <c r="B2177" s="4">
        <v>2174</v>
      </c>
      <c r="C2177" s="25" t="s">
        <v>6790</v>
      </c>
      <c r="D2177" s="10" t="s">
        <v>2250</v>
      </c>
      <c r="E2177" s="12" t="s">
        <v>4</v>
      </c>
      <c r="F2177" s="15">
        <v>1</v>
      </c>
      <c r="G2177" s="12" t="s">
        <v>110</v>
      </c>
      <c r="H2177" s="18">
        <v>53.129362138464735</v>
      </c>
    </row>
    <row r="2178" spans="2:8" x14ac:dyDescent="0.4">
      <c r="B2178" s="4">
        <v>2175</v>
      </c>
      <c r="C2178" s="25" t="s">
        <v>6791</v>
      </c>
      <c r="D2178" s="10" t="s">
        <v>2251</v>
      </c>
      <c r="E2178" s="12" t="s">
        <v>4</v>
      </c>
      <c r="F2178" s="15">
        <v>1</v>
      </c>
      <c r="G2178" s="12" t="s">
        <v>110</v>
      </c>
      <c r="H2178" s="18">
        <v>228.59935168855134</v>
      </c>
    </row>
    <row r="2179" spans="2:8" x14ac:dyDescent="0.4">
      <c r="B2179" s="4">
        <v>2176</v>
      </c>
      <c r="C2179" s="25" t="s">
        <v>6792</v>
      </c>
      <c r="D2179" s="10" t="s">
        <v>2252</v>
      </c>
      <c r="E2179" s="12" t="s">
        <v>4</v>
      </c>
      <c r="F2179" s="15">
        <v>1</v>
      </c>
      <c r="G2179" s="12" t="s">
        <v>110</v>
      </c>
      <c r="H2179" s="18">
        <v>55.921738364721378</v>
      </c>
    </row>
    <row r="2180" spans="2:8" x14ac:dyDescent="0.4">
      <c r="B2180" s="4">
        <v>2177</v>
      </c>
      <c r="C2180" s="25" t="s">
        <v>6793</v>
      </c>
      <c r="D2180" s="10" t="s">
        <v>2253</v>
      </c>
      <c r="E2180" s="12" t="s">
        <v>4</v>
      </c>
      <c r="F2180" s="15">
        <v>1</v>
      </c>
      <c r="G2180" s="12" t="s">
        <v>110</v>
      </c>
      <c r="H2180" s="18">
        <v>38.771130085548108</v>
      </c>
    </row>
    <row r="2181" spans="2:8" x14ac:dyDescent="0.4">
      <c r="B2181" s="4">
        <v>2178</v>
      </c>
      <c r="C2181" s="25" t="s">
        <v>6794</v>
      </c>
      <c r="D2181" s="10" t="s">
        <v>2254</v>
      </c>
      <c r="E2181" s="12" t="s">
        <v>4</v>
      </c>
      <c r="F2181" s="15">
        <v>1</v>
      </c>
      <c r="G2181" s="12" t="s">
        <v>110</v>
      </c>
      <c r="H2181" s="18">
        <v>18.66237314570887</v>
      </c>
    </row>
    <row r="2182" spans="2:8" x14ac:dyDescent="0.4">
      <c r="B2182" s="4">
        <v>2179</v>
      </c>
      <c r="C2182" s="25" t="s">
        <v>6795</v>
      </c>
      <c r="D2182" s="10" t="s">
        <v>2255</v>
      </c>
      <c r="E2182" s="12" t="s">
        <v>4</v>
      </c>
      <c r="F2182" s="15">
        <v>1</v>
      </c>
      <c r="G2182" s="12" t="s">
        <v>110</v>
      </c>
      <c r="H2182" s="18">
        <v>450.98188730131687</v>
      </c>
    </row>
    <row r="2183" spans="2:8" x14ac:dyDescent="0.4">
      <c r="B2183" s="4">
        <v>2180</v>
      </c>
      <c r="C2183" s="25" t="s">
        <v>6796</v>
      </c>
      <c r="D2183" s="10" t="s">
        <v>2256</v>
      </c>
      <c r="E2183" s="12" t="s">
        <v>4</v>
      </c>
      <c r="F2183" s="15">
        <v>1</v>
      </c>
      <c r="G2183" s="12" t="s">
        <v>110</v>
      </c>
      <c r="H2183" s="18">
        <v>4.113372543542587</v>
      </c>
    </row>
    <row r="2184" spans="2:8" x14ac:dyDescent="0.4">
      <c r="B2184" s="4">
        <v>2181</v>
      </c>
      <c r="C2184" s="25" t="s">
        <v>6797</v>
      </c>
      <c r="D2184" s="10" t="s">
        <v>2257</v>
      </c>
      <c r="E2184" s="12" t="s">
        <v>4</v>
      </c>
      <c r="F2184" s="15">
        <v>1</v>
      </c>
      <c r="G2184" s="12" t="s">
        <v>110</v>
      </c>
      <c r="H2184" s="18">
        <v>25.27573213829276</v>
      </c>
    </row>
    <row r="2185" spans="2:8" x14ac:dyDescent="0.4">
      <c r="B2185" s="4">
        <v>2182</v>
      </c>
      <c r="C2185" s="25" t="s">
        <v>6798</v>
      </c>
      <c r="D2185" s="10" t="s">
        <v>2258</v>
      </c>
      <c r="E2185" s="12" t="s">
        <v>4</v>
      </c>
      <c r="F2185" s="15">
        <v>1</v>
      </c>
      <c r="G2185" s="12" t="s">
        <v>110</v>
      </c>
      <c r="H2185" s="18">
        <v>2.3254437075429371</v>
      </c>
    </row>
    <row r="2186" spans="2:8" x14ac:dyDescent="0.4">
      <c r="B2186" s="4">
        <v>2183</v>
      </c>
      <c r="C2186" s="25" t="s">
        <v>6799</v>
      </c>
      <c r="D2186" s="10" t="s">
        <v>2259</v>
      </c>
      <c r="E2186" s="12" t="s">
        <v>4</v>
      </c>
      <c r="F2186" s="15">
        <v>1</v>
      </c>
      <c r="G2186" s="12" t="s">
        <v>110</v>
      </c>
      <c r="H2186" s="18">
        <v>38.545279059357874</v>
      </c>
    </row>
    <row r="2187" spans="2:8" x14ac:dyDescent="0.4">
      <c r="B2187" s="4">
        <v>2184</v>
      </c>
      <c r="C2187" s="25" t="s">
        <v>6800</v>
      </c>
      <c r="D2187" s="10" t="s">
        <v>2260</v>
      </c>
      <c r="E2187" s="12" t="s">
        <v>4</v>
      </c>
      <c r="F2187" s="15">
        <v>1</v>
      </c>
      <c r="G2187" s="12" t="s">
        <v>115</v>
      </c>
      <c r="H2187" s="18">
        <v>2.5659777883396944E-3</v>
      </c>
    </row>
    <row r="2188" spans="2:8" x14ac:dyDescent="0.4">
      <c r="B2188" s="4">
        <v>2185</v>
      </c>
      <c r="C2188" s="25" t="s">
        <v>6801</v>
      </c>
      <c r="D2188" s="10" t="s">
        <v>2261</v>
      </c>
      <c r="E2188" s="12" t="s">
        <v>4</v>
      </c>
      <c r="F2188" s="15">
        <v>1</v>
      </c>
      <c r="G2188" s="12" t="s">
        <v>110</v>
      </c>
      <c r="H2188" s="18">
        <v>4.1482138619555844</v>
      </c>
    </row>
    <row r="2189" spans="2:8" x14ac:dyDescent="0.4">
      <c r="B2189" s="4">
        <v>2186</v>
      </c>
      <c r="C2189" s="25" t="s">
        <v>6802</v>
      </c>
      <c r="D2189" s="10" t="s">
        <v>2262</v>
      </c>
      <c r="E2189" s="12" t="s">
        <v>4</v>
      </c>
      <c r="F2189" s="15">
        <v>1</v>
      </c>
      <c r="G2189" s="12" t="s">
        <v>110</v>
      </c>
      <c r="H2189" s="18">
        <v>4.4783764250215023</v>
      </c>
    </row>
    <row r="2190" spans="2:8" x14ac:dyDescent="0.4">
      <c r="B2190" s="4">
        <v>2187</v>
      </c>
      <c r="C2190" s="25" t="s">
        <v>6803</v>
      </c>
      <c r="D2190" s="10" t="s">
        <v>2263</v>
      </c>
      <c r="E2190" s="12" t="s">
        <v>4</v>
      </c>
      <c r="F2190" s="15">
        <v>1</v>
      </c>
      <c r="G2190" s="12" t="s">
        <v>110</v>
      </c>
      <c r="H2190" s="18">
        <v>4.9074812619457999</v>
      </c>
    </row>
    <row r="2191" spans="2:8" x14ac:dyDescent="0.4">
      <c r="B2191" s="4">
        <v>2188</v>
      </c>
      <c r="C2191" s="25" t="s">
        <v>6804</v>
      </c>
      <c r="D2191" s="10" t="s">
        <v>2264</v>
      </c>
      <c r="E2191" s="12" t="s">
        <v>4</v>
      </c>
      <c r="F2191" s="15">
        <v>1</v>
      </c>
      <c r="G2191" s="12" t="s">
        <v>110</v>
      </c>
      <c r="H2191" s="18">
        <v>0.99401513904972738</v>
      </c>
    </row>
    <row r="2192" spans="2:8" x14ac:dyDescent="0.4">
      <c r="B2192" s="4">
        <v>2189</v>
      </c>
      <c r="C2192" s="25" t="s">
        <v>6805</v>
      </c>
      <c r="D2192" s="10" t="s">
        <v>2265</v>
      </c>
      <c r="E2192" s="12" t="s">
        <v>4</v>
      </c>
      <c r="F2192" s="15">
        <v>1</v>
      </c>
      <c r="G2192" s="12" t="s">
        <v>5</v>
      </c>
      <c r="H2192" s="18">
        <v>48.667465573332066</v>
      </c>
    </row>
    <row r="2193" spans="2:8" x14ac:dyDescent="0.4">
      <c r="B2193" s="4">
        <v>2190</v>
      </c>
      <c r="C2193" s="25" t="s">
        <v>6806</v>
      </c>
      <c r="D2193" s="10" t="s">
        <v>2266</v>
      </c>
      <c r="E2193" s="12" t="s">
        <v>4</v>
      </c>
      <c r="F2193" s="15">
        <v>1</v>
      </c>
      <c r="G2193" s="12" t="s">
        <v>115</v>
      </c>
      <c r="H2193" s="18">
        <v>2.4526281488844626E-3</v>
      </c>
    </row>
    <row r="2194" spans="2:8" x14ac:dyDescent="0.4">
      <c r="B2194" s="4">
        <v>2191</v>
      </c>
      <c r="C2194" s="25" t="s">
        <v>6807</v>
      </c>
      <c r="D2194" s="10" t="s">
        <v>2267</v>
      </c>
      <c r="E2194" s="12" t="s">
        <v>4</v>
      </c>
      <c r="F2194" s="15">
        <v>1</v>
      </c>
      <c r="G2194" s="12" t="s">
        <v>110</v>
      </c>
      <c r="H2194" s="18">
        <v>3.3147616038377228</v>
      </c>
    </row>
    <row r="2195" spans="2:8" x14ac:dyDescent="0.4">
      <c r="B2195" s="4">
        <v>2192</v>
      </c>
      <c r="C2195" s="25" t="s">
        <v>6808</v>
      </c>
      <c r="D2195" s="10" t="s">
        <v>2268</v>
      </c>
      <c r="E2195" s="12" t="s">
        <v>4</v>
      </c>
      <c r="F2195" s="15">
        <v>1</v>
      </c>
      <c r="G2195" s="12" t="s">
        <v>110</v>
      </c>
      <c r="H2195" s="18">
        <v>1.1364871991128149</v>
      </c>
    </row>
    <row r="2196" spans="2:8" x14ac:dyDescent="0.4">
      <c r="B2196" s="4">
        <v>2193</v>
      </c>
      <c r="C2196" s="25" t="s">
        <v>6809</v>
      </c>
      <c r="D2196" s="10" t="s">
        <v>2269</v>
      </c>
      <c r="E2196" s="12" t="s">
        <v>4</v>
      </c>
      <c r="F2196" s="15">
        <v>1</v>
      </c>
      <c r="G2196" s="12" t="s">
        <v>110</v>
      </c>
      <c r="H2196" s="18">
        <v>1.1166029586227004</v>
      </c>
    </row>
    <row r="2197" spans="2:8" x14ac:dyDescent="0.4">
      <c r="B2197" s="4">
        <v>2194</v>
      </c>
      <c r="C2197" s="25" t="s">
        <v>6810</v>
      </c>
      <c r="D2197" s="10" t="s">
        <v>2270</v>
      </c>
      <c r="E2197" s="12" t="s">
        <v>4</v>
      </c>
      <c r="F2197" s="15">
        <v>1</v>
      </c>
      <c r="G2197" s="12" t="s">
        <v>115</v>
      </c>
      <c r="H2197" s="18">
        <v>2.3524724833528564E-3</v>
      </c>
    </row>
    <row r="2198" spans="2:8" x14ac:dyDescent="0.4">
      <c r="B2198" s="4">
        <v>2195</v>
      </c>
      <c r="C2198" s="25" t="s">
        <v>6811</v>
      </c>
      <c r="D2198" s="10" t="s">
        <v>2271</v>
      </c>
      <c r="E2198" s="12" t="s">
        <v>4</v>
      </c>
      <c r="F2198" s="15">
        <v>1</v>
      </c>
      <c r="G2198" s="12" t="s">
        <v>115</v>
      </c>
      <c r="H2198" s="18">
        <v>8.0805742254838973E-3</v>
      </c>
    </row>
    <row r="2199" spans="2:8" x14ac:dyDescent="0.4">
      <c r="B2199" s="4">
        <v>2196</v>
      </c>
      <c r="C2199" s="25" t="s">
        <v>6812</v>
      </c>
      <c r="D2199" s="10" t="s">
        <v>2272</v>
      </c>
      <c r="E2199" s="12" t="s">
        <v>4</v>
      </c>
      <c r="F2199" s="15">
        <v>1</v>
      </c>
      <c r="G2199" s="12" t="s">
        <v>2273</v>
      </c>
      <c r="H2199" s="18">
        <v>0.1113165158438823</v>
      </c>
    </row>
    <row r="2200" spans="2:8" x14ac:dyDescent="0.4">
      <c r="B2200" s="4">
        <v>2197</v>
      </c>
      <c r="C2200" s="25" t="s">
        <v>6813</v>
      </c>
      <c r="D2200" s="10" t="s">
        <v>2274</v>
      </c>
      <c r="E2200" s="12" t="s">
        <v>4</v>
      </c>
      <c r="F2200" s="15">
        <v>1</v>
      </c>
      <c r="G2200" s="12" t="s">
        <v>2273</v>
      </c>
      <c r="H2200" s="18">
        <v>0.1208580334893883</v>
      </c>
    </row>
    <row r="2201" spans="2:8" x14ac:dyDescent="0.4">
      <c r="B2201" s="4">
        <v>2198</v>
      </c>
      <c r="C2201" s="25" t="s">
        <v>6814</v>
      </c>
      <c r="D2201" s="10" t="s">
        <v>2275</v>
      </c>
      <c r="E2201" s="12" t="s">
        <v>4</v>
      </c>
      <c r="F2201" s="15">
        <v>1</v>
      </c>
      <c r="G2201" s="12" t="s">
        <v>2276</v>
      </c>
      <c r="H2201" s="18">
        <v>1.9279928510947801</v>
      </c>
    </row>
    <row r="2202" spans="2:8" x14ac:dyDescent="0.4">
      <c r="B2202" s="4">
        <v>2199</v>
      </c>
      <c r="C2202" s="25" t="s">
        <v>6815</v>
      </c>
      <c r="D2202" s="10" t="s">
        <v>2277</v>
      </c>
      <c r="E2202" s="12" t="s">
        <v>4</v>
      </c>
      <c r="F2202" s="15">
        <v>1</v>
      </c>
      <c r="G2202" s="12" t="s">
        <v>5</v>
      </c>
      <c r="H2202" s="18">
        <v>25.587425420704822</v>
      </c>
    </row>
    <row r="2203" spans="2:8" x14ac:dyDescent="0.4">
      <c r="B2203" s="4">
        <v>2200</v>
      </c>
      <c r="C2203" s="25" t="s">
        <v>6816</v>
      </c>
      <c r="D2203" s="10" t="s">
        <v>2278</v>
      </c>
      <c r="E2203" s="12" t="s">
        <v>4</v>
      </c>
      <c r="F2203" s="15">
        <v>1</v>
      </c>
      <c r="G2203" s="12" t="s">
        <v>2276</v>
      </c>
      <c r="H2203" s="18">
        <v>1.7466291191496666</v>
      </c>
    </row>
    <row r="2204" spans="2:8" x14ac:dyDescent="0.4">
      <c r="B2204" s="4">
        <v>2201</v>
      </c>
      <c r="C2204" s="25" t="s">
        <v>6817</v>
      </c>
      <c r="D2204" s="10" t="s">
        <v>2279</v>
      </c>
      <c r="E2204" s="12" t="s">
        <v>4</v>
      </c>
      <c r="F2204" s="15">
        <v>1</v>
      </c>
      <c r="G2204" s="12" t="s">
        <v>2276</v>
      </c>
      <c r="H2204" s="18">
        <v>1.7466291191496666</v>
      </c>
    </row>
    <row r="2205" spans="2:8" x14ac:dyDescent="0.4">
      <c r="B2205" s="4">
        <v>2202</v>
      </c>
      <c r="C2205" s="25" t="s">
        <v>6818</v>
      </c>
      <c r="D2205" s="10" t="s">
        <v>2280</v>
      </c>
      <c r="E2205" s="12" t="s">
        <v>4</v>
      </c>
      <c r="F2205" s="15">
        <v>1</v>
      </c>
      <c r="G2205" s="12" t="s">
        <v>115</v>
      </c>
      <c r="H2205" s="18">
        <v>2.9763998817731096E-3</v>
      </c>
    </row>
    <row r="2206" spans="2:8" x14ac:dyDescent="0.4">
      <c r="B2206" s="4">
        <v>2203</v>
      </c>
      <c r="C2206" s="25" t="s">
        <v>6819</v>
      </c>
      <c r="D2206" s="10" t="s">
        <v>2281</v>
      </c>
      <c r="E2206" s="12" t="s">
        <v>4</v>
      </c>
      <c r="F2206" s="15">
        <v>1</v>
      </c>
      <c r="G2206" s="12" t="s">
        <v>5</v>
      </c>
      <c r="H2206" s="18">
        <v>10.121173537385927</v>
      </c>
    </row>
    <row r="2207" spans="2:8" x14ac:dyDescent="0.4">
      <c r="B2207" s="4">
        <v>2204</v>
      </c>
      <c r="C2207" s="25" t="s">
        <v>6820</v>
      </c>
      <c r="D2207" s="10" t="s">
        <v>2282</v>
      </c>
      <c r="E2207" s="12" t="s">
        <v>4</v>
      </c>
      <c r="F2207" s="15">
        <v>1</v>
      </c>
      <c r="G2207" s="12" t="s">
        <v>5</v>
      </c>
      <c r="H2207" s="18">
        <v>17.890526400094583</v>
      </c>
    </row>
    <row r="2208" spans="2:8" x14ac:dyDescent="0.4">
      <c r="B2208" s="4">
        <v>2205</v>
      </c>
      <c r="C2208" s="25" t="s">
        <v>6821</v>
      </c>
      <c r="D2208" s="10" t="s">
        <v>2283</v>
      </c>
      <c r="E2208" s="12" t="s">
        <v>4</v>
      </c>
      <c r="F2208" s="15">
        <v>1</v>
      </c>
      <c r="G2208" s="12" t="s">
        <v>5</v>
      </c>
      <c r="H2208" s="18">
        <v>14.879465990554573</v>
      </c>
    </row>
    <row r="2209" spans="2:8" x14ac:dyDescent="0.4">
      <c r="B2209" s="4">
        <v>2206</v>
      </c>
      <c r="C2209" s="25" t="s">
        <v>6822</v>
      </c>
      <c r="D2209" s="10" t="s">
        <v>2284</v>
      </c>
      <c r="E2209" s="12" t="s">
        <v>4</v>
      </c>
      <c r="F2209" s="15">
        <v>1</v>
      </c>
      <c r="G2209" s="12" t="s">
        <v>2276</v>
      </c>
      <c r="H2209" s="18">
        <v>1.1734141570952135</v>
      </c>
    </row>
    <row r="2210" spans="2:8" x14ac:dyDescent="0.4">
      <c r="B2210" s="4">
        <v>2207</v>
      </c>
      <c r="C2210" s="25" t="s">
        <v>6823</v>
      </c>
      <c r="D2210" s="10" t="s">
        <v>2285</v>
      </c>
      <c r="E2210" s="12" t="s">
        <v>4</v>
      </c>
      <c r="F2210" s="15">
        <v>1</v>
      </c>
      <c r="G2210" s="12" t="s">
        <v>5</v>
      </c>
      <c r="H2210" s="18">
        <v>11.625964136491485</v>
      </c>
    </row>
    <row r="2211" spans="2:8" x14ac:dyDescent="0.4">
      <c r="B2211" s="4">
        <v>2208</v>
      </c>
      <c r="C2211" s="25" t="s">
        <v>6824</v>
      </c>
      <c r="D2211" s="10" t="s">
        <v>2286</v>
      </c>
      <c r="E2211" s="12" t="s">
        <v>4</v>
      </c>
      <c r="F2211" s="15">
        <v>1</v>
      </c>
      <c r="G2211" s="12" t="s">
        <v>5</v>
      </c>
      <c r="H2211" s="18">
        <v>6.0935776594219648</v>
      </c>
    </row>
    <row r="2212" spans="2:8" x14ac:dyDescent="0.4">
      <c r="B2212" s="4">
        <v>2209</v>
      </c>
      <c r="C2212" s="25" t="s">
        <v>6825</v>
      </c>
      <c r="D2212" s="10" t="s">
        <v>2287</v>
      </c>
      <c r="E2212" s="12" t="s">
        <v>4</v>
      </c>
      <c r="F2212" s="15">
        <v>1</v>
      </c>
      <c r="G2212" s="12" t="s">
        <v>5</v>
      </c>
      <c r="H2212" s="18">
        <v>8.7386157940340414</v>
      </c>
    </row>
    <row r="2213" spans="2:8" x14ac:dyDescent="0.4">
      <c r="B2213" s="4">
        <v>2210</v>
      </c>
      <c r="C2213" s="25" t="s">
        <v>6826</v>
      </c>
      <c r="D2213" s="10" t="s">
        <v>2288</v>
      </c>
      <c r="E2213" s="12" t="s">
        <v>4</v>
      </c>
      <c r="F2213" s="15">
        <v>1</v>
      </c>
      <c r="G2213" s="12" t="s">
        <v>5</v>
      </c>
      <c r="H2213" s="18">
        <v>8.2305273131310077</v>
      </c>
    </row>
    <row r="2214" spans="2:8" x14ac:dyDescent="0.4">
      <c r="B2214" s="4">
        <v>2211</v>
      </c>
      <c r="C2214" s="25" t="s">
        <v>6827</v>
      </c>
      <c r="D2214" s="10" t="s">
        <v>2289</v>
      </c>
      <c r="E2214" s="12" t="s">
        <v>4</v>
      </c>
      <c r="F2214" s="15">
        <v>1</v>
      </c>
      <c r="G2214" s="12" t="s">
        <v>5</v>
      </c>
      <c r="H2214" s="18">
        <v>10.698705506965913</v>
      </c>
    </row>
    <row r="2215" spans="2:8" x14ac:dyDescent="0.4">
      <c r="B2215" s="4">
        <v>2212</v>
      </c>
      <c r="C2215" s="25" t="s">
        <v>6828</v>
      </c>
      <c r="D2215" s="10" t="s">
        <v>2290</v>
      </c>
      <c r="E2215" s="12" t="s">
        <v>4</v>
      </c>
      <c r="F2215" s="15">
        <v>1</v>
      </c>
      <c r="G2215" s="12" t="s">
        <v>115</v>
      </c>
      <c r="H2215" s="18">
        <v>5.8871348602090928E-3</v>
      </c>
    </row>
    <row r="2216" spans="2:8" x14ac:dyDescent="0.4">
      <c r="B2216" s="4">
        <v>2213</v>
      </c>
      <c r="C2216" s="25" t="s">
        <v>6829</v>
      </c>
      <c r="D2216" s="10" t="s">
        <v>2291</v>
      </c>
      <c r="E2216" s="12" t="s">
        <v>4</v>
      </c>
      <c r="F2216" s="15">
        <v>1</v>
      </c>
      <c r="G2216" s="12" t="s">
        <v>744</v>
      </c>
      <c r="H2216" s="18">
        <v>2.2542808582469318</v>
      </c>
    </row>
    <row r="2217" spans="2:8" x14ac:dyDescent="0.4">
      <c r="B2217" s="4">
        <v>2214</v>
      </c>
      <c r="C2217" s="25" t="s">
        <v>6830</v>
      </c>
      <c r="D2217" s="10" t="s">
        <v>2292</v>
      </c>
      <c r="E2217" s="12" t="s">
        <v>4</v>
      </c>
      <c r="F2217" s="15">
        <v>1</v>
      </c>
      <c r="G2217" s="12" t="s">
        <v>115</v>
      </c>
      <c r="H2217" s="18">
        <v>4.2691240886854141E-3</v>
      </c>
    </row>
    <row r="2218" spans="2:8" x14ac:dyDescent="0.4">
      <c r="B2218" s="4">
        <v>2215</v>
      </c>
      <c r="C2218" s="25" t="s">
        <v>6831</v>
      </c>
      <c r="D2218" s="10" t="s">
        <v>2293</v>
      </c>
      <c r="E2218" s="12" t="s">
        <v>4</v>
      </c>
      <c r="F2218" s="15">
        <v>1</v>
      </c>
      <c r="G2218" s="12" t="s">
        <v>744</v>
      </c>
      <c r="H2218" s="18">
        <v>2.6459128408907993</v>
      </c>
    </row>
    <row r="2219" spans="2:8" x14ac:dyDescent="0.4">
      <c r="B2219" s="4">
        <v>2216</v>
      </c>
      <c r="C2219" s="25" t="s">
        <v>6832</v>
      </c>
      <c r="D2219" s="10" t="s">
        <v>2294</v>
      </c>
      <c r="E2219" s="12" t="s">
        <v>4</v>
      </c>
      <c r="F2219" s="15">
        <v>1</v>
      </c>
      <c r="G2219" s="12" t="s">
        <v>5</v>
      </c>
      <c r="H2219" s="18">
        <v>19.08418400954579</v>
      </c>
    </row>
    <row r="2220" spans="2:8" x14ac:dyDescent="0.4">
      <c r="B2220" s="4">
        <v>2217</v>
      </c>
      <c r="C2220" s="25" t="s">
        <v>6833</v>
      </c>
      <c r="D2220" s="10" t="s">
        <v>2295</v>
      </c>
      <c r="E2220" s="12" t="s">
        <v>4</v>
      </c>
      <c r="F2220" s="15">
        <v>1</v>
      </c>
      <c r="G2220" s="12" t="s">
        <v>5</v>
      </c>
      <c r="H2220" s="18">
        <v>19.08418400954579</v>
      </c>
    </row>
    <row r="2221" spans="2:8" x14ac:dyDescent="0.4">
      <c r="B2221" s="4">
        <v>2218</v>
      </c>
      <c r="C2221" s="25" t="s">
        <v>6834</v>
      </c>
      <c r="D2221" s="10" t="s">
        <v>2296</v>
      </c>
      <c r="E2221" s="12" t="s">
        <v>4</v>
      </c>
      <c r="F2221" s="15">
        <v>1</v>
      </c>
      <c r="G2221" s="12" t="s">
        <v>115</v>
      </c>
      <c r="H2221" s="18">
        <v>2.9445101602319319E-3</v>
      </c>
    </row>
    <row r="2222" spans="2:8" x14ac:dyDescent="0.4">
      <c r="B2222" s="4">
        <v>2219</v>
      </c>
      <c r="C2222" s="25" t="s">
        <v>6835</v>
      </c>
      <c r="D2222" s="10" t="s">
        <v>2297</v>
      </c>
      <c r="E2222" s="12" t="s">
        <v>4</v>
      </c>
      <c r="F2222" s="15">
        <v>1</v>
      </c>
      <c r="G2222" s="12" t="s">
        <v>5</v>
      </c>
      <c r="H2222" s="18">
        <v>6.677909713828897</v>
      </c>
    </row>
    <row r="2223" spans="2:8" x14ac:dyDescent="0.4">
      <c r="B2223" s="4">
        <v>2220</v>
      </c>
      <c r="C2223" s="25" t="s">
        <v>6836</v>
      </c>
      <c r="D2223" s="10" t="s">
        <v>2298</v>
      </c>
      <c r="E2223" s="12" t="s">
        <v>4</v>
      </c>
      <c r="F2223" s="15">
        <v>1</v>
      </c>
      <c r="G2223" s="12" t="s">
        <v>115</v>
      </c>
      <c r="H2223" s="18">
        <v>1.663673788081504E-3</v>
      </c>
    </row>
    <row r="2224" spans="2:8" x14ac:dyDescent="0.4">
      <c r="B2224" s="4">
        <v>2221</v>
      </c>
      <c r="C2224" s="25" t="s">
        <v>6837</v>
      </c>
      <c r="D2224" s="10" t="s">
        <v>2299</v>
      </c>
      <c r="E2224" s="12" t="s">
        <v>4</v>
      </c>
      <c r="F2224" s="15">
        <v>1</v>
      </c>
      <c r="G2224" s="12" t="s">
        <v>110</v>
      </c>
      <c r="H2224" s="18">
        <v>149.28734217875822</v>
      </c>
    </row>
    <row r="2225" spans="2:8" x14ac:dyDescent="0.4">
      <c r="B2225" s="4">
        <v>2222</v>
      </c>
      <c r="C2225" s="25" t="s">
        <v>6838</v>
      </c>
      <c r="D2225" s="10" t="s">
        <v>2300</v>
      </c>
      <c r="E2225" s="12" t="s">
        <v>4</v>
      </c>
      <c r="F2225" s="15">
        <v>1</v>
      </c>
      <c r="G2225" s="12" t="s">
        <v>110</v>
      </c>
      <c r="H2225" s="18">
        <v>149.28734217875822</v>
      </c>
    </row>
    <row r="2226" spans="2:8" x14ac:dyDescent="0.4">
      <c r="B2226" s="4">
        <v>2223</v>
      </c>
      <c r="C2226" s="25" t="s">
        <v>6839</v>
      </c>
      <c r="D2226" s="10" t="s">
        <v>2301</v>
      </c>
      <c r="E2226" s="12" t="s">
        <v>4</v>
      </c>
      <c r="F2226" s="15">
        <v>1</v>
      </c>
      <c r="G2226" s="12" t="s">
        <v>5</v>
      </c>
      <c r="H2226" s="18">
        <v>1.0133349087811225</v>
      </c>
    </row>
    <row r="2227" spans="2:8" x14ac:dyDescent="0.4">
      <c r="B2227" s="4">
        <v>2224</v>
      </c>
      <c r="C2227" s="25" t="s">
        <v>6840</v>
      </c>
      <c r="D2227" s="10" t="s">
        <v>2302</v>
      </c>
      <c r="E2227" s="12" t="s">
        <v>4</v>
      </c>
      <c r="F2227" s="15">
        <v>1</v>
      </c>
      <c r="G2227" s="12" t="s">
        <v>5</v>
      </c>
      <c r="H2227" s="18">
        <v>1.0133349087811225</v>
      </c>
    </row>
    <row r="2228" spans="2:8" x14ac:dyDescent="0.4">
      <c r="B2228" s="4">
        <v>2225</v>
      </c>
      <c r="C2228" s="25" t="s">
        <v>6841</v>
      </c>
      <c r="D2228" s="10" t="s">
        <v>2303</v>
      </c>
      <c r="E2228" s="12" t="s">
        <v>4</v>
      </c>
      <c r="F2228" s="15">
        <v>1</v>
      </c>
      <c r="G2228" s="12" t="s">
        <v>115</v>
      </c>
      <c r="H2228" s="18">
        <v>3.6795178176550112E-3</v>
      </c>
    </row>
    <row r="2229" spans="2:8" x14ac:dyDescent="0.4">
      <c r="B2229" s="4">
        <v>2226</v>
      </c>
      <c r="C2229" s="25" t="s">
        <v>6842</v>
      </c>
      <c r="D2229" s="10" t="s">
        <v>2304</v>
      </c>
      <c r="E2229" s="12" t="s">
        <v>4</v>
      </c>
      <c r="F2229" s="15">
        <v>1</v>
      </c>
      <c r="G2229" s="12" t="s">
        <v>110</v>
      </c>
      <c r="H2229" s="18">
        <v>0.50479220768174837</v>
      </c>
    </row>
    <row r="2230" spans="2:8" x14ac:dyDescent="0.4">
      <c r="B2230" s="4">
        <v>2227</v>
      </c>
      <c r="C2230" s="25" t="s">
        <v>6843</v>
      </c>
      <c r="D2230" s="10" t="s">
        <v>2305</v>
      </c>
      <c r="E2230" s="12" t="s">
        <v>4</v>
      </c>
      <c r="F2230" s="15">
        <v>1</v>
      </c>
      <c r="G2230" s="12" t="s">
        <v>5</v>
      </c>
      <c r="H2230" s="18">
        <v>10.87000192040834</v>
      </c>
    </row>
    <row r="2231" spans="2:8" x14ac:dyDescent="0.4">
      <c r="B2231" s="4">
        <v>2228</v>
      </c>
      <c r="C2231" s="25" t="s">
        <v>6844</v>
      </c>
      <c r="D2231" s="10" t="s">
        <v>2306</v>
      </c>
      <c r="E2231" s="12" t="s">
        <v>4</v>
      </c>
      <c r="F2231" s="15">
        <v>1</v>
      </c>
      <c r="G2231" s="12" t="s">
        <v>115</v>
      </c>
      <c r="H2231" s="18">
        <v>1.7215655776005236E-3</v>
      </c>
    </row>
    <row r="2232" spans="2:8" x14ac:dyDescent="0.4">
      <c r="B2232" s="4">
        <v>2229</v>
      </c>
      <c r="C2232" s="25" t="s">
        <v>6845</v>
      </c>
      <c r="D2232" s="10" t="s">
        <v>2307</v>
      </c>
      <c r="E2232" s="12" t="s">
        <v>4</v>
      </c>
      <c r="F2232" s="15">
        <v>1</v>
      </c>
      <c r="G2232" s="12" t="s">
        <v>5</v>
      </c>
      <c r="H2232" s="18">
        <v>1.403225207171487</v>
      </c>
    </row>
    <row r="2233" spans="2:8" x14ac:dyDescent="0.4">
      <c r="B2233" s="4">
        <v>2230</v>
      </c>
      <c r="C2233" s="25" t="s">
        <v>6846</v>
      </c>
      <c r="D2233" s="10" t="s">
        <v>2308</v>
      </c>
      <c r="E2233" s="12" t="s">
        <v>4</v>
      </c>
      <c r="F2233" s="15">
        <v>1</v>
      </c>
      <c r="G2233" s="12" t="s">
        <v>5</v>
      </c>
      <c r="H2233" s="18">
        <v>3.4073217855086679</v>
      </c>
    </row>
    <row r="2234" spans="2:8" x14ac:dyDescent="0.4">
      <c r="B2234" s="4">
        <v>2231</v>
      </c>
      <c r="C2234" s="25" t="s">
        <v>6847</v>
      </c>
      <c r="D2234" s="10" t="s">
        <v>2309</v>
      </c>
      <c r="E2234" s="12" t="s">
        <v>4</v>
      </c>
      <c r="F2234" s="15">
        <v>1</v>
      </c>
      <c r="G2234" s="12" t="s">
        <v>5</v>
      </c>
      <c r="H2234" s="18">
        <v>1.3884101024446325</v>
      </c>
    </row>
    <row r="2235" spans="2:8" x14ac:dyDescent="0.4">
      <c r="B2235" s="4">
        <v>2232</v>
      </c>
      <c r="C2235" s="25" t="s">
        <v>6848</v>
      </c>
      <c r="D2235" s="10" t="s">
        <v>2310</v>
      </c>
      <c r="E2235" s="12" t="s">
        <v>4</v>
      </c>
      <c r="F2235" s="15">
        <v>1</v>
      </c>
      <c r="G2235" s="12" t="s">
        <v>5</v>
      </c>
      <c r="H2235" s="18">
        <v>3.5226803953390777</v>
      </c>
    </row>
    <row r="2236" spans="2:8" x14ac:dyDescent="0.4">
      <c r="B2236" s="4">
        <v>2233</v>
      </c>
      <c r="C2236" s="25" t="s">
        <v>6849</v>
      </c>
      <c r="D2236" s="10" t="s">
        <v>2311</v>
      </c>
      <c r="E2236" s="12" t="s">
        <v>4</v>
      </c>
      <c r="F2236" s="15">
        <v>1</v>
      </c>
      <c r="G2236" s="12" t="s">
        <v>5</v>
      </c>
      <c r="H2236" s="18">
        <v>1.2383024485890082</v>
      </c>
    </row>
    <row r="2237" spans="2:8" x14ac:dyDescent="0.4">
      <c r="B2237" s="4">
        <v>2234</v>
      </c>
      <c r="C2237" s="25" t="s">
        <v>6850</v>
      </c>
      <c r="D2237" s="10" t="s">
        <v>2312</v>
      </c>
      <c r="E2237" s="12" t="s">
        <v>4</v>
      </c>
      <c r="F2237" s="15">
        <v>1</v>
      </c>
      <c r="G2237" s="12" t="s">
        <v>5</v>
      </c>
      <c r="H2237" s="18">
        <v>1.8496619050534495</v>
      </c>
    </row>
    <row r="2238" spans="2:8" x14ac:dyDescent="0.4">
      <c r="B2238" s="4">
        <v>2235</v>
      </c>
      <c r="C2238" s="25" t="s">
        <v>6851</v>
      </c>
      <c r="D2238" s="10" t="s">
        <v>2313</v>
      </c>
      <c r="E2238" s="12" t="s">
        <v>4</v>
      </c>
      <c r="F2238" s="15">
        <v>1</v>
      </c>
      <c r="G2238" s="12" t="s">
        <v>5</v>
      </c>
      <c r="H2238" s="18">
        <v>1.4314879079610194</v>
      </c>
    </row>
    <row r="2239" spans="2:8" x14ac:dyDescent="0.4">
      <c r="B2239" s="4">
        <v>2236</v>
      </c>
      <c r="C2239" s="25" t="s">
        <v>6852</v>
      </c>
      <c r="D2239" s="10" t="s">
        <v>2314</v>
      </c>
      <c r="E2239" s="12" t="s">
        <v>4</v>
      </c>
      <c r="F2239" s="15">
        <v>1</v>
      </c>
      <c r="G2239" s="12" t="s">
        <v>5</v>
      </c>
      <c r="H2239" s="18">
        <v>1.8496619050534495</v>
      </c>
    </row>
    <row r="2240" spans="2:8" x14ac:dyDescent="0.4">
      <c r="B2240" s="4">
        <v>2237</v>
      </c>
      <c r="C2240" s="25" t="s">
        <v>6853</v>
      </c>
      <c r="D2240" s="10" t="s">
        <v>2315</v>
      </c>
      <c r="E2240" s="12" t="s">
        <v>4</v>
      </c>
      <c r="F2240" s="15">
        <v>1</v>
      </c>
      <c r="G2240" s="12" t="s">
        <v>115</v>
      </c>
      <c r="H2240" s="18">
        <v>2.2710193749629214E-3</v>
      </c>
    </row>
    <row r="2241" spans="2:8" x14ac:dyDescent="0.4">
      <c r="B2241" s="4">
        <v>2238</v>
      </c>
      <c r="C2241" s="25" t="s">
        <v>6854</v>
      </c>
      <c r="D2241" s="10" t="s">
        <v>2316</v>
      </c>
      <c r="E2241" s="12" t="s">
        <v>4</v>
      </c>
      <c r="F2241" s="15">
        <v>1</v>
      </c>
      <c r="G2241" s="12" t="s">
        <v>115</v>
      </c>
      <c r="H2241" s="18">
        <v>8.1340380562273636E-4</v>
      </c>
    </row>
    <row r="2242" spans="2:8" x14ac:dyDescent="0.4">
      <c r="B2242" s="4">
        <v>2239</v>
      </c>
      <c r="C2242" s="25" t="s">
        <v>6855</v>
      </c>
      <c r="D2242" s="10" t="s">
        <v>2317</v>
      </c>
      <c r="E2242" s="12" t="s">
        <v>4</v>
      </c>
      <c r="F2242" s="15">
        <v>1</v>
      </c>
      <c r="G2242" s="12" t="s">
        <v>115</v>
      </c>
      <c r="H2242" s="18">
        <v>8.1340380562273636E-4</v>
      </c>
    </row>
    <row r="2243" spans="2:8" x14ac:dyDescent="0.4">
      <c r="B2243" s="4">
        <v>2240</v>
      </c>
      <c r="C2243" s="25" t="s">
        <v>6856</v>
      </c>
      <c r="D2243" s="10" t="s">
        <v>2318</v>
      </c>
      <c r="E2243" s="12" t="s">
        <v>4</v>
      </c>
      <c r="F2243" s="15">
        <v>1</v>
      </c>
      <c r="G2243" s="12" t="s">
        <v>115</v>
      </c>
      <c r="H2243" s="18">
        <v>9.4373982934990025E-4</v>
      </c>
    </row>
    <row r="2244" spans="2:8" x14ac:dyDescent="0.4">
      <c r="B2244" s="4">
        <v>2241</v>
      </c>
      <c r="C2244" s="25" t="s">
        <v>6857</v>
      </c>
      <c r="D2244" s="10" t="s">
        <v>2319</v>
      </c>
      <c r="E2244" s="12" t="s">
        <v>4</v>
      </c>
      <c r="F2244" s="15">
        <v>1</v>
      </c>
      <c r="G2244" s="12" t="s">
        <v>115</v>
      </c>
      <c r="H2244" s="18">
        <v>9.4373982934990025E-4</v>
      </c>
    </row>
    <row r="2245" spans="2:8" x14ac:dyDescent="0.4">
      <c r="B2245" s="4">
        <v>2242</v>
      </c>
      <c r="C2245" s="25" t="s">
        <v>6858</v>
      </c>
      <c r="D2245" s="10" t="s">
        <v>2320</v>
      </c>
      <c r="E2245" s="12" t="s">
        <v>4</v>
      </c>
      <c r="F2245" s="15">
        <v>1</v>
      </c>
      <c r="G2245" s="12" t="s">
        <v>115</v>
      </c>
      <c r="H2245" s="18">
        <v>7.342811445482367E-4</v>
      </c>
    </row>
    <row r="2246" spans="2:8" x14ac:dyDescent="0.4">
      <c r="B2246" s="4">
        <v>2243</v>
      </c>
      <c r="C2246" s="25" t="s">
        <v>6859</v>
      </c>
      <c r="D2246" s="10" t="s">
        <v>2321</v>
      </c>
      <c r="E2246" s="12" t="s">
        <v>4</v>
      </c>
      <c r="F2246" s="15">
        <v>1</v>
      </c>
      <c r="G2246" s="12" t="s">
        <v>110</v>
      </c>
      <c r="H2246" s="18">
        <v>4.1140376072010767</v>
      </c>
    </row>
    <row r="2247" spans="2:8" x14ac:dyDescent="0.4">
      <c r="B2247" s="4">
        <v>2244</v>
      </c>
      <c r="C2247" s="25" t="s">
        <v>6860</v>
      </c>
      <c r="D2247" s="10" t="s">
        <v>2322</v>
      </c>
      <c r="E2247" s="12" t="s">
        <v>4</v>
      </c>
      <c r="F2247" s="15">
        <v>1</v>
      </c>
      <c r="G2247" s="12" t="s">
        <v>110</v>
      </c>
      <c r="H2247" s="18">
        <v>3.7353926503493566</v>
      </c>
    </row>
    <row r="2248" spans="2:8" x14ac:dyDescent="0.4">
      <c r="B2248" s="4">
        <v>2245</v>
      </c>
      <c r="C2248" s="25" t="s">
        <v>6861</v>
      </c>
      <c r="D2248" s="10" t="s">
        <v>2323</v>
      </c>
      <c r="E2248" s="12" t="s">
        <v>4</v>
      </c>
      <c r="F2248" s="15">
        <v>1</v>
      </c>
      <c r="G2248" s="12" t="s">
        <v>110</v>
      </c>
      <c r="H2248" s="18">
        <v>3.6994719505991274</v>
      </c>
    </row>
    <row r="2249" spans="2:8" x14ac:dyDescent="0.4">
      <c r="B2249" s="4">
        <v>2246</v>
      </c>
      <c r="C2249" s="25" t="s">
        <v>6862</v>
      </c>
      <c r="D2249" s="10" t="s">
        <v>2324</v>
      </c>
      <c r="E2249" s="12" t="s">
        <v>4</v>
      </c>
      <c r="F2249" s="15">
        <v>1</v>
      </c>
      <c r="G2249" s="12" t="s">
        <v>110</v>
      </c>
      <c r="H2249" s="18">
        <v>2.5746688445905059</v>
      </c>
    </row>
    <row r="2250" spans="2:8" x14ac:dyDescent="0.4">
      <c r="B2250" s="4">
        <v>2247</v>
      </c>
      <c r="C2250" s="25" t="s">
        <v>6863</v>
      </c>
      <c r="D2250" s="10" t="s">
        <v>2325</v>
      </c>
      <c r="E2250" s="12" t="s">
        <v>4</v>
      </c>
      <c r="F2250" s="15">
        <v>1</v>
      </c>
      <c r="G2250" s="12" t="s">
        <v>110</v>
      </c>
      <c r="H2250" s="18">
        <v>22.922594019707375</v>
      </c>
    </row>
    <row r="2251" spans="2:8" x14ac:dyDescent="0.4">
      <c r="B2251" s="4">
        <v>2248</v>
      </c>
      <c r="C2251" s="25" t="s">
        <v>6864</v>
      </c>
      <c r="D2251" s="10" t="s">
        <v>2326</v>
      </c>
      <c r="E2251" s="12" t="s">
        <v>4</v>
      </c>
      <c r="F2251" s="15">
        <v>1</v>
      </c>
      <c r="G2251" s="12" t="s">
        <v>115</v>
      </c>
      <c r="H2251" s="18">
        <v>7.6880228727522993E-4</v>
      </c>
    </row>
    <row r="2252" spans="2:8" x14ac:dyDescent="0.4">
      <c r="B2252" s="4">
        <v>2249</v>
      </c>
      <c r="C2252" s="25" t="s">
        <v>6865</v>
      </c>
      <c r="D2252" s="10" t="s">
        <v>2327</v>
      </c>
      <c r="E2252" s="12" t="s">
        <v>4</v>
      </c>
      <c r="F2252" s="15">
        <v>1</v>
      </c>
      <c r="G2252" s="12" t="s">
        <v>115</v>
      </c>
      <c r="H2252" s="18">
        <v>6.7964269654390203E-4</v>
      </c>
    </row>
    <row r="2253" spans="2:8" x14ac:dyDescent="0.4">
      <c r="B2253" s="4">
        <v>2250</v>
      </c>
      <c r="C2253" s="25" t="s">
        <v>6866</v>
      </c>
      <c r="D2253" s="10" t="s">
        <v>2328</v>
      </c>
      <c r="E2253" s="12" t="s">
        <v>4</v>
      </c>
      <c r="F2253" s="15">
        <v>1</v>
      </c>
      <c r="G2253" s="12" t="s">
        <v>110</v>
      </c>
      <c r="H2253" s="18">
        <v>1.9132719003395953</v>
      </c>
    </row>
    <row r="2254" spans="2:8" x14ac:dyDescent="0.4">
      <c r="B2254" s="4">
        <v>2251</v>
      </c>
      <c r="C2254" s="25" t="s">
        <v>6867</v>
      </c>
      <c r="D2254" s="10" t="s">
        <v>2329</v>
      </c>
      <c r="E2254" s="12" t="s">
        <v>4</v>
      </c>
      <c r="F2254" s="15">
        <v>1</v>
      </c>
      <c r="G2254" s="12" t="s">
        <v>110</v>
      </c>
      <c r="H2254" s="18">
        <v>0.13524117722401641</v>
      </c>
    </row>
    <row r="2255" spans="2:8" x14ac:dyDescent="0.4">
      <c r="B2255" s="4">
        <v>2252</v>
      </c>
      <c r="C2255" s="25" t="s">
        <v>6868</v>
      </c>
      <c r="D2255" s="10" t="s">
        <v>2330</v>
      </c>
      <c r="E2255" s="12" t="s">
        <v>4</v>
      </c>
      <c r="F2255" s="15">
        <v>1</v>
      </c>
      <c r="G2255" s="12" t="s">
        <v>115</v>
      </c>
      <c r="H2255" s="18">
        <v>1.80524897016116E-4</v>
      </c>
    </row>
    <row r="2256" spans="2:8" x14ac:dyDescent="0.4">
      <c r="B2256" s="4">
        <v>2253</v>
      </c>
      <c r="C2256" s="25" t="s">
        <v>6869</v>
      </c>
      <c r="D2256" s="10" t="s">
        <v>2331</v>
      </c>
      <c r="E2256" s="12" t="s">
        <v>4</v>
      </c>
      <c r="F2256" s="15">
        <v>1</v>
      </c>
      <c r="G2256" s="12" t="s">
        <v>115</v>
      </c>
      <c r="H2256" s="18">
        <v>1.201980681213063E-3</v>
      </c>
    </row>
    <row r="2257" spans="2:8" x14ac:dyDescent="0.4">
      <c r="B2257" s="4">
        <v>2254</v>
      </c>
      <c r="C2257" s="25" t="s">
        <v>6870</v>
      </c>
      <c r="D2257" s="10" t="s">
        <v>2332</v>
      </c>
      <c r="E2257" s="12" t="s">
        <v>4</v>
      </c>
      <c r="F2257" s="15">
        <v>1</v>
      </c>
      <c r="G2257" s="12" t="s">
        <v>110</v>
      </c>
      <c r="H2257" s="18">
        <v>2.6998032120790882</v>
      </c>
    </row>
    <row r="2258" spans="2:8" x14ac:dyDescent="0.4">
      <c r="B2258" s="4">
        <v>2255</v>
      </c>
      <c r="C2258" s="25" t="s">
        <v>6871</v>
      </c>
      <c r="D2258" s="10" t="s">
        <v>2333</v>
      </c>
      <c r="E2258" s="12" t="s">
        <v>4</v>
      </c>
      <c r="F2258" s="15">
        <v>1</v>
      </c>
      <c r="G2258" s="12" t="s">
        <v>110</v>
      </c>
      <c r="H2258" s="18">
        <v>3.402808356125727</v>
      </c>
    </row>
    <row r="2259" spans="2:8" x14ac:dyDescent="0.4">
      <c r="B2259" s="4">
        <v>2256</v>
      </c>
      <c r="C2259" s="25" t="s">
        <v>6872</v>
      </c>
      <c r="D2259" s="10" t="s">
        <v>2334</v>
      </c>
      <c r="E2259" s="12" t="s">
        <v>4</v>
      </c>
      <c r="F2259" s="15">
        <v>1</v>
      </c>
      <c r="G2259" s="12" t="s">
        <v>115</v>
      </c>
      <c r="H2259" s="18">
        <v>1.6252254009198935E-3</v>
      </c>
    </row>
    <row r="2260" spans="2:8" x14ac:dyDescent="0.4">
      <c r="B2260" s="4">
        <v>2257</v>
      </c>
      <c r="C2260" s="25" t="s">
        <v>6873</v>
      </c>
      <c r="D2260" s="10" t="s">
        <v>2335</v>
      </c>
      <c r="E2260" s="12" t="s">
        <v>4</v>
      </c>
      <c r="F2260" s="15">
        <v>1</v>
      </c>
      <c r="G2260" s="12" t="s">
        <v>115</v>
      </c>
      <c r="H2260" s="18">
        <v>5.7802531332233978E-4</v>
      </c>
    </row>
    <row r="2261" spans="2:8" x14ac:dyDescent="0.4">
      <c r="B2261" s="4">
        <v>2258</v>
      </c>
      <c r="C2261" s="25" t="s">
        <v>6874</v>
      </c>
      <c r="D2261" s="10" t="s">
        <v>2336</v>
      </c>
      <c r="E2261" s="12" t="s">
        <v>4</v>
      </c>
      <c r="F2261" s="15">
        <v>1</v>
      </c>
      <c r="G2261" s="12" t="s">
        <v>115</v>
      </c>
      <c r="H2261" s="18">
        <v>2.2522945558554833E-3</v>
      </c>
    </row>
    <row r="2262" spans="2:8" x14ac:dyDescent="0.4">
      <c r="B2262" s="4">
        <v>2259</v>
      </c>
      <c r="C2262" s="25" t="s">
        <v>6875</v>
      </c>
      <c r="D2262" s="10" t="s">
        <v>2337</v>
      </c>
      <c r="E2262" s="12" t="s">
        <v>4</v>
      </c>
      <c r="F2262" s="15">
        <v>1</v>
      </c>
      <c r="G2262" s="12" t="s">
        <v>115</v>
      </c>
      <c r="H2262" s="18">
        <v>5.9759286526499924E-3</v>
      </c>
    </row>
    <row r="2263" spans="2:8" x14ac:dyDescent="0.4">
      <c r="B2263" s="4">
        <v>2260</v>
      </c>
      <c r="C2263" s="25" t="s">
        <v>6876</v>
      </c>
      <c r="D2263" s="10" t="s">
        <v>2338</v>
      </c>
      <c r="E2263" s="12" t="s">
        <v>4</v>
      </c>
      <c r="F2263" s="15">
        <v>1</v>
      </c>
      <c r="G2263" s="12" t="s">
        <v>115</v>
      </c>
      <c r="H2263" s="18">
        <v>1.5095026711194487E-3</v>
      </c>
    </row>
    <row r="2264" spans="2:8" x14ac:dyDescent="0.4">
      <c r="B2264" s="4">
        <v>2261</v>
      </c>
      <c r="C2264" s="25" t="s">
        <v>6877</v>
      </c>
      <c r="D2264" s="10" t="s">
        <v>2339</v>
      </c>
      <c r="E2264" s="12" t="s">
        <v>4</v>
      </c>
      <c r="F2264" s="15">
        <v>1</v>
      </c>
      <c r="G2264" s="12" t="s">
        <v>115</v>
      </c>
      <c r="H2264" s="18">
        <v>7.0984337650182466E-4</v>
      </c>
    </row>
    <row r="2265" spans="2:8" x14ac:dyDescent="0.4">
      <c r="B2265" s="4">
        <v>2262</v>
      </c>
      <c r="C2265" s="25" t="s">
        <v>6878</v>
      </c>
      <c r="D2265" s="10" t="s">
        <v>2340</v>
      </c>
      <c r="E2265" s="12" t="s">
        <v>4</v>
      </c>
      <c r="F2265" s="15">
        <v>1</v>
      </c>
      <c r="G2265" s="12" t="s">
        <v>115</v>
      </c>
      <c r="H2265" s="18">
        <v>7.0984337650182466E-4</v>
      </c>
    </row>
    <row r="2266" spans="2:8" x14ac:dyDescent="0.4">
      <c r="B2266" s="4">
        <v>2263</v>
      </c>
      <c r="C2266" s="25" t="s">
        <v>6879</v>
      </c>
      <c r="D2266" s="10" t="s">
        <v>2341</v>
      </c>
      <c r="E2266" s="12" t="s">
        <v>4</v>
      </c>
      <c r="F2266" s="15">
        <v>1</v>
      </c>
      <c r="G2266" s="12" t="s">
        <v>115</v>
      </c>
      <c r="H2266" s="18">
        <v>8.5247366767168885E-4</v>
      </c>
    </row>
    <row r="2267" spans="2:8" x14ac:dyDescent="0.4">
      <c r="B2267" s="4">
        <v>2264</v>
      </c>
      <c r="C2267" s="25" t="s">
        <v>6880</v>
      </c>
      <c r="D2267" s="10" t="s">
        <v>2342</v>
      </c>
      <c r="E2267" s="12" t="s">
        <v>4</v>
      </c>
      <c r="F2267" s="15">
        <v>1</v>
      </c>
      <c r="G2267" s="12" t="s">
        <v>110</v>
      </c>
      <c r="H2267" s="18">
        <v>5.2819012260732174</v>
      </c>
    </row>
    <row r="2268" spans="2:8" x14ac:dyDescent="0.4">
      <c r="B2268" s="4">
        <v>2265</v>
      </c>
      <c r="C2268" s="25" t="s">
        <v>6881</v>
      </c>
      <c r="D2268" s="10" t="s">
        <v>2343</v>
      </c>
      <c r="E2268" s="12" t="s">
        <v>4</v>
      </c>
      <c r="F2268" s="15">
        <v>1</v>
      </c>
      <c r="G2268" s="12" t="s">
        <v>110</v>
      </c>
      <c r="H2268" s="18">
        <v>14.820974243457844</v>
      </c>
    </row>
    <row r="2269" spans="2:8" x14ac:dyDescent="0.4">
      <c r="B2269" s="4">
        <v>2266</v>
      </c>
      <c r="C2269" s="25" t="s">
        <v>6882</v>
      </c>
      <c r="D2269" s="10" t="s">
        <v>2344</v>
      </c>
      <c r="E2269" s="12" t="s">
        <v>4</v>
      </c>
      <c r="F2269" s="15">
        <v>1</v>
      </c>
      <c r="G2269" s="12" t="s">
        <v>115</v>
      </c>
      <c r="H2269" s="18">
        <v>8.3842185779310738E-4</v>
      </c>
    </row>
    <row r="2270" spans="2:8" x14ac:dyDescent="0.4">
      <c r="B2270" s="4">
        <v>2267</v>
      </c>
      <c r="C2270" s="25" t="s">
        <v>6883</v>
      </c>
      <c r="D2270" s="10" t="s">
        <v>2345</v>
      </c>
      <c r="E2270" s="12" t="s">
        <v>4</v>
      </c>
      <c r="F2270" s="15">
        <v>1</v>
      </c>
      <c r="G2270" s="12" t="s">
        <v>115</v>
      </c>
      <c r="H2270" s="18">
        <v>1.4005523595570725E-3</v>
      </c>
    </row>
    <row r="2271" spans="2:8" x14ac:dyDescent="0.4">
      <c r="B2271" s="4">
        <v>2268</v>
      </c>
      <c r="C2271" s="25" t="s">
        <v>6884</v>
      </c>
      <c r="D2271" s="10" t="s">
        <v>2346</v>
      </c>
      <c r="E2271" s="12" t="s">
        <v>4</v>
      </c>
      <c r="F2271" s="15">
        <v>1</v>
      </c>
      <c r="G2271" s="12" t="s">
        <v>115</v>
      </c>
      <c r="H2271" s="18">
        <v>1.4005523595570725E-3</v>
      </c>
    </row>
    <row r="2272" spans="2:8" x14ac:dyDescent="0.4">
      <c r="B2272" s="4">
        <v>2269</v>
      </c>
      <c r="C2272" s="25" t="s">
        <v>6885</v>
      </c>
      <c r="D2272" s="10" t="s">
        <v>2347</v>
      </c>
      <c r="E2272" s="12" t="s">
        <v>4</v>
      </c>
      <c r="F2272" s="15">
        <v>1</v>
      </c>
      <c r="G2272" s="12" t="s">
        <v>115</v>
      </c>
      <c r="H2272" s="18">
        <v>7.2826274983411345E-4</v>
      </c>
    </row>
    <row r="2273" spans="2:8" x14ac:dyDescent="0.4">
      <c r="B2273" s="4">
        <v>2270</v>
      </c>
      <c r="C2273" s="25" t="s">
        <v>6886</v>
      </c>
      <c r="D2273" s="10" t="s">
        <v>2348</v>
      </c>
      <c r="E2273" s="12" t="s">
        <v>4</v>
      </c>
      <c r="F2273" s="15">
        <v>1</v>
      </c>
      <c r="G2273" s="12" t="s">
        <v>115</v>
      </c>
      <c r="H2273" s="18">
        <v>7.1432841191414707E-4</v>
      </c>
    </row>
    <row r="2274" spans="2:8" x14ac:dyDescent="0.4">
      <c r="B2274" s="4">
        <v>2271</v>
      </c>
      <c r="C2274" s="25" t="s">
        <v>6887</v>
      </c>
      <c r="D2274" s="10" t="s">
        <v>2349</v>
      </c>
      <c r="E2274" s="12" t="s">
        <v>4</v>
      </c>
      <c r="F2274" s="15">
        <v>1</v>
      </c>
      <c r="G2274" s="12" t="s">
        <v>115</v>
      </c>
      <c r="H2274" s="18">
        <v>7.3903430788132998E-4</v>
      </c>
    </row>
    <row r="2275" spans="2:8" x14ac:dyDescent="0.4">
      <c r="B2275" s="4">
        <v>2272</v>
      </c>
      <c r="C2275" s="25" t="s">
        <v>6888</v>
      </c>
      <c r="D2275" s="10" t="s">
        <v>2350</v>
      </c>
      <c r="E2275" s="12" t="s">
        <v>8</v>
      </c>
      <c r="F2275" s="15">
        <v>1</v>
      </c>
      <c r="G2275" s="12" t="s">
        <v>5</v>
      </c>
      <c r="H2275" s="18">
        <v>0</v>
      </c>
    </row>
    <row r="2276" spans="2:8" x14ac:dyDescent="0.4">
      <c r="B2276" s="4">
        <v>2273</v>
      </c>
      <c r="C2276" s="25" t="s">
        <v>6889</v>
      </c>
      <c r="D2276" s="10" t="s">
        <v>2351</v>
      </c>
      <c r="E2276" s="12" t="s">
        <v>4</v>
      </c>
      <c r="F2276" s="15">
        <v>1</v>
      </c>
      <c r="G2276" s="12" t="s">
        <v>110</v>
      </c>
      <c r="H2276" s="18">
        <v>79.567087488431028</v>
      </c>
    </row>
    <row r="2277" spans="2:8" x14ac:dyDescent="0.4">
      <c r="B2277" s="4">
        <v>2274</v>
      </c>
      <c r="C2277" s="25" t="s">
        <v>6890</v>
      </c>
      <c r="D2277" s="10" t="s">
        <v>2352</v>
      </c>
      <c r="E2277" s="12" t="s">
        <v>4</v>
      </c>
      <c r="F2277" s="15">
        <v>1</v>
      </c>
      <c r="G2277" s="12" t="s">
        <v>110</v>
      </c>
      <c r="H2277" s="18">
        <v>66.752878473279225</v>
      </c>
    </row>
    <row r="2278" spans="2:8" x14ac:dyDescent="0.4">
      <c r="B2278" s="4">
        <v>2275</v>
      </c>
      <c r="C2278" s="25" t="s">
        <v>6891</v>
      </c>
      <c r="D2278" s="10" t="s">
        <v>2353</v>
      </c>
      <c r="E2278" s="12" t="s">
        <v>4</v>
      </c>
      <c r="F2278" s="15">
        <v>1</v>
      </c>
      <c r="G2278" s="12" t="s">
        <v>110</v>
      </c>
      <c r="H2278" s="18">
        <v>50.792470435770618</v>
      </c>
    </row>
    <row r="2279" spans="2:8" x14ac:dyDescent="0.4">
      <c r="B2279" s="4">
        <v>2276</v>
      </c>
      <c r="C2279" s="25" t="s">
        <v>6892</v>
      </c>
      <c r="D2279" s="10" t="s">
        <v>2354</v>
      </c>
      <c r="E2279" s="12" t="s">
        <v>4</v>
      </c>
      <c r="F2279" s="15">
        <v>1</v>
      </c>
      <c r="G2279" s="12" t="s">
        <v>110</v>
      </c>
      <c r="H2279" s="18">
        <v>83.099341371064455</v>
      </c>
    </row>
    <row r="2280" spans="2:8" x14ac:dyDescent="0.4">
      <c r="B2280" s="4">
        <v>2277</v>
      </c>
      <c r="C2280" s="25" t="s">
        <v>6893</v>
      </c>
      <c r="D2280" s="10" t="s">
        <v>2355</v>
      </c>
      <c r="E2280" s="12" t="s">
        <v>4</v>
      </c>
      <c r="F2280" s="15">
        <v>1</v>
      </c>
      <c r="G2280" s="12" t="s">
        <v>115</v>
      </c>
      <c r="H2280" s="18">
        <v>6.2783507421480325E-3</v>
      </c>
    </row>
    <row r="2281" spans="2:8" x14ac:dyDescent="0.4">
      <c r="B2281" s="4">
        <v>2278</v>
      </c>
      <c r="C2281" s="25" t="s">
        <v>6894</v>
      </c>
      <c r="D2281" s="10" t="s">
        <v>2356</v>
      </c>
      <c r="E2281" s="12" t="s">
        <v>4</v>
      </c>
      <c r="F2281" s="15">
        <v>1</v>
      </c>
      <c r="G2281" s="12" t="s">
        <v>744</v>
      </c>
      <c r="H2281" s="18">
        <v>34.352260734258728</v>
      </c>
    </row>
    <row r="2282" spans="2:8" x14ac:dyDescent="0.4">
      <c r="B2282" s="4">
        <v>2279</v>
      </c>
      <c r="C2282" s="25" t="s">
        <v>6895</v>
      </c>
      <c r="D2282" s="10" t="s">
        <v>2357</v>
      </c>
      <c r="E2282" s="12" t="s">
        <v>4</v>
      </c>
      <c r="F2282" s="15">
        <v>1</v>
      </c>
      <c r="G2282" s="12" t="s">
        <v>744</v>
      </c>
      <c r="H2282" s="18">
        <v>27.759857131518483</v>
      </c>
    </row>
    <row r="2283" spans="2:8" x14ac:dyDescent="0.4">
      <c r="B2283" s="4">
        <v>2280</v>
      </c>
      <c r="C2283" s="25" t="s">
        <v>6896</v>
      </c>
      <c r="D2283" s="10" t="s">
        <v>2358</v>
      </c>
      <c r="E2283" s="12" t="s">
        <v>4</v>
      </c>
      <c r="F2283" s="15">
        <v>1</v>
      </c>
      <c r="G2283" s="12" t="s">
        <v>744</v>
      </c>
      <c r="H2283" s="18">
        <v>34.238733282813769</v>
      </c>
    </row>
    <row r="2284" spans="2:8" x14ac:dyDescent="0.4">
      <c r="B2284" s="4">
        <v>2281</v>
      </c>
      <c r="C2284" s="25" t="s">
        <v>6897</v>
      </c>
      <c r="D2284" s="10" t="s">
        <v>2359</v>
      </c>
      <c r="E2284" s="12" t="s">
        <v>4</v>
      </c>
      <c r="F2284" s="15">
        <v>1</v>
      </c>
      <c r="G2284" s="12" t="s">
        <v>115</v>
      </c>
      <c r="H2284" s="18">
        <v>3.0999439052098884E-3</v>
      </c>
    </row>
    <row r="2285" spans="2:8" x14ac:dyDescent="0.4">
      <c r="B2285" s="4">
        <v>2282</v>
      </c>
      <c r="C2285" s="25" t="s">
        <v>6898</v>
      </c>
      <c r="D2285" s="10" t="s">
        <v>2360</v>
      </c>
      <c r="E2285" s="12" t="s">
        <v>4</v>
      </c>
      <c r="F2285" s="15">
        <v>1</v>
      </c>
      <c r="G2285" s="12" t="s">
        <v>115</v>
      </c>
      <c r="H2285" s="18">
        <v>4.918644120693743E-3</v>
      </c>
    </row>
    <row r="2286" spans="2:8" x14ac:dyDescent="0.4">
      <c r="B2286" s="4">
        <v>2283</v>
      </c>
      <c r="C2286" s="25" t="s">
        <v>6899</v>
      </c>
      <c r="D2286" s="10" t="s">
        <v>2361</v>
      </c>
      <c r="E2286" s="12" t="s">
        <v>4</v>
      </c>
      <c r="F2286" s="15">
        <v>1</v>
      </c>
      <c r="G2286" s="12" t="s">
        <v>5</v>
      </c>
      <c r="H2286" s="18">
        <v>16.26242492695647</v>
      </c>
    </row>
    <row r="2287" spans="2:8" x14ac:dyDescent="0.4">
      <c r="B2287" s="4">
        <v>2284</v>
      </c>
      <c r="C2287" s="25" t="s">
        <v>6900</v>
      </c>
      <c r="D2287" s="10" t="s">
        <v>2362</v>
      </c>
      <c r="E2287" s="12" t="s">
        <v>4</v>
      </c>
      <c r="F2287" s="15">
        <v>1</v>
      </c>
      <c r="G2287" s="12" t="s">
        <v>5</v>
      </c>
      <c r="H2287" s="18">
        <v>1.9105778363706192</v>
      </c>
    </row>
    <row r="2288" spans="2:8" x14ac:dyDescent="0.4">
      <c r="B2288" s="4">
        <v>2285</v>
      </c>
      <c r="C2288" s="25" t="s">
        <v>6901</v>
      </c>
      <c r="D2288" s="10" t="s">
        <v>2363</v>
      </c>
      <c r="E2288" s="12" t="s">
        <v>4</v>
      </c>
      <c r="F2288" s="15">
        <v>1</v>
      </c>
      <c r="G2288" s="12" t="s">
        <v>5</v>
      </c>
      <c r="H2288" s="18">
        <v>1.9374513773515716</v>
      </c>
    </row>
    <row r="2289" spans="2:8" x14ac:dyDescent="0.4">
      <c r="B2289" s="4">
        <v>2286</v>
      </c>
      <c r="C2289" s="25" t="s">
        <v>6902</v>
      </c>
      <c r="D2289" s="10" t="s">
        <v>2364</v>
      </c>
      <c r="E2289" s="12" t="s">
        <v>4</v>
      </c>
      <c r="F2289" s="15">
        <v>1</v>
      </c>
      <c r="G2289" s="12" t="s">
        <v>5</v>
      </c>
      <c r="H2289" s="18">
        <v>1.869137464331126</v>
      </c>
    </row>
    <row r="2290" spans="2:8" x14ac:dyDescent="0.4">
      <c r="B2290" s="4">
        <v>2287</v>
      </c>
      <c r="C2290" s="25" t="s">
        <v>6903</v>
      </c>
      <c r="D2290" s="10" t="s">
        <v>2365</v>
      </c>
      <c r="E2290" s="12" t="s">
        <v>4</v>
      </c>
      <c r="F2290" s="15">
        <v>1</v>
      </c>
      <c r="G2290" s="12" t="s">
        <v>115</v>
      </c>
      <c r="H2290" s="18">
        <v>5.2513153869999368E-3</v>
      </c>
    </row>
    <row r="2291" spans="2:8" x14ac:dyDescent="0.4">
      <c r="B2291" s="4">
        <v>2288</v>
      </c>
      <c r="C2291" s="25" t="s">
        <v>6904</v>
      </c>
      <c r="D2291" s="10" t="s">
        <v>2366</v>
      </c>
      <c r="E2291" s="12" t="s">
        <v>4</v>
      </c>
      <c r="F2291" s="15">
        <v>1</v>
      </c>
      <c r="G2291" s="12" t="s">
        <v>5</v>
      </c>
      <c r="H2291" s="18">
        <v>1.8291227901299818</v>
      </c>
    </row>
    <row r="2292" spans="2:8" x14ac:dyDescent="0.4">
      <c r="B2292" s="4">
        <v>2289</v>
      </c>
      <c r="C2292" s="25" t="s">
        <v>6905</v>
      </c>
      <c r="D2292" s="10" t="s">
        <v>2367</v>
      </c>
      <c r="E2292" s="12" t="s">
        <v>4</v>
      </c>
      <c r="F2292" s="15">
        <v>1</v>
      </c>
      <c r="G2292" s="12" t="s">
        <v>115</v>
      </c>
      <c r="H2292" s="18">
        <v>1.2069410720565898E-2</v>
      </c>
    </row>
    <row r="2293" spans="2:8" x14ac:dyDescent="0.4">
      <c r="B2293" s="4">
        <v>2290</v>
      </c>
      <c r="C2293" s="25" t="s">
        <v>6906</v>
      </c>
      <c r="D2293" s="10" t="s">
        <v>2368</v>
      </c>
      <c r="E2293" s="12" t="s">
        <v>4</v>
      </c>
      <c r="F2293" s="15">
        <v>1</v>
      </c>
      <c r="G2293" s="12" t="s">
        <v>5</v>
      </c>
      <c r="H2293" s="18">
        <v>0.81321822779746111</v>
      </c>
    </row>
    <row r="2294" spans="2:8" x14ac:dyDescent="0.4">
      <c r="B2294" s="4">
        <v>2291</v>
      </c>
      <c r="C2294" s="25" t="s">
        <v>6907</v>
      </c>
      <c r="D2294" s="10" t="s">
        <v>2369</v>
      </c>
      <c r="E2294" s="12" t="s">
        <v>4</v>
      </c>
      <c r="F2294" s="15">
        <v>1</v>
      </c>
      <c r="G2294" s="12" t="s">
        <v>5</v>
      </c>
      <c r="H2294" s="18">
        <v>1.1481463784424371</v>
      </c>
    </row>
    <row r="2295" spans="2:8" x14ac:dyDescent="0.4">
      <c r="B2295" s="4">
        <v>2292</v>
      </c>
      <c r="C2295" s="25" t="s">
        <v>6908</v>
      </c>
      <c r="D2295" s="10" t="s">
        <v>2370</v>
      </c>
      <c r="E2295" s="12" t="s">
        <v>4</v>
      </c>
      <c r="F2295" s="15">
        <v>1</v>
      </c>
      <c r="G2295" s="12" t="s">
        <v>5</v>
      </c>
      <c r="H2295" s="18">
        <v>1.1338551029767554</v>
      </c>
    </row>
    <row r="2296" spans="2:8" x14ac:dyDescent="0.4">
      <c r="B2296" s="4">
        <v>2293</v>
      </c>
      <c r="C2296" s="25" t="s">
        <v>6909</v>
      </c>
      <c r="D2296" s="10" t="s">
        <v>2371</v>
      </c>
      <c r="E2296" s="12" t="s">
        <v>4</v>
      </c>
      <c r="F2296" s="15">
        <v>1</v>
      </c>
      <c r="G2296" s="12" t="s">
        <v>115</v>
      </c>
      <c r="H2296" s="18">
        <v>1.0368615766016985E-2</v>
      </c>
    </row>
    <row r="2297" spans="2:8" x14ac:dyDescent="0.4">
      <c r="B2297" s="4">
        <v>2294</v>
      </c>
      <c r="C2297" s="25" t="s">
        <v>6910</v>
      </c>
      <c r="D2297" s="10" t="s">
        <v>2372</v>
      </c>
      <c r="E2297" s="12" t="s">
        <v>4</v>
      </c>
      <c r="F2297" s="15">
        <v>1</v>
      </c>
      <c r="G2297" s="12" t="s">
        <v>115</v>
      </c>
      <c r="H2297" s="18">
        <v>9.2356500241033493E-3</v>
      </c>
    </row>
    <row r="2298" spans="2:8" x14ac:dyDescent="0.4">
      <c r="B2298" s="4">
        <v>2295</v>
      </c>
      <c r="C2298" s="25" t="s">
        <v>6911</v>
      </c>
      <c r="D2298" s="10" t="s">
        <v>2373</v>
      </c>
      <c r="E2298" s="12" t="s">
        <v>4</v>
      </c>
      <c r="F2298" s="15">
        <v>1</v>
      </c>
      <c r="G2298" s="12" t="s">
        <v>5</v>
      </c>
      <c r="H2298" s="18">
        <v>2.7631915994593172</v>
      </c>
    </row>
    <row r="2299" spans="2:8" x14ac:dyDescent="0.4">
      <c r="B2299" s="4">
        <v>2296</v>
      </c>
      <c r="C2299" s="25" t="s">
        <v>6912</v>
      </c>
      <c r="D2299" s="10" t="s">
        <v>2374</v>
      </c>
      <c r="E2299" s="12" t="s">
        <v>4</v>
      </c>
      <c r="F2299" s="15">
        <v>1</v>
      </c>
      <c r="G2299" s="12" t="s">
        <v>115</v>
      </c>
      <c r="H2299" s="18">
        <v>3.9539706366560666E-3</v>
      </c>
    </row>
    <row r="2300" spans="2:8" x14ac:dyDescent="0.4">
      <c r="B2300" s="4">
        <v>2297</v>
      </c>
      <c r="C2300" s="25" t="s">
        <v>6913</v>
      </c>
      <c r="D2300" s="10" t="s">
        <v>2375</v>
      </c>
      <c r="E2300" s="12" t="s">
        <v>4</v>
      </c>
      <c r="F2300" s="15">
        <v>1</v>
      </c>
      <c r="G2300" s="12" t="s">
        <v>5</v>
      </c>
      <c r="H2300" s="18">
        <v>1.0327260173260009</v>
      </c>
    </row>
    <row r="2301" spans="2:8" x14ac:dyDescent="0.4">
      <c r="B2301" s="4">
        <v>2298</v>
      </c>
      <c r="C2301" s="25" t="s">
        <v>6914</v>
      </c>
      <c r="D2301" s="10" t="s">
        <v>2376</v>
      </c>
      <c r="E2301" s="12" t="s">
        <v>4</v>
      </c>
      <c r="F2301" s="15">
        <v>1</v>
      </c>
      <c r="G2301" s="12" t="s">
        <v>115</v>
      </c>
      <c r="H2301" s="18">
        <v>8.7200287156403624E-3</v>
      </c>
    </row>
    <row r="2302" spans="2:8" x14ac:dyDescent="0.4">
      <c r="B2302" s="4">
        <v>2299</v>
      </c>
      <c r="C2302" s="25" t="s">
        <v>6915</v>
      </c>
      <c r="D2302" s="10" t="s">
        <v>2377</v>
      </c>
      <c r="E2302" s="12" t="s">
        <v>4</v>
      </c>
      <c r="F2302" s="15">
        <v>1</v>
      </c>
      <c r="G2302" s="12" t="s">
        <v>115</v>
      </c>
      <c r="H2302" s="18">
        <v>8.3065891094215236E-3</v>
      </c>
    </row>
    <row r="2303" spans="2:8" x14ac:dyDescent="0.4">
      <c r="B2303" s="4">
        <v>2300</v>
      </c>
      <c r="C2303" s="25" t="s">
        <v>6916</v>
      </c>
      <c r="D2303" s="10" t="s">
        <v>2378</v>
      </c>
      <c r="E2303" s="12" t="s">
        <v>4</v>
      </c>
      <c r="F2303" s="15">
        <v>1</v>
      </c>
      <c r="G2303" s="12" t="s">
        <v>115</v>
      </c>
      <c r="H2303" s="18">
        <v>8.7471550017852954E-3</v>
      </c>
    </row>
    <row r="2304" spans="2:8" x14ac:dyDescent="0.4">
      <c r="B2304" s="4">
        <v>2301</v>
      </c>
      <c r="C2304" s="25" t="s">
        <v>6917</v>
      </c>
      <c r="D2304" s="10" t="s">
        <v>2379</v>
      </c>
      <c r="E2304" s="12" t="s">
        <v>4</v>
      </c>
      <c r="F2304" s="15">
        <v>1</v>
      </c>
      <c r="G2304" s="12" t="s">
        <v>115</v>
      </c>
      <c r="H2304" s="18">
        <v>6.8071849765990074E-3</v>
      </c>
    </row>
    <row r="2305" spans="2:8" x14ac:dyDescent="0.4">
      <c r="B2305" s="4">
        <v>2302</v>
      </c>
      <c r="C2305" s="25" t="s">
        <v>6918</v>
      </c>
      <c r="D2305" s="10" t="s">
        <v>2380</v>
      </c>
      <c r="E2305" s="12" t="s">
        <v>4</v>
      </c>
      <c r="F2305" s="15">
        <v>1</v>
      </c>
      <c r="G2305" s="12" t="s">
        <v>5</v>
      </c>
      <c r="H2305" s="18">
        <v>2.8348682555791438</v>
      </c>
    </row>
    <row r="2306" spans="2:8" x14ac:dyDescent="0.4">
      <c r="B2306" s="4">
        <v>2303</v>
      </c>
      <c r="C2306" s="25" t="s">
        <v>6919</v>
      </c>
      <c r="D2306" s="10" t="s">
        <v>2381</v>
      </c>
      <c r="E2306" s="12" t="s">
        <v>4</v>
      </c>
      <c r="F2306" s="15">
        <v>1</v>
      </c>
      <c r="G2306" s="12" t="s">
        <v>5</v>
      </c>
      <c r="H2306" s="18">
        <v>2.4670414682291972</v>
      </c>
    </row>
    <row r="2307" spans="2:8" x14ac:dyDescent="0.4">
      <c r="B2307" s="4">
        <v>2304</v>
      </c>
      <c r="C2307" s="25" t="s">
        <v>6920</v>
      </c>
      <c r="D2307" s="10" t="s">
        <v>2382</v>
      </c>
      <c r="E2307" s="12" t="s">
        <v>4</v>
      </c>
      <c r="F2307" s="15">
        <v>1</v>
      </c>
      <c r="G2307" s="12" t="s">
        <v>5</v>
      </c>
      <c r="H2307" s="18">
        <v>3.3177537176602039</v>
      </c>
    </row>
    <row r="2308" spans="2:8" x14ac:dyDescent="0.4">
      <c r="B2308" s="4">
        <v>2305</v>
      </c>
      <c r="C2308" s="25" t="s">
        <v>6921</v>
      </c>
      <c r="D2308" s="10" t="s">
        <v>2383</v>
      </c>
      <c r="E2308" s="12" t="s">
        <v>4</v>
      </c>
      <c r="F2308" s="15">
        <v>1</v>
      </c>
      <c r="G2308" s="12" t="s">
        <v>5</v>
      </c>
      <c r="H2308" s="18">
        <v>2.1404796487205364</v>
      </c>
    </row>
    <row r="2309" spans="2:8" x14ac:dyDescent="0.4">
      <c r="B2309" s="4">
        <v>2306</v>
      </c>
      <c r="C2309" s="25" t="s">
        <v>6922</v>
      </c>
      <c r="D2309" s="10" t="s">
        <v>2384</v>
      </c>
      <c r="E2309" s="12" t="s">
        <v>4</v>
      </c>
      <c r="F2309" s="15">
        <v>1</v>
      </c>
      <c r="G2309" s="12" t="s">
        <v>115</v>
      </c>
      <c r="H2309" s="18">
        <v>4.0537642999165695E-3</v>
      </c>
    </row>
    <row r="2310" spans="2:8" x14ac:dyDescent="0.4">
      <c r="B2310" s="4">
        <v>2307</v>
      </c>
      <c r="C2310" s="25" t="s">
        <v>6923</v>
      </c>
      <c r="D2310" s="10" t="s">
        <v>2385</v>
      </c>
      <c r="E2310" s="12" t="s">
        <v>4</v>
      </c>
      <c r="F2310" s="15">
        <v>1</v>
      </c>
      <c r="G2310" s="12" t="s">
        <v>115</v>
      </c>
      <c r="H2310" s="18">
        <v>8.9961092627258554E-3</v>
      </c>
    </row>
    <row r="2311" spans="2:8" x14ac:dyDescent="0.4">
      <c r="B2311" s="4">
        <v>2308</v>
      </c>
      <c r="C2311" s="25" t="s">
        <v>6924</v>
      </c>
      <c r="D2311" s="10" t="s">
        <v>2386</v>
      </c>
      <c r="E2311" s="12" t="s">
        <v>4</v>
      </c>
      <c r="F2311" s="15">
        <v>1</v>
      </c>
      <c r="G2311" s="12" t="s">
        <v>115</v>
      </c>
      <c r="H2311" s="18">
        <v>5.1809965187661899E-3</v>
      </c>
    </row>
    <row r="2312" spans="2:8" x14ac:dyDescent="0.4">
      <c r="B2312" s="4">
        <v>2309</v>
      </c>
      <c r="C2312" s="25" t="s">
        <v>6925</v>
      </c>
      <c r="D2312" s="10" t="s">
        <v>2387</v>
      </c>
      <c r="E2312" s="12" t="s">
        <v>4</v>
      </c>
      <c r="F2312" s="15">
        <v>1</v>
      </c>
      <c r="G2312" s="12" t="s">
        <v>5</v>
      </c>
      <c r="H2312" s="18">
        <v>3.4227822787907991</v>
      </c>
    </row>
    <row r="2313" spans="2:8" x14ac:dyDescent="0.4">
      <c r="B2313" s="4">
        <v>2310</v>
      </c>
      <c r="C2313" s="25" t="s">
        <v>6926</v>
      </c>
      <c r="D2313" s="10" t="s">
        <v>2388</v>
      </c>
      <c r="E2313" s="12" t="s">
        <v>4</v>
      </c>
      <c r="F2313" s="15">
        <v>1</v>
      </c>
      <c r="G2313" s="12" t="s">
        <v>115</v>
      </c>
      <c r="H2313" s="18">
        <v>9.3254961007345396E-3</v>
      </c>
    </row>
    <row r="2314" spans="2:8" x14ac:dyDescent="0.4">
      <c r="B2314" s="4">
        <v>2311</v>
      </c>
      <c r="C2314" s="25" t="s">
        <v>6927</v>
      </c>
      <c r="D2314" s="10" t="s">
        <v>2389</v>
      </c>
      <c r="E2314" s="12" t="s">
        <v>4</v>
      </c>
      <c r="F2314" s="15">
        <v>1</v>
      </c>
      <c r="G2314" s="12" t="s">
        <v>5</v>
      </c>
      <c r="H2314" s="18">
        <v>0.85410808360327373</v>
      </c>
    </row>
    <row r="2315" spans="2:8" x14ac:dyDescent="0.4">
      <c r="B2315" s="4">
        <v>2312</v>
      </c>
      <c r="C2315" s="25" t="s">
        <v>6928</v>
      </c>
      <c r="D2315" s="10" t="s">
        <v>2390</v>
      </c>
      <c r="E2315" s="12" t="s">
        <v>4</v>
      </c>
      <c r="F2315" s="15">
        <v>1</v>
      </c>
      <c r="G2315" s="12" t="s">
        <v>5</v>
      </c>
      <c r="H2315" s="18">
        <v>0.92115677906091642</v>
      </c>
    </row>
    <row r="2316" spans="2:8" x14ac:dyDescent="0.4">
      <c r="B2316" s="4">
        <v>2313</v>
      </c>
      <c r="C2316" s="25" t="s">
        <v>6929</v>
      </c>
      <c r="D2316" s="10" t="s">
        <v>2391</v>
      </c>
      <c r="E2316" s="12" t="s">
        <v>4</v>
      </c>
      <c r="F2316" s="15">
        <v>1</v>
      </c>
      <c r="G2316" s="12" t="s">
        <v>5</v>
      </c>
      <c r="H2316" s="18">
        <v>0.9399717616032367</v>
      </c>
    </row>
    <row r="2317" spans="2:8" x14ac:dyDescent="0.4">
      <c r="B2317" s="4">
        <v>2314</v>
      </c>
      <c r="C2317" s="25" t="s">
        <v>6930</v>
      </c>
      <c r="D2317" s="10" t="s">
        <v>2392</v>
      </c>
      <c r="E2317" s="12" t="s">
        <v>4</v>
      </c>
      <c r="F2317" s="15">
        <v>1</v>
      </c>
      <c r="G2317" s="12" t="s">
        <v>5</v>
      </c>
      <c r="H2317" s="18">
        <v>0.61718376629211091</v>
      </c>
    </row>
    <row r="2318" spans="2:8" x14ac:dyDescent="0.4">
      <c r="B2318" s="4">
        <v>2315</v>
      </c>
      <c r="C2318" s="25" t="s">
        <v>6931</v>
      </c>
      <c r="D2318" s="10" t="s">
        <v>2393</v>
      </c>
      <c r="E2318" s="12" t="s">
        <v>4</v>
      </c>
      <c r="F2318" s="15">
        <v>1</v>
      </c>
      <c r="G2318" s="12" t="s">
        <v>5</v>
      </c>
      <c r="H2318" s="18">
        <v>0.578811037284237</v>
      </c>
    </row>
    <row r="2319" spans="2:8" x14ac:dyDescent="0.4">
      <c r="B2319" s="4">
        <v>2316</v>
      </c>
      <c r="C2319" s="25" t="s">
        <v>6932</v>
      </c>
      <c r="D2319" s="10" t="s">
        <v>2394</v>
      </c>
      <c r="E2319" s="12" t="s">
        <v>4</v>
      </c>
      <c r="F2319" s="15">
        <v>1</v>
      </c>
      <c r="G2319" s="12" t="s">
        <v>5</v>
      </c>
      <c r="H2319" s="18">
        <v>0.7362297217621836</v>
      </c>
    </row>
    <row r="2320" spans="2:8" x14ac:dyDescent="0.4">
      <c r="B2320" s="4">
        <v>2317</v>
      </c>
      <c r="C2320" s="25" t="s">
        <v>6933</v>
      </c>
      <c r="D2320" s="10" t="s">
        <v>2395</v>
      </c>
      <c r="E2320" s="12" t="s">
        <v>4</v>
      </c>
      <c r="F2320" s="15">
        <v>1</v>
      </c>
      <c r="G2320" s="12" t="s">
        <v>166</v>
      </c>
      <c r="H2320" s="18">
        <v>279.23254460123161</v>
      </c>
    </row>
    <row r="2321" spans="2:8" x14ac:dyDescent="0.4">
      <c r="B2321" s="4">
        <v>2318</v>
      </c>
      <c r="C2321" s="25" t="s">
        <v>6934</v>
      </c>
      <c r="D2321" s="10" t="s">
        <v>2396</v>
      </c>
      <c r="E2321" s="12" t="s">
        <v>4</v>
      </c>
      <c r="F2321" s="15">
        <v>1</v>
      </c>
      <c r="G2321" s="12" t="s">
        <v>166</v>
      </c>
      <c r="H2321" s="18">
        <v>279.23254460123161</v>
      </c>
    </row>
    <row r="2322" spans="2:8" x14ac:dyDescent="0.4">
      <c r="B2322" s="4">
        <v>2319</v>
      </c>
      <c r="C2322" s="25" t="s">
        <v>6935</v>
      </c>
      <c r="D2322" s="10" t="s">
        <v>2397</v>
      </c>
      <c r="E2322" s="12" t="s">
        <v>4</v>
      </c>
      <c r="F2322" s="15">
        <v>1</v>
      </c>
      <c r="G2322" s="12" t="s">
        <v>115</v>
      </c>
      <c r="H2322" s="18">
        <v>1.2282700836288891E-2</v>
      </c>
    </row>
    <row r="2323" spans="2:8" x14ac:dyDescent="0.4">
      <c r="B2323" s="4">
        <v>2320</v>
      </c>
      <c r="C2323" s="25" t="s">
        <v>6936</v>
      </c>
      <c r="D2323" s="10" t="s">
        <v>2398</v>
      </c>
      <c r="E2323" s="12" t="s">
        <v>4</v>
      </c>
      <c r="F2323" s="15">
        <v>1</v>
      </c>
      <c r="G2323" s="12" t="s">
        <v>5</v>
      </c>
      <c r="H2323" s="18">
        <v>0.2143161884093033</v>
      </c>
    </row>
    <row r="2324" spans="2:8" x14ac:dyDescent="0.4">
      <c r="B2324" s="4">
        <v>2321</v>
      </c>
      <c r="C2324" s="25" t="s">
        <v>6937</v>
      </c>
      <c r="D2324" s="10" t="s">
        <v>2399</v>
      </c>
      <c r="E2324" s="12" t="s">
        <v>4</v>
      </c>
      <c r="F2324" s="15">
        <v>1</v>
      </c>
      <c r="G2324" s="12" t="s">
        <v>5</v>
      </c>
      <c r="H2324" s="18">
        <v>0.273262304050295</v>
      </c>
    </row>
    <row r="2325" spans="2:8" x14ac:dyDescent="0.4">
      <c r="B2325" s="4">
        <v>2322</v>
      </c>
      <c r="C2325" s="25" t="s">
        <v>6938</v>
      </c>
      <c r="D2325" s="10" t="s">
        <v>2400</v>
      </c>
      <c r="E2325" s="12" t="s">
        <v>4</v>
      </c>
      <c r="F2325" s="15">
        <v>1</v>
      </c>
      <c r="G2325" s="12" t="s">
        <v>5</v>
      </c>
      <c r="H2325" s="18">
        <v>0.28295485755695327</v>
      </c>
    </row>
    <row r="2326" spans="2:8" x14ac:dyDescent="0.4">
      <c r="B2326" s="4">
        <v>2323</v>
      </c>
      <c r="C2326" s="25" t="s">
        <v>6939</v>
      </c>
      <c r="D2326" s="10" t="s">
        <v>2401</v>
      </c>
      <c r="E2326" s="12" t="s">
        <v>4</v>
      </c>
      <c r="F2326" s="15">
        <v>1</v>
      </c>
      <c r="G2326" s="12" t="s">
        <v>5</v>
      </c>
      <c r="H2326" s="18">
        <v>0.26113144924345144</v>
      </c>
    </row>
    <row r="2327" spans="2:8" x14ac:dyDescent="0.4">
      <c r="B2327" s="4">
        <v>2324</v>
      </c>
      <c r="C2327" s="25" t="s">
        <v>6940</v>
      </c>
      <c r="D2327" s="10" t="s">
        <v>2402</v>
      </c>
      <c r="E2327" s="12" t="s">
        <v>4</v>
      </c>
      <c r="F2327" s="15">
        <v>1</v>
      </c>
      <c r="G2327" s="12" t="s">
        <v>5</v>
      </c>
      <c r="H2327" s="18">
        <v>0.78167314023116807</v>
      </c>
    </row>
    <row r="2328" spans="2:8" x14ac:dyDescent="0.4">
      <c r="B2328" s="4">
        <v>2325</v>
      </c>
      <c r="C2328" s="25" t="s">
        <v>6941</v>
      </c>
      <c r="D2328" s="10" t="s">
        <v>2403</v>
      </c>
      <c r="E2328" s="12" t="s">
        <v>4</v>
      </c>
      <c r="F2328" s="15">
        <v>1</v>
      </c>
      <c r="G2328" s="12" t="s">
        <v>5</v>
      </c>
      <c r="H2328" s="18">
        <v>0.24435886316319044</v>
      </c>
    </row>
    <row r="2329" spans="2:8" x14ac:dyDescent="0.4">
      <c r="B2329" s="4">
        <v>2326</v>
      </c>
      <c r="C2329" s="25" t="s">
        <v>6942</v>
      </c>
      <c r="D2329" s="10" t="s">
        <v>2404</v>
      </c>
      <c r="E2329" s="12" t="s">
        <v>4</v>
      </c>
      <c r="F2329" s="15">
        <v>1</v>
      </c>
      <c r="G2329" s="12" t="s">
        <v>110</v>
      </c>
      <c r="H2329" s="18">
        <v>1.5261351467709747</v>
      </c>
    </row>
    <row r="2330" spans="2:8" x14ac:dyDescent="0.4">
      <c r="B2330" s="4">
        <v>2327</v>
      </c>
      <c r="C2330" s="25" t="s">
        <v>6943</v>
      </c>
      <c r="D2330" s="10" t="s">
        <v>2405</v>
      </c>
      <c r="E2330" s="12" t="s">
        <v>4</v>
      </c>
      <c r="F2330" s="15">
        <v>1</v>
      </c>
      <c r="G2330" s="12" t="s">
        <v>5</v>
      </c>
      <c r="H2330" s="18">
        <v>0.23577611807654891</v>
      </c>
    </row>
    <row r="2331" spans="2:8" x14ac:dyDescent="0.4">
      <c r="B2331" s="4">
        <v>2328</v>
      </c>
      <c r="C2331" s="25" t="s">
        <v>6944</v>
      </c>
      <c r="D2331" s="10" t="s">
        <v>2406</v>
      </c>
      <c r="E2331" s="12" t="s">
        <v>4</v>
      </c>
      <c r="F2331" s="15">
        <v>1</v>
      </c>
      <c r="G2331" s="12" t="s">
        <v>5</v>
      </c>
      <c r="H2331" s="18">
        <v>0.23335767224234036</v>
      </c>
    </row>
    <row r="2332" spans="2:8" x14ac:dyDescent="0.4">
      <c r="B2332" s="4">
        <v>2329</v>
      </c>
      <c r="C2332" s="25" t="s">
        <v>6945</v>
      </c>
      <c r="D2332" s="10" t="s">
        <v>2407</v>
      </c>
      <c r="E2332" s="12" t="s">
        <v>4</v>
      </c>
      <c r="F2332" s="15">
        <v>1</v>
      </c>
      <c r="G2332" s="12" t="s">
        <v>5</v>
      </c>
      <c r="H2332" s="18">
        <v>0.24132183151909306</v>
      </c>
    </row>
    <row r="2333" spans="2:8" x14ac:dyDescent="0.4">
      <c r="B2333" s="4">
        <v>2330</v>
      </c>
      <c r="C2333" s="25" t="s">
        <v>6946</v>
      </c>
      <c r="D2333" s="10" t="s">
        <v>2408</v>
      </c>
      <c r="E2333" s="12" t="s">
        <v>4</v>
      </c>
      <c r="F2333" s="15">
        <v>1</v>
      </c>
      <c r="G2333" s="12" t="s">
        <v>5</v>
      </c>
      <c r="H2333" s="18">
        <v>0.28537216224677964</v>
      </c>
    </row>
    <row r="2334" spans="2:8" x14ac:dyDescent="0.4">
      <c r="B2334" s="4">
        <v>2331</v>
      </c>
      <c r="C2334" s="25" t="s">
        <v>6947</v>
      </c>
      <c r="D2334" s="10" t="s">
        <v>2409</v>
      </c>
      <c r="E2334" s="12" t="s">
        <v>4</v>
      </c>
      <c r="F2334" s="15">
        <v>1</v>
      </c>
      <c r="G2334" s="12" t="s">
        <v>110</v>
      </c>
      <c r="H2334" s="18">
        <v>31.79409486770092</v>
      </c>
    </row>
    <row r="2335" spans="2:8" x14ac:dyDescent="0.4">
      <c r="B2335" s="4">
        <v>2332</v>
      </c>
      <c r="C2335" s="25" t="s">
        <v>6948</v>
      </c>
      <c r="D2335" s="10" t="s">
        <v>2410</v>
      </c>
      <c r="E2335" s="12" t="s">
        <v>4</v>
      </c>
      <c r="F2335" s="15">
        <v>1</v>
      </c>
      <c r="G2335" s="12" t="s">
        <v>115</v>
      </c>
      <c r="H2335" s="18">
        <v>1.7403189591815863E-2</v>
      </c>
    </row>
    <row r="2336" spans="2:8" x14ac:dyDescent="0.4">
      <c r="B2336" s="4">
        <v>2333</v>
      </c>
      <c r="C2336" s="25" t="s">
        <v>6949</v>
      </c>
      <c r="D2336" s="10" t="s">
        <v>2411</v>
      </c>
      <c r="E2336" s="12" t="s">
        <v>4</v>
      </c>
      <c r="F2336" s="15">
        <v>1</v>
      </c>
      <c r="G2336" s="12" t="s">
        <v>5</v>
      </c>
      <c r="H2336" s="18">
        <v>0.39673443247851187</v>
      </c>
    </row>
    <row r="2337" spans="2:8" x14ac:dyDescent="0.4">
      <c r="B2337" s="4">
        <v>2334</v>
      </c>
      <c r="C2337" s="25" t="s">
        <v>6950</v>
      </c>
      <c r="D2337" s="10" t="s">
        <v>2412</v>
      </c>
      <c r="E2337" s="12" t="s">
        <v>4</v>
      </c>
      <c r="F2337" s="15">
        <v>1</v>
      </c>
      <c r="G2337" s="12" t="s">
        <v>5</v>
      </c>
      <c r="H2337" s="18">
        <v>0.47602536656464628</v>
      </c>
    </row>
    <row r="2338" spans="2:8" x14ac:dyDescent="0.4">
      <c r="B2338" s="4">
        <v>2335</v>
      </c>
      <c r="C2338" s="25" t="s">
        <v>6951</v>
      </c>
      <c r="D2338" s="10" t="s">
        <v>2413</v>
      </c>
      <c r="E2338" s="12" t="s">
        <v>4</v>
      </c>
      <c r="F2338" s="15">
        <v>1</v>
      </c>
      <c r="G2338" s="12" t="s">
        <v>744</v>
      </c>
      <c r="H2338" s="18">
        <v>27.976113388152555</v>
      </c>
    </row>
    <row r="2339" spans="2:8" x14ac:dyDescent="0.4">
      <c r="B2339" s="4">
        <v>2336</v>
      </c>
      <c r="C2339" s="25" t="s">
        <v>6952</v>
      </c>
      <c r="D2339" s="10" t="s">
        <v>2414</v>
      </c>
      <c r="E2339" s="12" t="s">
        <v>4</v>
      </c>
      <c r="F2339" s="15">
        <v>1</v>
      </c>
      <c r="G2339" s="12" t="s">
        <v>115</v>
      </c>
      <c r="H2339" s="18">
        <v>8.2651939927104873E-3</v>
      </c>
    </row>
    <row r="2340" spans="2:8" x14ac:dyDescent="0.4">
      <c r="B2340" s="4">
        <v>2337</v>
      </c>
      <c r="C2340" s="25" t="s">
        <v>6953</v>
      </c>
      <c r="D2340" s="10" t="s">
        <v>2415</v>
      </c>
      <c r="E2340" s="12" t="s">
        <v>4</v>
      </c>
      <c r="F2340" s="15">
        <v>1</v>
      </c>
      <c r="G2340" s="12" t="s">
        <v>115</v>
      </c>
      <c r="H2340" s="18">
        <v>1.2683288400385977E-2</v>
      </c>
    </row>
    <row r="2341" spans="2:8" x14ac:dyDescent="0.4">
      <c r="B2341" s="4">
        <v>2338</v>
      </c>
      <c r="C2341" s="25" t="s">
        <v>6954</v>
      </c>
      <c r="D2341" s="10" t="s">
        <v>2416</v>
      </c>
      <c r="E2341" s="12" t="s">
        <v>4</v>
      </c>
      <c r="F2341" s="15">
        <v>1</v>
      </c>
      <c r="G2341" s="12" t="s">
        <v>744</v>
      </c>
      <c r="H2341" s="18">
        <v>20.496772687591253</v>
      </c>
    </row>
    <row r="2342" spans="2:8" x14ac:dyDescent="0.4">
      <c r="B2342" s="4">
        <v>2339</v>
      </c>
      <c r="C2342" s="25" t="s">
        <v>6955</v>
      </c>
      <c r="D2342" s="10" t="s">
        <v>2417</v>
      </c>
      <c r="E2342" s="12" t="s">
        <v>4</v>
      </c>
      <c r="F2342" s="15">
        <v>1</v>
      </c>
      <c r="G2342" s="12" t="s">
        <v>744</v>
      </c>
      <c r="H2342" s="18">
        <v>16.835233799598704</v>
      </c>
    </row>
    <row r="2343" spans="2:8" x14ac:dyDescent="0.4">
      <c r="B2343" s="4">
        <v>2340</v>
      </c>
      <c r="C2343" s="25" t="s">
        <v>6956</v>
      </c>
      <c r="D2343" s="10" t="s">
        <v>2418</v>
      </c>
      <c r="E2343" s="12" t="s">
        <v>4</v>
      </c>
      <c r="F2343" s="15">
        <v>1</v>
      </c>
      <c r="G2343" s="12" t="s">
        <v>744</v>
      </c>
      <c r="H2343" s="18">
        <v>12.100787289931624</v>
      </c>
    </row>
    <row r="2344" spans="2:8" x14ac:dyDescent="0.4">
      <c r="B2344" s="4">
        <v>2341</v>
      </c>
      <c r="C2344" s="25" t="s">
        <v>6957</v>
      </c>
      <c r="D2344" s="10" t="s">
        <v>2419</v>
      </c>
      <c r="E2344" s="12" t="s">
        <v>4</v>
      </c>
      <c r="F2344" s="15">
        <v>1</v>
      </c>
      <c r="G2344" s="12" t="s">
        <v>110</v>
      </c>
      <c r="H2344" s="18">
        <v>5.8999580263206486</v>
      </c>
    </row>
    <row r="2345" spans="2:8" x14ac:dyDescent="0.4">
      <c r="B2345" s="4">
        <v>2342</v>
      </c>
      <c r="C2345" s="25" t="s">
        <v>6958</v>
      </c>
      <c r="D2345" s="10" t="s">
        <v>2420</v>
      </c>
      <c r="E2345" s="12" t="s">
        <v>4</v>
      </c>
      <c r="F2345" s="15">
        <v>1</v>
      </c>
      <c r="G2345" s="12" t="s">
        <v>166</v>
      </c>
      <c r="H2345" s="18">
        <v>308.9957519097029</v>
      </c>
    </row>
    <row r="2346" spans="2:8" x14ac:dyDescent="0.4">
      <c r="B2346" s="4">
        <v>2343</v>
      </c>
      <c r="C2346" s="25" t="s">
        <v>6959</v>
      </c>
      <c r="D2346" s="10" t="s">
        <v>2421</v>
      </c>
      <c r="E2346" s="12" t="s">
        <v>4</v>
      </c>
      <c r="F2346" s="15">
        <v>1</v>
      </c>
      <c r="G2346" s="12" t="s">
        <v>166</v>
      </c>
      <c r="H2346" s="18">
        <v>406.38068460360728</v>
      </c>
    </row>
    <row r="2347" spans="2:8" x14ac:dyDescent="0.4">
      <c r="B2347" s="4">
        <v>2344</v>
      </c>
      <c r="C2347" s="25" t="s">
        <v>6960</v>
      </c>
      <c r="D2347" s="10" t="s">
        <v>2422</v>
      </c>
      <c r="E2347" s="12" t="s">
        <v>4</v>
      </c>
      <c r="F2347" s="15">
        <v>1</v>
      </c>
      <c r="G2347" s="12" t="s">
        <v>115</v>
      </c>
      <c r="H2347" s="18">
        <v>1.6519010663738627E-2</v>
      </c>
    </row>
    <row r="2348" spans="2:8" x14ac:dyDescent="0.4">
      <c r="B2348" s="4">
        <v>2345</v>
      </c>
      <c r="C2348" s="25" t="s">
        <v>6961</v>
      </c>
      <c r="D2348" s="10" t="s">
        <v>2423</v>
      </c>
      <c r="E2348" s="12" t="s">
        <v>4</v>
      </c>
      <c r="F2348" s="15">
        <v>1</v>
      </c>
      <c r="G2348" s="12" t="s">
        <v>166</v>
      </c>
      <c r="H2348" s="18">
        <v>529.02896439734241</v>
      </c>
    </row>
    <row r="2349" spans="2:8" x14ac:dyDescent="0.4">
      <c r="B2349" s="4">
        <v>2346</v>
      </c>
      <c r="C2349" s="25" t="s">
        <v>6962</v>
      </c>
      <c r="D2349" s="10" t="s">
        <v>2424</v>
      </c>
      <c r="E2349" s="12" t="s">
        <v>4</v>
      </c>
      <c r="F2349" s="15">
        <v>1</v>
      </c>
      <c r="G2349" s="12" t="s">
        <v>110</v>
      </c>
      <c r="H2349" s="18">
        <v>1.0742138873345004</v>
      </c>
    </row>
    <row r="2350" spans="2:8" x14ac:dyDescent="0.4">
      <c r="B2350" s="4">
        <v>2347</v>
      </c>
      <c r="C2350" s="25" t="s">
        <v>6963</v>
      </c>
      <c r="D2350" s="10" t="s">
        <v>2425</v>
      </c>
      <c r="E2350" s="12" t="s">
        <v>4</v>
      </c>
      <c r="F2350" s="15">
        <v>1</v>
      </c>
      <c r="G2350" s="12" t="s">
        <v>110</v>
      </c>
      <c r="H2350" s="18">
        <v>1.3755910344620121</v>
      </c>
    </row>
    <row r="2351" spans="2:8" x14ac:dyDescent="0.4">
      <c r="B2351" s="4">
        <v>2348</v>
      </c>
      <c r="C2351" s="25" t="s">
        <v>6964</v>
      </c>
      <c r="D2351" s="10" t="s">
        <v>2426</v>
      </c>
      <c r="E2351" s="12" t="s">
        <v>4</v>
      </c>
      <c r="F2351" s="15">
        <v>1</v>
      </c>
      <c r="G2351" s="12" t="s">
        <v>110</v>
      </c>
      <c r="H2351" s="18">
        <v>1.0091432712428572</v>
      </c>
    </row>
    <row r="2352" spans="2:8" x14ac:dyDescent="0.4">
      <c r="B2352" s="4">
        <v>2349</v>
      </c>
      <c r="C2352" s="25" t="s">
        <v>6965</v>
      </c>
      <c r="D2352" s="10" t="s">
        <v>2427</v>
      </c>
      <c r="E2352" s="12" t="s">
        <v>4</v>
      </c>
      <c r="F2352" s="15">
        <v>1</v>
      </c>
      <c r="G2352" s="12" t="s">
        <v>110</v>
      </c>
      <c r="H2352" s="18">
        <v>0.85598151795140065</v>
      </c>
    </row>
    <row r="2353" spans="2:8" x14ac:dyDescent="0.4">
      <c r="B2353" s="4">
        <v>2350</v>
      </c>
      <c r="C2353" s="25" t="s">
        <v>6966</v>
      </c>
      <c r="D2353" s="10" t="s">
        <v>2428</v>
      </c>
      <c r="E2353" s="12" t="s">
        <v>4</v>
      </c>
      <c r="F2353" s="15">
        <v>1</v>
      </c>
      <c r="G2353" s="12" t="s">
        <v>110</v>
      </c>
      <c r="H2353" s="18">
        <v>0.85598151795140065</v>
      </c>
    </row>
    <row r="2354" spans="2:8" x14ac:dyDescent="0.4">
      <c r="B2354" s="4">
        <v>2351</v>
      </c>
      <c r="C2354" s="25" t="s">
        <v>6967</v>
      </c>
      <c r="D2354" s="10" t="s">
        <v>2429</v>
      </c>
      <c r="E2354" s="12" t="s">
        <v>4</v>
      </c>
      <c r="F2354" s="15">
        <v>1</v>
      </c>
      <c r="G2354" s="12" t="s">
        <v>115</v>
      </c>
      <c r="H2354" s="18">
        <v>7.7208210281614429E-3</v>
      </c>
    </row>
    <row r="2355" spans="2:8" x14ac:dyDescent="0.4">
      <c r="B2355" s="4">
        <v>2352</v>
      </c>
      <c r="C2355" s="25" t="s">
        <v>6968</v>
      </c>
      <c r="D2355" s="10" t="s">
        <v>2430</v>
      </c>
      <c r="E2355" s="12" t="s">
        <v>4</v>
      </c>
      <c r="F2355" s="15">
        <v>1</v>
      </c>
      <c r="G2355" s="12" t="s">
        <v>115</v>
      </c>
      <c r="H2355" s="18">
        <v>7.7208210281614429E-3</v>
      </c>
    </row>
    <row r="2356" spans="2:8" x14ac:dyDescent="0.4">
      <c r="B2356" s="4">
        <v>2353</v>
      </c>
      <c r="C2356" s="25" t="s">
        <v>6969</v>
      </c>
      <c r="D2356" s="10" t="s">
        <v>2431</v>
      </c>
      <c r="E2356" s="12" t="s">
        <v>4</v>
      </c>
      <c r="F2356" s="15">
        <v>1</v>
      </c>
      <c r="G2356" s="12" t="s">
        <v>115</v>
      </c>
      <c r="H2356" s="18">
        <v>8.5749472209710673E-3</v>
      </c>
    </row>
    <row r="2357" spans="2:8" x14ac:dyDescent="0.4">
      <c r="B2357" s="4">
        <v>2354</v>
      </c>
      <c r="C2357" s="25" t="s">
        <v>6970</v>
      </c>
      <c r="D2357" s="10" t="s">
        <v>2432</v>
      </c>
      <c r="E2357" s="12" t="s">
        <v>4</v>
      </c>
      <c r="F2357" s="15">
        <v>1</v>
      </c>
      <c r="G2357" s="12" t="s">
        <v>115</v>
      </c>
      <c r="H2357" s="18">
        <v>8.5749472209710673E-3</v>
      </c>
    </row>
    <row r="2358" spans="2:8" x14ac:dyDescent="0.4">
      <c r="B2358" s="4">
        <v>2355</v>
      </c>
      <c r="C2358" s="25" t="s">
        <v>6971</v>
      </c>
      <c r="D2358" s="10" t="s">
        <v>2433</v>
      </c>
      <c r="E2358" s="12" t="s">
        <v>4</v>
      </c>
      <c r="F2358" s="15">
        <v>1</v>
      </c>
      <c r="G2358" s="12" t="s">
        <v>115</v>
      </c>
      <c r="H2358" s="18">
        <v>2.5101637602943355E-3</v>
      </c>
    </row>
    <row r="2359" spans="2:8" x14ac:dyDescent="0.4">
      <c r="B2359" s="4">
        <v>2356</v>
      </c>
      <c r="C2359" s="25" t="s">
        <v>6972</v>
      </c>
      <c r="D2359" s="10" t="s">
        <v>2434</v>
      </c>
      <c r="E2359" s="12" t="s">
        <v>4</v>
      </c>
      <c r="F2359" s="15">
        <v>1</v>
      </c>
      <c r="G2359" s="12" t="s">
        <v>115</v>
      </c>
      <c r="H2359" s="18">
        <v>2.5101637602943355E-3</v>
      </c>
    </row>
    <row r="2360" spans="2:8" x14ac:dyDescent="0.4">
      <c r="B2360" s="4">
        <v>2357</v>
      </c>
      <c r="C2360" s="25" t="s">
        <v>6973</v>
      </c>
      <c r="D2360" s="10" t="s">
        <v>2435</v>
      </c>
      <c r="E2360" s="12" t="s">
        <v>4</v>
      </c>
      <c r="F2360" s="15">
        <v>1</v>
      </c>
      <c r="G2360" s="12" t="s">
        <v>5</v>
      </c>
      <c r="H2360" s="18">
        <v>5.1823724862295384</v>
      </c>
    </row>
    <row r="2361" spans="2:8" x14ac:dyDescent="0.4">
      <c r="B2361" s="4">
        <v>2358</v>
      </c>
      <c r="C2361" s="25" t="s">
        <v>6974</v>
      </c>
      <c r="D2361" s="10" t="s">
        <v>2436</v>
      </c>
      <c r="E2361" s="12" t="s">
        <v>4</v>
      </c>
      <c r="F2361" s="15">
        <v>1</v>
      </c>
      <c r="G2361" s="12" t="s">
        <v>5</v>
      </c>
      <c r="H2361" s="18">
        <v>4.7614590437079629</v>
      </c>
    </row>
    <row r="2362" spans="2:8" x14ac:dyDescent="0.4">
      <c r="B2362" s="4">
        <v>2359</v>
      </c>
      <c r="C2362" s="25" t="s">
        <v>6975</v>
      </c>
      <c r="D2362" s="10" t="s">
        <v>2437</v>
      </c>
      <c r="E2362" s="12" t="s">
        <v>4</v>
      </c>
      <c r="F2362" s="15">
        <v>1</v>
      </c>
      <c r="G2362" s="12" t="s">
        <v>5</v>
      </c>
      <c r="H2362" s="18">
        <v>6.6972050718584146</v>
      </c>
    </row>
    <row r="2363" spans="2:8" x14ac:dyDescent="0.4">
      <c r="B2363" s="4">
        <v>2360</v>
      </c>
      <c r="C2363" s="25" t="s">
        <v>6976</v>
      </c>
      <c r="D2363" s="10" t="s">
        <v>2438</v>
      </c>
      <c r="E2363" s="12" t="s">
        <v>4</v>
      </c>
      <c r="F2363" s="15">
        <v>1</v>
      </c>
      <c r="G2363" s="12" t="s">
        <v>5</v>
      </c>
      <c r="H2363" s="18">
        <v>2.5781027360012825</v>
      </c>
    </row>
    <row r="2364" spans="2:8" x14ac:dyDescent="0.4">
      <c r="B2364" s="4">
        <v>2361</v>
      </c>
      <c r="C2364" s="25" t="s">
        <v>6977</v>
      </c>
      <c r="D2364" s="10" t="s">
        <v>2439</v>
      </c>
      <c r="E2364" s="12" t="s">
        <v>4</v>
      </c>
      <c r="F2364" s="15">
        <v>1</v>
      </c>
      <c r="G2364" s="12" t="s">
        <v>5</v>
      </c>
      <c r="H2364" s="18">
        <v>4.2928088485502887</v>
      </c>
    </row>
    <row r="2365" spans="2:8" x14ac:dyDescent="0.4">
      <c r="B2365" s="4">
        <v>2362</v>
      </c>
      <c r="C2365" s="25" t="s">
        <v>6978</v>
      </c>
      <c r="D2365" s="10" t="s">
        <v>2440</v>
      </c>
      <c r="E2365" s="12" t="s">
        <v>4</v>
      </c>
      <c r="F2365" s="15">
        <v>1</v>
      </c>
      <c r="G2365" s="12" t="s">
        <v>5</v>
      </c>
      <c r="H2365" s="18">
        <v>4.2928088485502887</v>
      </c>
    </row>
    <row r="2366" spans="2:8" x14ac:dyDescent="0.4">
      <c r="B2366" s="4">
        <v>2363</v>
      </c>
      <c r="C2366" s="25" t="s">
        <v>6979</v>
      </c>
      <c r="D2366" s="10" t="s">
        <v>2441</v>
      </c>
      <c r="E2366" s="12" t="s">
        <v>4</v>
      </c>
      <c r="F2366" s="15">
        <v>1</v>
      </c>
      <c r="G2366" s="12" t="s">
        <v>115</v>
      </c>
      <c r="H2366" s="18">
        <v>1.1654028648265362E-2</v>
      </c>
    </row>
    <row r="2367" spans="2:8" x14ac:dyDescent="0.4">
      <c r="B2367" s="4">
        <v>2364</v>
      </c>
      <c r="C2367" s="25" t="s">
        <v>6980</v>
      </c>
      <c r="D2367" s="10" t="s">
        <v>2442</v>
      </c>
      <c r="E2367" s="12" t="s">
        <v>4</v>
      </c>
      <c r="F2367" s="15">
        <v>1</v>
      </c>
      <c r="G2367" s="12" t="s">
        <v>5</v>
      </c>
      <c r="H2367" s="18">
        <v>1.8211155424225005</v>
      </c>
    </row>
    <row r="2368" spans="2:8" x14ac:dyDescent="0.4">
      <c r="B2368" s="4">
        <v>2365</v>
      </c>
      <c r="C2368" s="25" t="s">
        <v>6981</v>
      </c>
      <c r="D2368" s="10" t="s">
        <v>2443</v>
      </c>
      <c r="E2368" s="12" t="s">
        <v>4</v>
      </c>
      <c r="F2368" s="15">
        <v>1</v>
      </c>
      <c r="G2368" s="12" t="s">
        <v>115</v>
      </c>
      <c r="H2368" s="18">
        <v>2.6635066466640838E-3</v>
      </c>
    </row>
    <row r="2369" spans="2:8" x14ac:dyDescent="0.4">
      <c r="B2369" s="4">
        <v>2366</v>
      </c>
      <c r="C2369" s="25" t="s">
        <v>6982</v>
      </c>
      <c r="D2369" s="10" t="s">
        <v>2444</v>
      </c>
      <c r="E2369" s="12" t="s">
        <v>4</v>
      </c>
      <c r="F2369" s="15">
        <v>1</v>
      </c>
      <c r="G2369" s="12" t="s">
        <v>110</v>
      </c>
      <c r="H2369" s="18">
        <v>0.26021037983170692</v>
      </c>
    </row>
    <row r="2370" spans="2:8" x14ac:dyDescent="0.4">
      <c r="B2370" s="4">
        <v>2367</v>
      </c>
      <c r="C2370" s="25" t="s">
        <v>6983</v>
      </c>
      <c r="D2370" s="10" t="s">
        <v>2445</v>
      </c>
      <c r="E2370" s="12" t="s">
        <v>4</v>
      </c>
      <c r="F2370" s="15">
        <v>1</v>
      </c>
      <c r="G2370" s="12" t="s">
        <v>115</v>
      </c>
      <c r="H2370" s="18">
        <v>2.625238558228658E-3</v>
      </c>
    </row>
    <row r="2371" spans="2:8" x14ac:dyDescent="0.4">
      <c r="B2371" s="4">
        <v>2368</v>
      </c>
      <c r="C2371" s="25" t="s">
        <v>6984</v>
      </c>
      <c r="D2371" s="10" t="s">
        <v>2446</v>
      </c>
      <c r="E2371" s="12" t="s">
        <v>4</v>
      </c>
      <c r="F2371" s="15">
        <v>1</v>
      </c>
      <c r="G2371" s="12" t="s">
        <v>5</v>
      </c>
      <c r="H2371" s="18">
        <v>24.317989504488235</v>
      </c>
    </row>
    <row r="2372" spans="2:8" x14ac:dyDescent="0.4">
      <c r="B2372" s="4">
        <v>2369</v>
      </c>
      <c r="C2372" s="25" t="s">
        <v>6985</v>
      </c>
      <c r="D2372" s="10" t="s">
        <v>2447</v>
      </c>
      <c r="E2372" s="12" t="s">
        <v>4</v>
      </c>
      <c r="F2372" s="15">
        <v>1</v>
      </c>
      <c r="G2372" s="12" t="s">
        <v>5</v>
      </c>
      <c r="H2372" s="18">
        <v>23.508666024831154</v>
      </c>
    </row>
    <row r="2373" spans="2:8" x14ac:dyDescent="0.4">
      <c r="B2373" s="4">
        <v>2370</v>
      </c>
      <c r="C2373" s="25" t="s">
        <v>6986</v>
      </c>
      <c r="D2373" s="10" t="s">
        <v>2448</v>
      </c>
      <c r="E2373" s="12" t="s">
        <v>4</v>
      </c>
      <c r="F2373" s="15">
        <v>1</v>
      </c>
      <c r="G2373" s="12" t="s">
        <v>5</v>
      </c>
      <c r="H2373" s="18">
        <v>53.899586240622092</v>
      </c>
    </row>
    <row r="2374" spans="2:8" x14ac:dyDescent="0.4">
      <c r="B2374" s="4">
        <v>2371</v>
      </c>
      <c r="C2374" s="25" t="s">
        <v>6987</v>
      </c>
      <c r="D2374" s="10" t="s">
        <v>2449</v>
      </c>
      <c r="E2374" s="12" t="s">
        <v>4</v>
      </c>
      <c r="F2374" s="15">
        <v>1</v>
      </c>
      <c r="G2374" s="12" t="s">
        <v>115</v>
      </c>
      <c r="H2374" s="18">
        <v>4.8210732003968774E-3</v>
      </c>
    </row>
    <row r="2375" spans="2:8" x14ac:dyDescent="0.4">
      <c r="B2375" s="4">
        <v>2372</v>
      </c>
      <c r="C2375" s="25" t="s">
        <v>6988</v>
      </c>
      <c r="D2375" s="10" t="s">
        <v>2450</v>
      </c>
      <c r="E2375" s="12" t="s">
        <v>4</v>
      </c>
      <c r="F2375" s="15">
        <v>1</v>
      </c>
      <c r="G2375" s="12" t="s">
        <v>115</v>
      </c>
      <c r="H2375" s="18">
        <v>3.9315183131891822E-3</v>
      </c>
    </row>
    <row r="2376" spans="2:8" x14ac:dyDescent="0.4">
      <c r="B2376" s="4">
        <v>2373</v>
      </c>
      <c r="C2376" s="25" t="s">
        <v>6989</v>
      </c>
      <c r="D2376" s="10" t="s">
        <v>2451</v>
      </c>
      <c r="E2376" s="12" t="s">
        <v>4</v>
      </c>
      <c r="F2376" s="15">
        <v>1</v>
      </c>
      <c r="G2376" s="12" t="s">
        <v>115</v>
      </c>
      <c r="H2376" s="18">
        <v>5.9756146776546457E-3</v>
      </c>
    </row>
    <row r="2377" spans="2:8" x14ac:dyDescent="0.4">
      <c r="B2377" s="4">
        <v>2374</v>
      </c>
      <c r="C2377" s="25" t="s">
        <v>6990</v>
      </c>
      <c r="D2377" s="10" t="s">
        <v>2452</v>
      </c>
      <c r="E2377" s="12" t="s">
        <v>4</v>
      </c>
      <c r="F2377" s="15">
        <v>1</v>
      </c>
      <c r="G2377" s="12" t="s">
        <v>5</v>
      </c>
      <c r="H2377" s="18">
        <v>1.1122748282489898</v>
      </c>
    </row>
    <row r="2378" spans="2:8" x14ac:dyDescent="0.4">
      <c r="B2378" s="4">
        <v>2375</v>
      </c>
      <c r="C2378" s="25" t="s">
        <v>6991</v>
      </c>
      <c r="D2378" s="10" t="s">
        <v>2453</v>
      </c>
      <c r="E2378" s="12" t="s">
        <v>4</v>
      </c>
      <c r="F2378" s="15">
        <v>1</v>
      </c>
      <c r="G2378" s="12" t="s">
        <v>744</v>
      </c>
      <c r="H2378" s="18">
        <v>20.632426762523867</v>
      </c>
    </row>
    <row r="2379" spans="2:8" x14ac:dyDescent="0.4">
      <c r="B2379" s="4">
        <v>2376</v>
      </c>
      <c r="C2379" s="25" t="s">
        <v>6992</v>
      </c>
      <c r="D2379" s="10" t="s">
        <v>2454</v>
      </c>
      <c r="E2379" s="12" t="s">
        <v>4</v>
      </c>
      <c r="F2379" s="15">
        <v>1</v>
      </c>
      <c r="G2379" s="12" t="s">
        <v>744</v>
      </c>
      <c r="H2379" s="18">
        <v>8.1208727359414201</v>
      </c>
    </row>
    <row r="2380" spans="2:8" x14ac:dyDescent="0.4">
      <c r="B2380" s="4">
        <v>2377</v>
      </c>
      <c r="C2380" s="25" t="s">
        <v>6993</v>
      </c>
      <c r="D2380" s="10" t="s">
        <v>2455</v>
      </c>
      <c r="E2380" s="12" t="s">
        <v>4</v>
      </c>
      <c r="F2380" s="15">
        <v>1</v>
      </c>
      <c r="G2380" s="12" t="s">
        <v>744</v>
      </c>
      <c r="H2380" s="18">
        <v>19.716894361707521</v>
      </c>
    </row>
    <row r="2381" spans="2:8" x14ac:dyDescent="0.4">
      <c r="B2381" s="4">
        <v>2378</v>
      </c>
      <c r="C2381" s="25" t="s">
        <v>6994</v>
      </c>
      <c r="D2381" s="10" t="s">
        <v>2456</v>
      </c>
      <c r="E2381" s="12" t="s">
        <v>4</v>
      </c>
      <c r="F2381" s="15">
        <v>1</v>
      </c>
      <c r="G2381" s="12" t="s">
        <v>744</v>
      </c>
      <c r="H2381" s="18">
        <v>33.988771725984904</v>
      </c>
    </row>
    <row r="2382" spans="2:8" x14ac:dyDescent="0.4">
      <c r="B2382" s="4">
        <v>2379</v>
      </c>
      <c r="C2382" s="25" t="s">
        <v>6995</v>
      </c>
      <c r="D2382" s="10" t="s">
        <v>2457</v>
      </c>
      <c r="E2382" s="12" t="s">
        <v>4</v>
      </c>
      <c r="F2382" s="15">
        <v>1</v>
      </c>
      <c r="G2382" s="12" t="s">
        <v>115</v>
      </c>
      <c r="H2382" s="18">
        <v>1.7116626350984942E-2</v>
      </c>
    </row>
    <row r="2383" spans="2:8" x14ac:dyDescent="0.4">
      <c r="B2383" s="4">
        <v>2380</v>
      </c>
      <c r="C2383" s="25" t="s">
        <v>6996</v>
      </c>
      <c r="D2383" s="10" t="s">
        <v>2458</v>
      </c>
      <c r="E2383" s="12" t="s">
        <v>4</v>
      </c>
      <c r="F2383" s="15">
        <v>1</v>
      </c>
      <c r="G2383" s="12" t="s">
        <v>115</v>
      </c>
      <c r="H2383" s="18">
        <v>1.7116626350984942E-2</v>
      </c>
    </row>
    <row r="2384" spans="2:8" x14ac:dyDescent="0.4">
      <c r="B2384" s="4">
        <v>2381</v>
      </c>
      <c r="C2384" s="25" t="s">
        <v>6997</v>
      </c>
      <c r="D2384" s="10" t="s">
        <v>2459</v>
      </c>
      <c r="E2384" s="12" t="s">
        <v>4</v>
      </c>
      <c r="F2384" s="15">
        <v>1</v>
      </c>
      <c r="G2384" s="12" t="s">
        <v>115</v>
      </c>
      <c r="H2384" s="18">
        <v>5.2593336435122189E-3</v>
      </c>
    </row>
    <row r="2385" spans="2:8" x14ac:dyDescent="0.4">
      <c r="B2385" s="4">
        <v>2382</v>
      </c>
      <c r="C2385" s="25" t="s">
        <v>6998</v>
      </c>
      <c r="D2385" s="10" t="s">
        <v>2460</v>
      </c>
      <c r="E2385" s="12" t="s">
        <v>4</v>
      </c>
      <c r="F2385" s="15">
        <v>1</v>
      </c>
      <c r="G2385" s="12" t="s">
        <v>115</v>
      </c>
      <c r="H2385" s="18">
        <v>5.2593336435122189E-3</v>
      </c>
    </row>
    <row r="2386" spans="2:8" x14ac:dyDescent="0.4">
      <c r="B2386" s="4">
        <v>2383</v>
      </c>
      <c r="C2386" s="25" t="s">
        <v>6999</v>
      </c>
      <c r="D2386" s="10" t="s">
        <v>2461</v>
      </c>
      <c r="E2386" s="12" t="s">
        <v>4</v>
      </c>
      <c r="F2386" s="15">
        <v>1</v>
      </c>
      <c r="G2386" s="12" t="s">
        <v>5</v>
      </c>
      <c r="H2386" s="18">
        <v>1.9981955134463452</v>
      </c>
    </row>
    <row r="2387" spans="2:8" x14ac:dyDescent="0.4">
      <c r="B2387" s="4">
        <v>2384</v>
      </c>
      <c r="C2387" s="25" t="s">
        <v>7000</v>
      </c>
      <c r="D2387" s="10" t="s">
        <v>2462</v>
      </c>
      <c r="E2387" s="12" t="s">
        <v>4</v>
      </c>
      <c r="F2387" s="15">
        <v>1</v>
      </c>
      <c r="G2387" s="12" t="s">
        <v>5</v>
      </c>
      <c r="H2387" s="18">
        <v>0.64000679479079514</v>
      </c>
    </row>
    <row r="2388" spans="2:8" x14ac:dyDescent="0.4">
      <c r="B2388" s="4">
        <v>2385</v>
      </c>
      <c r="C2388" s="25" t="s">
        <v>7001</v>
      </c>
      <c r="D2388" s="10" t="s">
        <v>2463</v>
      </c>
      <c r="E2388" s="12" t="s">
        <v>4</v>
      </c>
      <c r="F2388" s="15">
        <v>1</v>
      </c>
      <c r="G2388" s="12" t="s">
        <v>5</v>
      </c>
      <c r="H2388" s="18">
        <v>2.7006756734701152</v>
      </c>
    </row>
    <row r="2389" spans="2:8" x14ac:dyDescent="0.4">
      <c r="B2389" s="4">
        <v>2386</v>
      </c>
      <c r="C2389" s="25" t="s">
        <v>7002</v>
      </c>
      <c r="D2389" s="10" t="s">
        <v>2464</v>
      </c>
      <c r="E2389" s="12" t="s">
        <v>4</v>
      </c>
      <c r="F2389" s="15">
        <v>1</v>
      </c>
      <c r="G2389" s="12" t="s">
        <v>5</v>
      </c>
      <c r="H2389" s="18">
        <v>1.6672300257926755</v>
      </c>
    </row>
    <row r="2390" spans="2:8" x14ac:dyDescent="0.4">
      <c r="B2390" s="4">
        <v>2387</v>
      </c>
      <c r="C2390" s="25" t="s">
        <v>7003</v>
      </c>
      <c r="D2390" s="10" t="s">
        <v>2465</v>
      </c>
      <c r="E2390" s="12" t="s">
        <v>4</v>
      </c>
      <c r="F2390" s="15">
        <v>1</v>
      </c>
      <c r="G2390" s="12" t="s">
        <v>5</v>
      </c>
      <c r="H2390" s="18">
        <v>1.6587519013458107</v>
      </c>
    </row>
    <row r="2391" spans="2:8" x14ac:dyDescent="0.4">
      <c r="B2391" s="4">
        <v>2388</v>
      </c>
      <c r="C2391" s="25" t="s">
        <v>7004</v>
      </c>
      <c r="D2391" s="10" t="s">
        <v>2466</v>
      </c>
      <c r="E2391" s="12" t="s">
        <v>4</v>
      </c>
      <c r="F2391" s="15">
        <v>1</v>
      </c>
      <c r="G2391" s="12" t="s">
        <v>5</v>
      </c>
      <c r="H2391" s="18">
        <v>3.0447373457630293</v>
      </c>
    </row>
    <row r="2392" spans="2:8" x14ac:dyDescent="0.4">
      <c r="B2392" s="4">
        <v>2389</v>
      </c>
      <c r="C2392" s="25" t="s">
        <v>7005</v>
      </c>
      <c r="D2392" s="10" t="s">
        <v>2467</v>
      </c>
      <c r="E2392" s="12" t="s">
        <v>4</v>
      </c>
      <c r="F2392" s="15">
        <v>1</v>
      </c>
      <c r="G2392" s="12" t="s">
        <v>5</v>
      </c>
      <c r="H2392" s="18">
        <v>1.6954207333286346</v>
      </c>
    </row>
    <row r="2393" spans="2:8" x14ac:dyDescent="0.4">
      <c r="B2393" s="4">
        <v>2390</v>
      </c>
      <c r="C2393" s="25" t="s">
        <v>7006</v>
      </c>
      <c r="D2393" s="10" t="s">
        <v>2468</v>
      </c>
      <c r="E2393" s="12" t="s">
        <v>4</v>
      </c>
      <c r="F2393" s="15">
        <v>1</v>
      </c>
      <c r="G2393" s="12" t="s">
        <v>5</v>
      </c>
      <c r="H2393" s="18">
        <v>1.5656863138982149</v>
      </c>
    </row>
    <row r="2394" spans="2:8" x14ac:dyDescent="0.4">
      <c r="B2394" s="4">
        <v>2391</v>
      </c>
      <c r="C2394" s="25" t="s">
        <v>7007</v>
      </c>
      <c r="D2394" s="10" t="s">
        <v>2469</v>
      </c>
      <c r="E2394" s="12" t="s">
        <v>4</v>
      </c>
      <c r="F2394" s="15">
        <v>1</v>
      </c>
      <c r="G2394" s="12" t="s">
        <v>115</v>
      </c>
      <c r="H2394" s="18">
        <v>3.6887241403474137E-2</v>
      </c>
    </row>
    <row r="2395" spans="2:8" x14ac:dyDescent="0.4">
      <c r="B2395" s="4">
        <v>2392</v>
      </c>
      <c r="C2395" s="25" t="s">
        <v>7008</v>
      </c>
      <c r="D2395" s="10" t="s">
        <v>2470</v>
      </c>
      <c r="E2395" s="12" t="s">
        <v>4</v>
      </c>
      <c r="F2395" s="15">
        <v>1</v>
      </c>
      <c r="G2395" s="12" t="s">
        <v>5</v>
      </c>
      <c r="H2395" s="18">
        <v>5.4028210026599881</v>
      </c>
    </row>
    <row r="2396" spans="2:8" x14ac:dyDescent="0.4">
      <c r="B2396" s="4">
        <v>2393</v>
      </c>
      <c r="C2396" s="25" t="s">
        <v>7009</v>
      </c>
      <c r="D2396" s="10" t="s">
        <v>2471</v>
      </c>
      <c r="E2396" s="12" t="s">
        <v>4</v>
      </c>
      <c r="F2396" s="15">
        <v>1</v>
      </c>
      <c r="G2396" s="12" t="s">
        <v>5</v>
      </c>
      <c r="H2396" s="18">
        <v>2.8929214280022069</v>
      </c>
    </row>
    <row r="2397" spans="2:8" x14ac:dyDescent="0.4">
      <c r="B2397" s="4">
        <v>2394</v>
      </c>
      <c r="C2397" s="25" t="s">
        <v>7010</v>
      </c>
      <c r="D2397" s="10" t="s">
        <v>2472</v>
      </c>
      <c r="E2397" s="12" t="s">
        <v>4</v>
      </c>
      <c r="F2397" s="15">
        <v>1</v>
      </c>
      <c r="G2397" s="12" t="s">
        <v>5</v>
      </c>
      <c r="H2397" s="18">
        <v>2.2651548827556978</v>
      </c>
    </row>
    <row r="2398" spans="2:8" x14ac:dyDescent="0.4">
      <c r="B2398" s="4">
        <v>2395</v>
      </c>
      <c r="C2398" s="25" t="s">
        <v>7011</v>
      </c>
      <c r="D2398" s="10" t="s">
        <v>2473</v>
      </c>
      <c r="E2398" s="12" t="s">
        <v>4</v>
      </c>
      <c r="F2398" s="15">
        <v>1</v>
      </c>
      <c r="G2398" s="12" t="s">
        <v>115</v>
      </c>
      <c r="H2398" s="18">
        <v>1.0733635175036485E-2</v>
      </c>
    </row>
    <row r="2399" spans="2:8" x14ac:dyDescent="0.4">
      <c r="B2399" s="4">
        <v>2396</v>
      </c>
      <c r="C2399" s="25" t="s">
        <v>7012</v>
      </c>
      <c r="D2399" s="10" t="s">
        <v>2474</v>
      </c>
      <c r="E2399" s="12" t="s">
        <v>4</v>
      </c>
      <c r="F2399" s="15">
        <v>1</v>
      </c>
      <c r="G2399" s="12" t="s">
        <v>5</v>
      </c>
      <c r="H2399" s="18">
        <v>5.9508854148231638</v>
      </c>
    </row>
    <row r="2400" spans="2:8" x14ac:dyDescent="0.4">
      <c r="B2400" s="4">
        <v>2397</v>
      </c>
      <c r="C2400" s="25" t="s">
        <v>7013</v>
      </c>
      <c r="D2400" s="10" t="s">
        <v>2475</v>
      </c>
      <c r="E2400" s="12" t="s">
        <v>4</v>
      </c>
      <c r="F2400" s="15">
        <v>1</v>
      </c>
      <c r="G2400" s="12" t="s">
        <v>5</v>
      </c>
      <c r="H2400" s="18">
        <v>6.1596709500995397</v>
      </c>
    </row>
    <row r="2401" spans="2:8" x14ac:dyDescent="0.4">
      <c r="B2401" s="4">
        <v>2398</v>
      </c>
      <c r="C2401" s="25" t="s">
        <v>7014</v>
      </c>
      <c r="D2401" s="10" t="s">
        <v>2476</v>
      </c>
      <c r="E2401" s="12" t="s">
        <v>4</v>
      </c>
      <c r="F2401" s="15">
        <v>1</v>
      </c>
      <c r="G2401" s="12" t="s">
        <v>5</v>
      </c>
      <c r="H2401" s="18">
        <v>5.4212673705465404</v>
      </c>
    </row>
    <row r="2402" spans="2:8" x14ac:dyDescent="0.4">
      <c r="B2402" s="4">
        <v>2399</v>
      </c>
      <c r="C2402" s="25" t="s">
        <v>7015</v>
      </c>
      <c r="D2402" s="10" t="s">
        <v>2477</v>
      </c>
      <c r="E2402" s="12" t="s">
        <v>4</v>
      </c>
      <c r="F2402" s="15">
        <v>1</v>
      </c>
      <c r="G2402" s="12" t="s">
        <v>5</v>
      </c>
      <c r="H2402" s="18">
        <v>7.5564527857309916</v>
      </c>
    </row>
    <row r="2403" spans="2:8" x14ac:dyDescent="0.4">
      <c r="B2403" s="4">
        <v>2400</v>
      </c>
      <c r="C2403" s="25" t="s">
        <v>7016</v>
      </c>
      <c r="D2403" s="10" t="s">
        <v>2478</v>
      </c>
      <c r="E2403" s="12" t="s">
        <v>4</v>
      </c>
      <c r="F2403" s="15">
        <v>1</v>
      </c>
      <c r="G2403" s="12" t="s">
        <v>5</v>
      </c>
      <c r="H2403" s="18">
        <v>40.753941735483494</v>
      </c>
    </row>
    <row r="2404" spans="2:8" x14ac:dyDescent="0.4">
      <c r="B2404" s="4">
        <v>2401</v>
      </c>
      <c r="C2404" s="25" t="s">
        <v>7017</v>
      </c>
      <c r="D2404" s="10" t="s">
        <v>2479</v>
      </c>
      <c r="E2404" s="12" t="s">
        <v>4</v>
      </c>
      <c r="F2404" s="15">
        <v>1</v>
      </c>
      <c r="G2404" s="12" t="s">
        <v>5</v>
      </c>
      <c r="H2404" s="18">
        <v>40.753941735483494</v>
      </c>
    </row>
    <row r="2405" spans="2:8" x14ac:dyDescent="0.4">
      <c r="B2405" s="4">
        <v>2402</v>
      </c>
      <c r="C2405" s="25" t="s">
        <v>7018</v>
      </c>
      <c r="D2405" s="10" t="s">
        <v>2480</v>
      </c>
      <c r="E2405" s="12" t="s">
        <v>4</v>
      </c>
      <c r="F2405" s="15">
        <v>1</v>
      </c>
      <c r="G2405" s="12" t="s">
        <v>5</v>
      </c>
      <c r="H2405" s="18">
        <v>23.498958121434423</v>
      </c>
    </row>
    <row r="2406" spans="2:8" x14ac:dyDescent="0.4">
      <c r="B2406" s="4">
        <v>2403</v>
      </c>
      <c r="C2406" s="25" t="s">
        <v>7019</v>
      </c>
      <c r="D2406" s="10" t="s">
        <v>2481</v>
      </c>
      <c r="E2406" s="12" t="s">
        <v>4</v>
      </c>
      <c r="F2406" s="15">
        <v>1</v>
      </c>
      <c r="G2406" s="12" t="s">
        <v>5</v>
      </c>
      <c r="H2406" s="18">
        <v>6.348594911281026</v>
      </c>
    </row>
    <row r="2407" spans="2:8" x14ac:dyDescent="0.4">
      <c r="B2407" s="4">
        <v>2404</v>
      </c>
      <c r="C2407" s="25" t="s">
        <v>7020</v>
      </c>
      <c r="D2407" s="10" t="s">
        <v>2482</v>
      </c>
      <c r="E2407" s="12" t="s">
        <v>4</v>
      </c>
      <c r="F2407" s="15">
        <v>1</v>
      </c>
      <c r="G2407" s="12" t="s">
        <v>115</v>
      </c>
      <c r="H2407" s="18">
        <v>7.7127497270122964E-3</v>
      </c>
    </row>
    <row r="2408" spans="2:8" x14ac:dyDescent="0.4">
      <c r="B2408" s="4">
        <v>2405</v>
      </c>
      <c r="C2408" s="25" t="s">
        <v>7021</v>
      </c>
      <c r="D2408" s="10" t="s">
        <v>2483</v>
      </c>
      <c r="E2408" s="12" t="s">
        <v>4</v>
      </c>
      <c r="F2408" s="15">
        <v>1</v>
      </c>
      <c r="G2408" s="12" t="s">
        <v>5</v>
      </c>
      <c r="H2408" s="18">
        <v>1.9604401367031892</v>
      </c>
    </row>
    <row r="2409" spans="2:8" x14ac:dyDescent="0.4">
      <c r="B2409" s="4">
        <v>2406</v>
      </c>
      <c r="C2409" s="25" t="s">
        <v>7022</v>
      </c>
      <c r="D2409" s="10" t="s">
        <v>2484</v>
      </c>
      <c r="E2409" s="12" t="s">
        <v>4</v>
      </c>
      <c r="F2409" s="15">
        <v>1</v>
      </c>
      <c r="G2409" s="12" t="s">
        <v>5</v>
      </c>
      <c r="H2409" s="18">
        <v>13.384164827104875</v>
      </c>
    </row>
    <row r="2410" spans="2:8" x14ac:dyDescent="0.4">
      <c r="B2410" s="4">
        <v>2407</v>
      </c>
      <c r="C2410" s="25" t="s">
        <v>7023</v>
      </c>
      <c r="D2410" s="10" t="s">
        <v>2485</v>
      </c>
      <c r="E2410" s="12" t="s">
        <v>4</v>
      </c>
      <c r="F2410" s="15">
        <v>1</v>
      </c>
      <c r="G2410" s="12" t="s">
        <v>5</v>
      </c>
      <c r="H2410" s="18">
        <v>7.3629865437029576</v>
      </c>
    </row>
    <row r="2411" spans="2:8" x14ac:dyDescent="0.4">
      <c r="B2411" s="4">
        <v>2408</v>
      </c>
      <c r="C2411" s="25" t="s">
        <v>7024</v>
      </c>
      <c r="D2411" s="10" t="s">
        <v>2486</v>
      </c>
      <c r="E2411" s="12" t="s">
        <v>4</v>
      </c>
      <c r="F2411" s="15">
        <v>1</v>
      </c>
      <c r="G2411" s="12" t="s">
        <v>115</v>
      </c>
      <c r="H2411" s="18">
        <v>8.7024590995567318E-3</v>
      </c>
    </row>
    <row r="2412" spans="2:8" x14ac:dyDescent="0.4">
      <c r="B2412" s="4">
        <v>2409</v>
      </c>
      <c r="C2412" s="25" t="s">
        <v>7025</v>
      </c>
      <c r="D2412" s="10" t="s">
        <v>2487</v>
      </c>
      <c r="E2412" s="12" t="s">
        <v>4</v>
      </c>
      <c r="F2412" s="15">
        <v>1</v>
      </c>
      <c r="G2412" s="12" t="s">
        <v>115</v>
      </c>
      <c r="H2412" s="18">
        <v>9.8461470853666976E-3</v>
      </c>
    </row>
    <row r="2413" spans="2:8" x14ac:dyDescent="0.4">
      <c r="B2413" s="4">
        <v>2410</v>
      </c>
      <c r="C2413" s="25" t="s">
        <v>7026</v>
      </c>
      <c r="D2413" s="10" t="s">
        <v>2488</v>
      </c>
      <c r="E2413" s="12" t="s">
        <v>4</v>
      </c>
      <c r="F2413" s="15">
        <v>1</v>
      </c>
      <c r="G2413" s="12" t="s">
        <v>115</v>
      </c>
      <c r="H2413" s="18">
        <v>9.8461470853666976E-3</v>
      </c>
    </row>
    <row r="2414" spans="2:8" x14ac:dyDescent="0.4">
      <c r="B2414" s="4">
        <v>2411</v>
      </c>
      <c r="C2414" s="25" t="s">
        <v>7027</v>
      </c>
      <c r="D2414" s="10" t="s">
        <v>2489</v>
      </c>
      <c r="E2414" s="12" t="s">
        <v>4</v>
      </c>
      <c r="F2414" s="15">
        <v>1</v>
      </c>
      <c r="G2414" s="12" t="s">
        <v>5</v>
      </c>
      <c r="H2414" s="18">
        <v>21.880714909048354</v>
      </c>
    </row>
    <row r="2415" spans="2:8" x14ac:dyDescent="0.4">
      <c r="B2415" s="4">
        <v>2412</v>
      </c>
      <c r="C2415" s="25" t="s">
        <v>7028</v>
      </c>
      <c r="D2415" s="10" t="s">
        <v>2490</v>
      </c>
      <c r="E2415" s="12" t="s">
        <v>4</v>
      </c>
      <c r="F2415" s="15">
        <v>1</v>
      </c>
      <c r="G2415" s="12" t="s">
        <v>5</v>
      </c>
      <c r="H2415" s="18">
        <v>33.974107701448276</v>
      </c>
    </row>
    <row r="2416" spans="2:8" x14ac:dyDescent="0.4">
      <c r="B2416" s="4">
        <v>2413</v>
      </c>
      <c r="C2416" s="25" t="s">
        <v>7029</v>
      </c>
      <c r="D2416" s="10" t="s">
        <v>2491</v>
      </c>
      <c r="E2416" s="12" t="s">
        <v>4</v>
      </c>
      <c r="F2416" s="15">
        <v>1</v>
      </c>
      <c r="G2416" s="12" t="s">
        <v>5</v>
      </c>
      <c r="H2416" s="18">
        <v>3.6178044557110116</v>
      </c>
    </row>
    <row r="2417" spans="2:8" x14ac:dyDescent="0.4">
      <c r="B2417" s="4">
        <v>2414</v>
      </c>
      <c r="C2417" s="25" t="s">
        <v>7030</v>
      </c>
      <c r="D2417" s="10" t="s">
        <v>2492</v>
      </c>
      <c r="E2417" s="12" t="s">
        <v>4</v>
      </c>
      <c r="F2417" s="15">
        <v>1</v>
      </c>
      <c r="G2417" s="12" t="s">
        <v>115</v>
      </c>
      <c r="H2417" s="18">
        <v>4.4150870026727334E-3</v>
      </c>
    </row>
    <row r="2418" spans="2:8" x14ac:dyDescent="0.4">
      <c r="B2418" s="4">
        <v>2415</v>
      </c>
      <c r="C2418" s="25" t="s">
        <v>7031</v>
      </c>
      <c r="D2418" s="10" t="s">
        <v>2493</v>
      </c>
      <c r="E2418" s="12" t="s">
        <v>4</v>
      </c>
      <c r="F2418" s="15">
        <v>1</v>
      </c>
      <c r="G2418" s="12" t="s">
        <v>5</v>
      </c>
      <c r="H2418" s="18">
        <v>5.2580025161246828</v>
      </c>
    </row>
    <row r="2419" spans="2:8" x14ac:dyDescent="0.4">
      <c r="B2419" s="4">
        <v>2416</v>
      </c>
      <c r="C2419" s="25" t="s">
        <v>7032</v>
      </c>
      <c r="D2419" s="10" t="s">
        <v>2494</v>
      </c>
      <c r="E2419" s="12" t="s">
        <v>4</v>
      </c>
      <c r="F2419" s="15">
        <v>1</v>
      </c>
      <c r="G2419" s="12" t="s">
        <v>5</v>
      </c>
      <c r="H2419" s="18">
        <v>4.8558449025323611</v>
      </c>
    </row>
    <row r="2420" spans="2:8" x14ac:dyDescent="0.4">
      <c r="B2420" s="4">
        <v>2417</v>
      </c>
      <c r="C2420" s="25" t="s">
        <v>7033</v>
      </c>
      <c r="D2420" s="10" t="s">
        <v>2495</v>
      </c>
      <c r="E2420" s="12" t="s">
        <v>4</v>
      </c>
      <c r="F2420" s="15">
        <v>1</v>
      </c>
      <c r="G2420" s="12" t="s">
        <v>115</v>
      </c>
      <c r="H2420" s="18">
        <v>3.3299483319515905E-3</v>
      </c>
    </row>
    <row r="2421" spans="2:8" x14ac:dyDescent="0.4">
      <c r="B2421" s="4">
        <v>2418</v>
      </c>
      <c r="C2421" s="25" t="s">
        <v>7034</v>
      </c>
      <c r="D2421" s="10" t="s">
        <v>2496</v>
      </c>
      <c r="E2421" s="12" t="s">
        <v>4</v>
      </c>
      <c r="F2421" s="15">
        <v>1</v>
      </c>
      <c r="G2421" s="12" t="s">
        <v>110</v>
      </c>
      <c r="H2421" s="18">
        <v>181.60512161708971</v>
      </c>
    </row>
    <row r="2422" spans="2:8" x14ac:dyDescent="0.4">
      <c r="B2422" s="4">
        <v>2419</v>
      </c>
      <c r="C2422" s="25" t="s">
        <v>7035</v>
      </c>
      <c r="D2422" s="10" t="s">
        <v>2497</v>
      </c>
      <c r="E2422" s="12" t="s">
        <v>4</v>
      </c>
      <c r="F2422" s="15">
        <v>1</v>
      </c>
      <c r="G2422" s="12" t="s">
        <v>110</v>
      </c>
      <c r="H2422" s="18">
        <v>181.60512161708971</v>
      </c>
    </row>
    <row r="2423" spans="2:8" x14ac:dyDescent="0.4">
      <c r="B2423" s="4">
        <v>2420</v>
      </c>
      <c r="C2423" s="25" t="s">
        <v>7036</v>
      </c>
      <c r="D2423" s="10" t="s">
        <v>2498</v>
      </c>
      <c r="E2423" s="12" t="s">
        <v>4</v>
      </c>
      <c r="F2423" s="15">
        <v>1</v>
      </c>
      <c r="G2423" s="12" t="s">
        <v>115</v>
      </c>
      <c r="H2423" s="18">
        <v>8.1171656910828446E-3</v>
      </c>
    </row>
    <row r="2424" spans="2:8" x14ac:dyDescent="0.4">
      <c r="B2424" s="4">
        <v>2421</v>
      </c>
      <c r="C2424" s="25" t="s">
        <v>7037</v>
      </c>
      <c r="D2424" s="10" t="s">
        <v>2499</v>
      </c>
      <c r="E2424" s="12" t="s">
        <v>4</v>
      </c>
      <c r="F2424" s="15">
        <v>1</v>
      </c>
      <c r="G2424" s="12" t="s">
        <v>115</v>
      </c>
      <c r="H2424" s="18">
        <v>8.1171656910828446E-3</v>
      </c>
    </row>
    <row r="2425" spans="2:8" x14ac:dyDescent="0.4">
      <c r="B2425" s="4">
        <v>2422</v>
      </c>
      <c r="C2425" s="25" t="s">
        <v>7038</v>
      </c>
      <c r="D2425" s="10" t="s">
        <v>2500</v>
      </c>
      <c r="E2425" s="12" t="s">
        <v>4</v>
      </c>
      <c r="F2425" s="15">
        <v>1</v>
      </c>
      <c r="G2425" s="12" t="s">
        <v>115</v>
      </c>
      <c r="H2425" s="18">
        <v>4.211400666202284E-3</v>
      </c>
    </row>
    <row r="2426" spans="2:8" x14ac:dyDescent="0.4">
      <c r="B2426" s="4">
        <v>2423</v>
      </c>
      <c r="C2426" s="25" t="s">
        <v>7039</v>
      </c>
      <c r="D2426" s="10" t="s">
        <v>2501</v>
      </c>
      <c r="E2426" s="12" t="s">
        <v>4</v>
      </c>
      <c r="F2426" s="15">
        <v>1</v>
      </c>
      <c r="G2426" s="12" t="s">
        <v>115</v>
      </c>
      <c r="H2426" s="18">
        <v>4.211400666202284E-3</v>
      </c>
    </row>
    <row r="2427" spans="2:8" x14ac:dyDescent="0.4">
      <c r="B2427" s="4">
        <v>2424</v>
      </c>
      <c r="C2427" s="25" t="s">
        <v>7040</v>
      </c>
      <c r="D2427" s="10" t="s">
        <v>2502</v>
      </c>
      <c r="E2427" s="12" t="s">
        <v>4</v>
      </c>
      <c r="F2427" s="15">
        <v>1</v>
      </c>
      <c r="G2427" s="12" t="s">
        <v>5</v>
      </c>
      <c r="H2427" s="18">
        <v>4.1153268903648546E-3</v>
      </c>
    </row>
    <row r="2428" spans="2:8" x14ac:dyDescent="0.4">
      <c r="B2428" s="4">
        <v>2425</v>
      </c>
      <c r="C2428" s="25" t="s">
        <v>7041</v>
      </c>
      <c r="D2428" s="10" t="s">
        <v>2503</v>
      </c>
      <c r="E2428" s="12" t="s">
        <v>4</v>
      </c>
      <c r="F2428" s="15">
        <v>1</v>
      </c>
      <c r="G2428" s="12" t="s">
        <v>115</v>
      </c>
      <c r="H2428" s="18">
        <v>2.2308623897357584E-2</v>
      </c>
    </row>
    <row r="2429" spans="2:8" x14ac:dyDescent="0.4">
      <c r="B2429" s="4">
        <v>2426</v>
      </c>
      <c r="C2429" s="25" t="s">
        <v>7042</v>
      </c>
      <c r="D2429" s="10" t="s">
        <v>2504</v>
      </c>
      <c r="E2429" s="12" t="s">
        <v>4</v>
      </c>
      <c r="F2429" s="15">
        <v>1</v>
      </c>
      <c r="G2429" s="12" t="s">
        <v>115</v>
      </c>
      <c r="H2429" s="18">
        <v>2.2308623897357584E-2</v>
      </c>
    </row>
    <row r="2430" spans="2:8" x14ac:dyDescent="0.4">
      <c r="B2430" s="4">
        <v>2427</v>
      </c>
      <c r="C2430" s="25" t="s">
        <v>7043</v>
      </c>
      <c r="D2430" s="10" t="s">
        <v>2505</v>
      </c>
      <c r="E2430" s="12" t="s">
        <v>4</v>
      </c>
      <c r="F2430" s="15">
        <v>1</v>
      </c>
      <c r="G2430" s="12" t="s">
        <v>115</v>
      </c>
      <c r="H2430" s="18">
        <v>1.5157690106118679E-3</v>
      </c>
    </row>
    <row r="2431" spans="2:8" x14ac:dyDescent="0.4">
      <c r="B2431" s="4">
        <v>2428</v>
      </c>
      <c r="C2431" s="25" t="s">
        <v>7044</v>
      </c>
      <c r="D2431" s="10" t="s">
        <v>2506</v>
      </c>
      <c r="E2431" s="12" t="s">
        <v>4</v>
      </c>
      <c r="F2431" s="15">
        <v>1</v>
      </c>
      <c r="G2431" s="12" t="s">
        <v>115</v>
      </c>
      <c r="H2431" s="18">
        <v>1.5157690106118679E-3</v>
      </c>
    </row>
    <row r="2432" spans="2:8" x14ac:dyDescent="0.4">
      <c r="B2432" s="4">
        <v>2429</v>
      </c>
      <c r="C2432" s="25" t="s">
        <v>7045</v>
      </c>
      <c r="D2432" s="10" t="s">
        <v>2507</v>
      </c>
      <c r="E2432" s="12" t="s">
        <v>4</v>
      </c>
      <c r="F2432" s="15">
        <v>1</v>
      </c>
      <c r="G2432" s="12" t="s">
        <v>115</v>
      </c>
      <c r="H2432" s="18">
        <v>1.8685104855542003E-2</v>
      </c>
    </row>
    <row r="2433" spans="2:8" x14ac:dyDescent="0.4">
      <c r="B2433" s="4">
        <v>2430</v>
      </c>
      <c r="C2433" s="25" t="s">
        <v>7046</v>
      </c>
      <c r="D2433" s="10" t="s">
        <v>2508</v>
      </c>
      <c r="E2433" s="12" t="s">
        <v>4</v>
      </c>
      <c r="F2433" s="15">
        <v>1</v>
      </c>
      <c r="G2433" s="12" t="s">
        <v>115</v>
      </c>
      <c r="H2433" s="18">
        <v>1.8685104855542003E-2</v>
      </c>
    </row>
    <row r="2434" spans="2:8" x14ac:dyDescent="0.4">
      <c r="B2434" s="4">
        <v>2431</v>
      </c>
      <c r="C2434" s="25" t="s">
        <v>7047</v>
      </c>
      <c r="D2434" s="10" t="s">
        <v>2509</v>
      </c>
      <c r="E2434" s="12" t="s">
        <v>4</v>
      </c>
      <c r="F2434" s="15">
        <v>1</v>
      </c>
      <c r="G2434" s="12" t="s">
        <v>115</v>
      </c>
      <c r="H2434" s="18">
        <v>6.9100710975072921E-2</v>
      </c>
    </row>
    <row r="2435" spans="2:8" x14ac:dyDescent="0.4">
      <c r="B2435" s="4">
        <v>2432</v>
      </c>
      <c r="C2435" s="25" t="s">
        <v>7048</v>
      </c>
      <c r="D2435" s="10" t="s">
        <v>2510</v>
      </c>
      <c r="E2435" s="12" t="s">
        <v>4</v>
      </c>
      <c r="F2435" s="15">
        <v>1</v>
      </c>
      <c r="G2435" s="12" t="s">
        <v>115</v>
      </c>
      <c r="H2435" s="18">
        <v>6.9100710975072921E-2</v>
      </c>
    </row>
    <row r="2436" spans="2:8" x14ac:dyDescent="0.4">
      <c r="B2436" s="4">
        <v>2433</v>
      </c>
      <c r="C2436" s="25" t="s">
        <v>7049</v>
      </c>
      <c r="D2436" s="10" t="s">
        <v>2511</v>
      </c>
      <c r="E2436" s="12" t="s">
        <v>4</v>
      </c>
      <c r="F2436" s="15">
        <v>1</v>
      </c>
      <c r="G2436" s="12" t="s">
        <v>115</v>
      </c>
      <c r="H2436" s="18">
        <v>3.6764775512944908E-2</v>
      </c>
    </row>
    <row r="2437" spans="2:8" x14ac:dyDescent="0.4">
      <c r="B2437" s="4">
        <v>2434</v>
      </c>
      <c r="C2437" s="25" t="s">
        <v>7050</v>
      </c>
      <c r="D2437" s="10" t="s">
        <v>2512</v>
      </c>
      <c r="E2437" s="12" t="s">
        <v>4</v>
      </c>
      <c r="F2437" s="15">
        <v>1</v>
      </c>
      <c r="G2437" s="12" t="s">
        <v>5</v>
      </c>
      <c r="H2437" s="18">
        <v>3.8617477065258221</v>
      </c>
    </row>
    <row r="2438" spans="2:8" x14ac:dyDescent="0.4">
      <c r="B2438" s="4">
        <v>2435</v>
      </c>
      <c r="C2438" s="25" t="s">
        <v>7051</v>
      </c>
      <c r="D2438" s="10" t="s">
        <v>2513</v>
      </c>
      <c r="E2438" s="12" t="s">
        <v>4</v>
      </c>
      <c r="F2438" s="15">
        <v>1</v>
      </c>
      <c r="G2438" s="12" t="s">
        <v>115</v>
      </c>
      <c r="H2438" s="18">
        <v>3.6739114856936448E-3</v>
      </c>
    </row>
    <row r="2439" spans="2:8" x14ac:dyDescent="0.4">
      <c r="B2439" s="4">
        <v>2436</v>
      </c>
      <c r="C2439" s="25" t="s">
        <v>7052</v>
      </c>
      <c r="D2439" s="10" t="s">
        <v>2514</v>
      </c>
      <c r="E2439" s="12" t="s">
        <v>4</v>
      </c>
      <c r="F2439" s="15">
        <v>1</v>
      </c>
      <c r="G2439" s="12" t="s">
        <v>115</v>
      </c>
      <c r="H2439" s="18">
        <v>4.1067494505138517E-2</v>
      </c>
    </row>
    <row r="2440" spans="2:8" x14ac:dyDescent="0.4">
      <c r="B2440" s="4">
        <v>2437</v>
      </c>
      <c r="C2440" s="25" t="s">
        <v>7053</v>
      </c>
      <c r="D2440" s="10" t="s">
        <v>2515</v>
      </c>
      <c r="E2440" s="12" t="s">
        <v>4</v>
      </c>
      <c r="F2440" s="15">
        <v>1</v>
      </c>
      <c r="G2440" s="12" t="s">
        <v>115</v>
      </c>
      <c r="H2440" s="18">
        <v>9.9749559665035493E-4</v>
      </c>
    </row>
    <row r="2441" spans="2:8" x14ac:dyDescent="0.4">
      <c r="B2441" s="4">
        <v>2438</v>
      </c>
      <c r="C2441" s="25" t="s">
        <v>7054</v>
      </c>
      <c r="D2441" s="10" t="s">
        <v>2516</v>
      </c>
      <c r="E2441" s="12" t="s">
        <v>4</v>
      </c>
      <c r="F2441" s="15">
        <v>1</v>
      </c>
      <c r="G2441" s="12" t="s">
        <v>115</v>
      </c>
      <c r="H2441" s="18">
        <v>9.9749559665035493E-4</v>
      </c>
    </row>
    <row r="2442" spans="2:8" x14ac:dyDescent="0.4">
      <c r="B2442" s="4">
        <v>2439</v>
      </c>
      <c r="C2442" s="25" t="s">
        <v>7055</v>
      </c>
      <c r="D2442" s="10" t="s">
        <v>2517</v>
      </c>
      <c r="E2442" s="12" t="s">
        <v>4</v>
      </c>
      <c r="F2442" s="15">
        <v>1</v>
      </c>
      <c r="G2442" s="12" t="s">
        <v>115</v>
      </c>
      <c r="H2442" s="18">
        <v>4.5176352515057319E-3</v>
      </c>
    </row>
    <row r="2443" spans="2:8" x14ac:dyDescent="0.4">
      <c r="B2443" s="4">
        <v>2440</v>
      </c>
      <c r="C2443" s="25" t="s">
        <v>7056</v>
      </c>
      <c r="D2443" s="10" t="s">
        <v>2518</v>
      </c>
      <c r="E2443" s="12" t="s">
        <v>4</v>
      </c>
      <c r="F2443" s="15">
        <v>1</v>
      </c>
      <c r="G2443" s="12" t="s">
        <v>115</v>
      </c>
      <c r="H2443" s="18">
        <v>4.5176352515057319E-3</v>
      </c>
    </row>
    <row r="2444" spans="2:8" x14ac:dyDescent="0.4">
      <c r="B2444" s="4">
        <v>2441</v>
      </c>
      <c r="C2444" s="25" t="s">
        <v>7057</v>
      </c>
      <c r="D2444" s="10" t="s">
        <v>2519</v>
      </c>
      <c r="E2444" s="12" t="s">
        <v>4</v>
      </c>
      <c r="F2444" s="15">
        <v>1</v>
      </c>
      <c r="G2444" s="12" t="s">
        <v>5</v>
      </c>
      <c r="H2444" s="18">
        <v>0.80139748058967664</v>
      </c>
    </row>
    <row r="2445" spans="2:8" x14ac:dyDescent="0.4">
      <c r="B2445" s="4">
        <v>2442</v>
      </c>
      <c r="C2445" s="25" t="s">
        <v>7058</v>
      </c>
      <c r="D2445" s="10" t="s">
        <v>2520</v>
      </c>
      <c r="E2445" s="12" t="s">
        <v>4</v>
      </c>
      <c r="F2445" s="15">
        <v>1</v>
      </c>
      <c r="G2445" s="12" t="s">
        <v>5</v>
      </c>
      <c r="H2445" s="18">
        <v>0.80139748058967664</v>
      </c>
    </row>
    <row r="2446" spans="2:8" x14ac:dyDescent="0.4">
      <c r="B2446" s="4">
        <v>2443</v>
      </c>
      <c r="C2446" s="25" t="s">
        <v>7059</v>
      </c>
      <c r="D2446" s="10" t="s">
        <v>2521</v>
      </c>
      <c r="E2446" s="12" t="s">
        <v>4</v>
      </c>
      <c r="F2446" s="15">
        <v>1</v>
      </c>
      <c r="G2446" s="12" t="s">
        <v>5</v>
      </c>
      <c r="H2446" s="18">
        <v>2.7803240177461812</v>
      </c>
    </row>
    <row r="2447" spans="2:8" x14ac:dyDescent="0.4">
      <c r="B2447" s="4">
        <v>2444</v>
      </c>
      <c r="C2447" s="25" t="s">
        <v>7060</v>
      </c>
      <c r="D2447" s="10" t="s">
        <v>2522</v>
      </c>
      <c r="E2447" s="12" t="s">
        <v>4</v>
      </c>
      <c r="F2447" s="15">
        <v>1</v>
      </c>
      <c r="G2447" s="12" t="s">
        <v>5</v>
      </c>
      <c r="H2447" s="18">
        <v>2.7803240177461812</v>
      </c>
    </row>
    <row r="2448" spans="2:8" x14ac:dyDescent="0.4">
      <c r="B2448" s="4">
        <v>2445</v>
      </c>
      <c r="C2448" s="25" t="s">
        <v>7061</v>
      </c>
      <c r="D2448" s="10" t="s">
        <v>2523</v>
      </c>
      <c r="E2448" s="12" t="s">
        <v>4</v>
      </c>
      <c r="F2448" s="15">
        <v>1</v>
      </c>
      <c r="G2448" s="12" t="s">
        <v>115</v>
      </c>
      <c r="H2448" s="18">
        <v>3.284562259151131E-2</v>
      </c>
    </row>
    <row r="2449" spans="2:8" x14ac:dyDescent="0.4">
      <c r="B2449" s="4">
        <v>2446</v>
      </c>
      <c r="C2449" s="25" t="s">
        <v>7062</v>
      </c>
      <c r="D2449" s="10" t="s">
        <v>2524</v>
      </c>
      <c r="E2449" s="12" t="s">
        <v>4</v>
      </c>
      <c r="F2449" s="15">
        <v>1</v>
      </c>
      <c r="G2449" s="12" t="s">
        <v>5</v>
      </c>
      <c r="H2449" s="18">
        <v>0.40225175338023389</v>
      </c>
    </row>
    <row r="2450" spans="2:8" x14ac:dyDescent="0.4">
      <c r="B2450" s="4">
        <v>2447</v>
      </c>
      <c r="C2450" s="25" t="s">
        <v>7063</v>
      </c>
      <c r="D2450" s="10" t="s">
        <v>2525</v>
      </c>
      <c r="E2450" s="12" t="s">
        <v>4</v>
      </c>
      <c r="F2450" s="15">
        <v>1</v>
      </c>
      <c r="G2450" s="12" t="s">
        <v>744</v>
      </c>
      <c r="H2450" s="18">
        <v>6.7415520342999029</v>
      </c>
    </row>
    <row r="2451" spans="2:8" x14ac:dyDescent="0.4">
      <c r="B2451" s="4">
        <v>2448</v>
      </c>
      <c r="C2451" s="25" t="s">
        <v>7064</v>
      </c>
      <c r="D2451" s="10" t="s">
        <v>2526</v>
      </c>
      <c r="E2451" s="12" t="s">
        <v>4</v>
      </c>
      <c r="F2451" s="15">
        <v>1</v>
      </c>
      <c r="G2451" s="12" t="s">
        <v>5</v>
      </c>
      <c r="H2451" s="18">
        <v>0.77540047653276423</v>
      </c>
    </row>
    <row r="2452" spans="2:8" x14ac:dyDescent="0.4">
      <c r="B2452" s="4">
        <v>2449</v>
      </c>
      <c r="C2452" s="25" t="s">
        <v>7065</v>
      </c>
      <c r="D2452" s="10" t="s">
        <v>2527</v>
      </c>
      <c r="E2452" s="12" t="s">
        <v>4</v>
      </c>
      <c r="F2452" s="15">
        <v>1</v>
      </c>
      <c r="G2452" s="12" t="s">
        <v>115</v>
      </c>
      <c r="H2452" s="18">
        <v>9.5082300907438008E-3</v>
      </c>
    </row>
    <row r="2453" spans="2:8" x14ac:dyDescent="0.4">
      <c r="B2453" s="4">
        <v>2450</v>
      </c>
      <c r="C2453" s="25" t="s">
        <v>7066</v>
      </c>
      <c r="D2453" s="10" t="s">
        <v>2528</v>
      </c>
      <c r="E2453" s="12" t="s">
        <v>4</v>
      </c>
      <c r="F2453" s="15">
        <v>1</v>
      </c>
      <c r="G2453" s="12" t="s">
        <v>115</v>
      </c>
      <c r="H2453" s="18">
        <v>8.4812687659248084E-2</v>
      </c>
    </row>
    <row r="2454" spans="2:8" x14ac:dyDescent="0.4">
      <c r="B2454" s="4">
        <v>2451</v>
      </c>
      <c r="C2454" s="25" t="s">
        <v>7067</v>
      </c>
      <c r="D2454" s="10" t="s">
        <v>2529</v>
      </c>
      <c r="E2454" s="12" t="s">
        <v>4</v>
      </c>
      <c r="F2454" s="15">
        <v>1</v>
      </c>
      <c r="G2454" s="12" t="s">
        <v>5</v>
      </c>
      <c r="H2454" s="18">
        <v>1.2975875348517578</v>
      </c>
    </row>
    <row r="2455" spans="2:8" x14ac:dyDescent="0.4">
      <c r="B2455" s="4">
        <v>2452</v>
      </c>
      <c r="C2455" s="25" t="s">
        <v>7068</v>
      </c>
      <c r="D2455" s="10" t="s">
        <v>2530</v>
      </c>
      <c r="E2455" s="12" t="s">
        <v>4</v>
      </c>
      <c r="F2455" s="15">
        <v>1</v>
      </c>
      <c r="G2455" s="12" t="s">
        <v>5</v>
      </c>
      <c r="H2455" s="18">
        <v>1.0581078350341742</v>
      </c>
    </row>
    <row r="2456" spans="2:8" x14ac:dyDescent="0.4">
      <c r="B2456" s="4">
        <v>2453</v>
      </c>
      <c r="C2456" s="25" t="s">
        <v>7069</v>
      </c>
      <c r="D2456" s="10" t="s">
        <v>2531</v>
      </c>
      <c r="E2456" s="12" t="s">
        <v>4</v>
      </c>
      <c r="F2456" s="15">
        <v>1</v>
      </c>
      <c r="G2456" s="12" t="s">
        <v>5</v>
      </c>
      <c r="H2456" s="18">
        <v>0.8790430069247227</v>
      </c>
    </row>
    <row r="2457" spans="2:8" x14ac:dyDescent="0.4">
      <c r="B2457" s="4">
        <v>2454</v>
      </c>
      <c r="C2457" s="25" t="s">
        <v>7070</v>
      </c>
      <c r="D2457" s="10" t="s">
        <v>2532</v>
      </c>
      <c r="E2457" s="12" t="s">
        <v>4</v>
      </c>
      <c r="F2457" s="15">
        <v>1</v>
      </c>
      <c r="G2457" s="12" t="s">
        <v>115</v>
      </c>
      <c r="H2457" s="18">
        <v>5.2573789380138659E-2</v>
      </c>
    </row>
    <row r="2458" spans="2:8" x14ac:dyDescent="0.4">
      <c r="B2458" s="4">
        <v>2455</v>
      </c>
      <c r="C2458" s="25" t="s">
        <v>7071</v>
      </c>
      <c r="D2458" s="10" t="s">
        <v>2533</v>
      </c>
      <c r="E2458" s="12" t="s">
        <v>4</v>
      </c>
      <c r="F2458" s="15">
        <v>1</v>
      </c>
      <c r="G2458" s="12" t="s">
        <v>5</v>
      </c>
      <c r="H2458" s="18">
        <v>1.2350282975836611</v>
      </c>
    </row>
    <row r="2459" spans="2:8" x14ac:dyDescent="0.4">
      <c r="B2459" s="4">
        <v>2456</v>
      </c>
      <c r="C2459" s="25" t="s">
        <v>7072</v>
      </c>
      <c r="D2459" s="10" t="s">
        <v>2534</v>
      </c>
      <c r="E2459" s="12" t="s">
        <v>4</v>
      </c>
      <c r="F2459" s="15">
        <v>1</v>
      </c>
      <c r="G2459" s="12" t="s">
        <v>115</v>
      </c>
      <c r="H2459" s="18">
        <v>1.0510976452797308E-2</v>
      </c>
    </row>
    <row r="2460" spans="2:8" x14ac:dyDescent="0.4">
      <c r="B2460" s="4">
        <v>2457</v>
      </c>
      <c r="C2460" s="25" t="s">
        <v>7073</v>
      </c>
      <c r="D2460" s="10" t="s">
        <v>2535</v>
      </c>
      <c r="E2460" s="12" t="s">
        <v>4</v>
      </c>
      <c r="F2460" s="15">
        <v>1</v>
      </c>
      <c r="G2460" s="12" t="s">
        <v>115</v>
      </c>
      <c r="H2460" s="18">
        <v>1.0510976452797308E-2</v>
      </c>
    </row>
    <row r="2461" spans="2:8" x14ac:dyDescent="0.4">
      <c r="B2461" s="4">
        <v>2458</v>
      </c>
      <c r="C2461" s="25" t="s">
        <v>7074</v>
      </c>
      <c r="D2461" s="10" t="s">
        <v>2536</v>
      </c>
      <c r="E2461" s="12" t="s">
        <v>4</v>
      </c>
      <c r="F2461" s="15">
        <v>1</v>
      </c>
      <c r="G2461" s="12" t="s">
        <v>115</v>
      </c>
      <c r="H2461" s="18">
        <v>3.5454345112684256E-2</v>
      </c>
    </row>
    <row r="2462" spans="2:8" x14ac:dyDescent="0.4">
      <c r="B2462" s="4">
        <v>2459</v>
      </c>
      <c r="C2462" s="25" t="s">
        <v>7075</v>
      </c>
      <c r="D2462" s="10" t="s">
        <v>2537</v>
      </c>
      <c r="E2462" s="12" t="s">
        <v>4</v>
      </c>
      <c r="F2462" s="15">
        <v>1</v>
      </c>
      <c r="G2462" s="12" t="s">
        <v>115</v>
      </c>
      <c r="H2462" s="18">
        <v>8.860339540835406E-3</v>
      </c>
    </row>
    <row r="2463" spans="2:8" x14ac:dyDescent="0.4">
      <c r="B2463" s="4">
        <v>2460</v>
      </c>
      <c r="C2463" s="25" t="s">
        <v>7076</v>
      </c>
      <c r="D2463" s="10" t="s">
        <v>2538</v>
      </c>
      <c r="E2463" s="12" t="s">
        <v>4</v>
      </c>
      <c r="F2463" s="15">
        <v>1</v>
      </c>
      <c r="G2463" s="12" t="s">
        <v>115</v>
      </c>
      <c r="H2463" s="18">
        <v>1.8228789166048736E-2</v>
      </c>
    </row>
    <row r="2464" spans="2:8" x14ac:dyDescent="0.4">
      <c r="B2464" s="4">
        <v>2461</v>
      </c>
      <c r="C2464" s="25" t="s">
        <v>7077</v>
      </c>
      <c r="D2464" s="10" t="s">
        <v>2539</v>
      </c>
      <c r="E2464" s="12" t="s">
        <v>4</v>
      </c>
      <c r="F2464" s="15">
        <v>1</v>
      </c>
      <c r="G2464" s="12" t="s">
        <v>115</v>
      </c>
      <c r="H2464" s="18">
        <v>3.8321221311291731E-2</v>
      </c>
    </row>
    <row r="2465" spans="2:8" x14ac:dyDescent="0.4">
      <c r="B2465" s="4">
        <v>2462</v>
      </c>
      <c r="C2465" s="25" t="s">
        <v>7078</v>
      </c>
      <c r="D2465" s="10" t="s">
        <v>2540</v>
      </c>
      <c r="E2465" s="12" t="s">
        <v>4</v>
      </c>
      <c r="F2465" s="15">
        <v>1</v>
      </c>
      <c r="G2465" s="12" t="s">
        <v>166</v>
      </c>
      <c r="H2465" s="18">
        <v>313.23988770944516</v>
      </c>
    </row>
    <row r="2466" spans="2:8" x14ac:dyDescent="0.4">
      <c r="B2466" s="4">
        <v>2463</v>
      </c>
      <c r="C2466" s="25" t="s">
        <v>7079</v>
      </c>
      <c r="D2466" s="10" t="s">
        <v>2541</v>
      </c>
      <c r="E2466" s="12" t="s">
        <v>8</v>
      </c>
      <c r="F2466" s="15">
        <v>1</v>
      </c>
      <c r="G2466" s="12" t="s">
        <v>5</v>
      </c>
      <c r="H2466" s="18">
        <v>0</v>
      </c>
    </row>
    <row r="2467" spans="2:8" x14ac:dyDescent="0.4">
      <c r="B2467" s="4">
        <v>2464</v>
      </c>
      <c r="C2467" s="25" t="s">
        <v>7080</v>
      </c>
      <c r="D2467" s="10" t="s">
        <v>2542</v>
      </c>
      <c r="E2467" s="12" t="s">
        <v>8</v>
      </c>
      <c r="F2467" s="15">
        <v>1</v>
      </c>
      <c r="G2467" s="12" t="s">
        <v>5</v>
      </c>
      <c r="H2467" s="18">
        <v>0</v>
      </c>
    </row>
    <row r="2468" spans="2:8" x14ac:dyDescent="0.4">
      <c r="B2468" s="4">
        <v>2465</v>
      </c>
      <c r="C2468" s="25" t="s">
        <v>7081</v>
      </c>
      <c r="D2468" s="10" t="s">
        <v>2543</v>
      </c>
      <c r="E2468" s="12" t="s">
        <v>8</v>
      </c>
      <c r="F2468" s="15">
        <v>1</v>
      </c>
      <c r="G2468" s="12" t="s">
        <v>5</v>
      </c>
      <c r="H2468" s="18">
        <v>0</v>
      </c>
    </row>
    <row r="2469" spans="2:8" x14ac:dyDescent="0.4">
      <c r="B2469" s="4">
        <v>2466</v>
      </c>
      <c r="C2469" s="25" t="s">
        <v>7082</v>
      </c>
      <c r="D2469" s="10" t="s">
        <v>2544</v>
      </c>
      <c r="E2469" s="12" t="s">
        <v>8</v>
      </c>
      <c r="F2469" s="15">
        <v>1</v>
      </c>
      <c r="G2469" s="12" t="s">
        <v>166</v>
      </c>
      <c r="H2469" s="18">
        <v>0</v>
      </c>
    </row>
    <row r="2470" spans="2:8" x14ac:dyDescent="0.4">
      <c r="B2470" s="4">
        <v>2467</v>
      </c>
      <c r="C2470" s="25" t="s">
        <v>7083</v>
      </c>
      <c r="D2470" s="10" t="s">
        <v>2545</v>
      </c>
      <c r="E2470" s="12" t="s">
        <v>4</v>
      </c>
      <c r="F2470" s="15">
        <v>1</v>
      </c>
      <c r="G2470" s="12" t="s">
        <v>5</v>
      </c>
      <c r="H2470" s="18">
        <v>0.48805527118318048</v>
      </c>
    </row>
    <row r="2471" spans="2:8" x14ac:dyDescent="0.4">
      <c r="B2471" s="4">
        <v>2468</v>
      </c>
      <c r="C2471" s="25" t="s">
        <v>7084</v>
      </c>
      <c r="D2471" s="10" t="s">
        <v>2546</v>
      </c>
      <c r="E2471" s="12" t="s">
        <v>4</v>
      </c>
      <c r="F2471" s="15">
        <v>1</v>
      </c>
      <c r="G2471" s="12" t="s">
        <v>5</v>
      </c>
      <c r="H2471" s="18">
        <v>0.40209618255181706</v>
      </c>
    </row>
    <row r="2472" spans="2:8" x14ac:dyDescent="0.4">
      <c r="B2472" s="4">
        <v>2469</v>
      </c>
      <c r="C2472" s="25" t="s">
        <v>7085</v>
      </c>
      <c r="D2472" s="10" t="s">
        <v>2547</v>
      </c>
      <c r="E2472" s="12" t="s">
        <v>4</v>
      </c>
      <c r="F2472" s="15">
        <v>1</v>
      </c>
      <c r="G2472" s="12" t="s">
        <v>5</v>
      </c>
      <c r="H2472" s="18">
        <v>0.78964631189171508</v>
      </c>
    </row>
    <row r="2473" spans="2:8" x14ac:dyDescent="0.4">
      <c r="B2473" s="4">
        <v>2470</v>
      </c>
      <c r="C2473" s="25" t="s">
        <v>7086</v>
      </c>
      <c r="D2473" s="10" t="s">
        <v>2548</v>
      </c>
      <c r="E2473" s="12" t="s">
        <v>4</v>
      </c>
      <c r="F2473" s="15">
        <v>1</v>
      </c>
      <c r="G2473" s="12" t="s">
        <v>5</v>
      </c>
      <c r="H2473" s="18">
        <v>0.33251455114407474</v>
      </c>
    </row>
    <row r="2474" spans="2:8" x14ac:dyDescent="0.4">
      <c r="B2474" s="4">
        <v>2471</v>
      </c>
      <c r="C2474" s="25" t="s">
        <v>7087</v>
      </c>
      <c r="D2474" s="10" t="s">
        <v>2549</v>
      </c>
      <c r="E2474" s="12" t="s">
        <v>4</v>
      </c>
      <c r="F2474" s="15">
        <v>1</v>
      </c>
      <c r="G2474" s="12" t="s">
        <v>5</v>
      </c>
      <c r="H2474" s="18">
        <v>0.67700090328521101</v>
      </c>
    </row>
    <row r="2475" spans="2:8" x14ac:dyDescent="0.4">
      <c r="B2475" s="4">
        <v>2472</v>
      </c>
      <c r="C2475" s="25" t="s">
        <v>7088</v>
      </c>
      <c r="D2475" s="10" t="s">
        <v>2550</v>
      </c>
      <c r="E2475" s="12" t="s">
        <v>4</v>
      </c>
      <c r="F2475" s="15">
        <v>1</v>
      </c>
      <c r="G2475" s="12" t="s">
        <v>5</v>
      </c>
      <c r="H2475" s="18">
        <v>3.9113847328417983</v>
      </c>
    </row>
    <row r="2476" spans="2:8" x14ac:dyDescent="0.4">
      <c r="B2476" s="4">
        <v>2473</v>
      </c>
      <c r="C2476" s="25" t="s">
        <v>7089</v>
      </c>
      <c r="D2476" s="10" t="s">
        <v>2551</v>
      </c>
      <c r="E2476" s="12" t="s">
        <v>4</v>
      </c>
      <c r="F2476" s="15">
        <v>1</v>
      </c>
      <c r="G2476" s="12" t="s">
        <v>5</v>
      </c>
      <c r="H2476" s="18">
        <v>1.1720572474033184</v>
      </c>
    </row>
    <row r="2477" spans="2:8" x14ac:dyDescent="0.4">
      <c r="B2477" s="4">
        <v>2474</v>
      </c>
      <c r="C2477" s="25" t="s">
        <v>7090</v>
      </c>
      <c r="D2477" s="10" t="s">
        <v>2552</v>
      </c>
      <c r="E2477" s="12" t="s">
        <v>4</v>
      </c>
      <c r="F2477" s="15">
        <v>1</v>
      </c>
      <c r="G2477" s="12" t="s">
        <v>5</v>
      </c>
      <c r="H2477" s="18">
        <v>0.79807238111720702</v>
      </c>
    </row>
    <row r="2478" spans="2:8" x14ac:dyDescent="0.4">
      <c r="B2478" s="4">
        <v>2475</v>
      </c>
      <c r="C2478" s="25" t="s">
        <v>7091</v>
      </c>
      <c r="D2478" s="10" t="s">
        <v>2553</v>
      </c>
      <c r="E2478" s="12" t="s">
        <v>4</v>
      </c>
      <c r="F2478" s="15">
        <v>1</v>
      </c>
      <c r="G2478" s="12" t="s">
        <v>5</v>
      </c>
      <c r="H2478" s="18">
        <v>2.15105811683038</v>
      </c>
    </row>
    <row r="2479" spans="2:8" x14ac:dyDescent="0.4">
      <c r="B2479" s="4">
        <v>2476</v>
      </c>
      <c r="C2479" s="25" t="s">
        <v>7092</v>
      </c>
      <c r="D2479" s="10" t="s">
        <v>2554</v>
      </c>
      <c r="E2479" s="12" t="s">
        <v>4</v>
      </c>
      <c r="F2479" s="15">
        <v>1</v>
      </c>
      <c r="G2479" s="12" t="s">
        <v>5</v>
      </c>
      <c r="H2479" s="18">
        <v>0.26805512759176303</v>
      </c>
    </row>
    <row r="2480" spans="2:8" x14ac:dyDescent="0.4">
      <c r="B2480" s="4">
        <v>2477</v>
      </c>
      <c r="C2480" s="25" t="s">
        <v>7093</v>
      </c>
      <c r="D2480" s="10" t="s">
        <v>2555</v>
      </c>
      <c r="E2480" s="12" t="s">
        <v>8</v>
      </c>
      <c r="F2480" s="15">
        <v>1</v>
      </c>
      <c r="G2480" s="12" t="s">
        <v>5</v>
      </c>
      <c r="H2480" s="18">
        <v>0</v>
      </c>
    </row>
    <row r="2481" spans="2:8" x14ac:dyDescent="0.4">
      <c r="B2481" s="4">
        <v>2478</v>
      </c>
      <c r="C2481" s="25" t="s">
        <v>7094</v>
      </c>
      <c r="D2481" s="10" t="s">
        <v>2556</v>
      </c>
      <c r="E2481" s="12" t="s">
        <v>8</v>
      </c>
      <c r="F2481" s="15">
        <v>1</v>
      </c>
      <c r="G2481" s="12" t="s">
        <v>5</v>
      </c>
      <c r="H2481" s="18">
        <v>0</v>
      </c>
    </row>
    <row r="2482" spans="2:8" x14ac:dyDescent="0.4">
      <c r="B2482" s="4">
        <v>2479</v>
      </c>
      <c r="C2482" s="25" t="s">
        <v>7095</v>
      </c>
      <c r="D2482" s="10" t="s">
        <v>2557</v>
      </c>
      <c r="E2482" s="12" t="s">
        <v>8</v>
      </c>
      <c r="F2482" s="15">
        <v>1</v>
      </c>
      <c r="G2482" s="12" t="s">
        <v>5</v>
      </c>
      <c r="H2482" s="18">
        <v>0</v>
      </c>
    </row>
    <row r="2483" spans="2:8" x14ac:dyDescent="0.4">
      <c r="B2483" s="4">
        <v>2480</v>
      </c>
      <c r="C2483" s="25" t="s">
        <v>7096</v>
      </c>
      <c r="D2483" s="10" t="s">
        <v>2558</v>
      </c>
      <c r="E2483" s="12" t="s">
        <v>8</v>
      </c>
      <c r="F2483" s="15">
        <v>1</v>
      </c>
      <c r="G2483" s="12" t="s">
        <v>166</v>
      </c>
      <c r="H2483" s="18">
        <v>0</v>
      </c>
    </row>
    <row r="2484" spans="2:8" x14ac:dyDescent="0.4">
      <c r="B2484" s="4">
        <v>2481</v>
      </c>
      <c r="C2484" s="25" t="s">
        <v>7097</v>
      </c>
      <c r="D2484" s="10" t="s">
        <v>2559</v>
      </c>
      <c r="E2484" s="12" t="s">
        <v>8</v>
      </c>
      <c r="F2484" s="15">
        <v>1</v>
      </c>
      <c r="G2484" s="12" t="s">
        <v>5</v>
      </c>
      <c r="H2484" s="18">
        <v>0</v>
      </c>
    </row>
    <row r="2485" spans="2:8" x14ac:dyDescent="0.4">
      <c r="B2485" s="4">
        <v>2482</v>
      </c>
      <c r="C2485" s="25" t="s">
        <v>7098</v>
      </c>
      <c r="D2485" s="10" t="s">
        <v>2560</v>
      </c>
      <c r="E2485" s="12" t="s">
        <v>4</v>
      </c>
      <c r="F2485" s="15">
        <v>1</v>
      </c>
      <c r="G2485" s="12" t="s">
        <v>5</v>
      </c>
      <c r="H2485" s="18">
        <v>1.150907372097651</v>
      </c>
    </row>
    <row r="2486" spans="2:8" x14ac:dyDescent="0.4">
      <c r="B2486" s="4">
        <v>2483</v>
      </c>
      <c r="C2486" s="25" t="s">
        <v>7099</v>
      </c>
      <c r="D2486" s="10" t="s">
        <v>2561</v>
      </c>
      <c r="E2486" s="12" t="s">
        <v>4</v>
      </c>
      <c r="F2486" s="15">
        <v>1</v>
      </c>
      <c r="G2486" s="12" t="s">
        <v>5</v>
      </c>
      <c r="H2486" s="18">
        <v>0.41637093541671844</v>
      </c>
    </row>
    <row r="2487" spans="2:8" x14ac:dyDescent="0.4">
      <c r="B2487" s="4">
        <v>2484</v>
      </c>
      <c r="C2487" s="25" t="s">
        <v>7100</v>
      </c>
      <c r="D2487" s="10" t="s">
        <v>2562</v>
      </c>
      <c r="E2487" s="12" t="s">
        <v>4</v>
      </c>
      <c r="F2487" s="15">
        <v>1</v>
      </c>
      <c r="G2487" s="12" t="s">
        <v>5</v>
      </c>
      <c r="H2487" s="18">
        <v>0.34876476759312436</v>
      </c>
    </row>
    <row r="2488" spans="2:8" x14ac:dyDescent="0.4">
      <c r="B2488" s="4">
        <v>2485</v>
      </c>
      <c r="C2488" s="25" t="s">
        <v>7101</v>
      </c>
      <c r="D2488" s="10" t="s">
        <v>2563</v>
      </c>
      <c r="E2488" s="12" t="s">
        <v>4</v>
      </c>
      <c r="F2488" s="15">
        <v>1</v>
      </c>
      <c r="G2488" s="12" t="s">
        <v>5</v>
      </c>
      <c r="H2488" s="18">
        <v>1.6038744759222971</v>
      </c>
    </row>
    <row r="2489" spans="2:8" x14ac:dyDescent="0.4">
      <c r="B2489" s="4">
        <v>2486</v>
      </c>
      <c r="C2489" s="25" t="s">
        <v>7102</v>
      </c>
      <c r="D2489" s="10" t="s">
        <v>2564</v>
      </c>
      <c r="E2489" s="12" t="s">
        <v>4</v>
      </c>
      <c r="F2489" s="15">
        <v>1</v>
      </c>
      <c r="G2489" s="12" t="s">
        <v>5</v>
      </c>
      <c r="H2489" s="18">
        <v>1.6036133543890427</v>
      </c>
    </row>
    <row r="2490" spans="2:8" x14ac:dyDescent="0.4">
      <c r="B2490" s="4">
        <v>2487</v>
      </c>
      <c r="C2490" s="25" t="s">
        <v>7103</v>
      </c>
      <c r="D2490" s="10" t="s">
        <v>2565</v>
      </c>
      <c r="E2490" s="12" t="s">
        <v>8</v>
      </c>
      <c r="F2490" s="15">
        <v>1</v>
      </c>
      <c r="G2490" s="12" t="s">
        <v>166</v>
      </c>
      <c r="H2490" s="18">
        <v>0</v>
      </c>
    </row>
    <row r="2491" spans="2:8" x14ac:dyDescent="0.4">
      <c r="B2491" s="4">
        <v>2488</v>
      </c>
      <c r="C2491" s="25" t="s">
        <v>7104</v>
      </c>
      <c r="D2491" s="10" t="s">
        <v>2566</v>
      </c>
      <c r="E2491" s="12" t="s">
        <v>8</v>
      </c>
      <c r="F2491" s="15">
        <v>1</v>
      </c>
      <c r="G2491" s="12" t="s">
        <v>166</v>
      </c>
      <c r="H2491" s="18">
        <v>0</v>
      </c>
    </row>
    <row r="2492" spans="2:8" x14ac:dyDescent="0.4">
      <c r="B2492" s="4">
        <v>2489</v>
      </c>
      <c r="C2492" s="25" t="s">
        <v>7105</v>
      </c>
      <c r="D2492" s="10" t="s">
        <v>2567</v>
      </c>
      <c r="E2492" s="12" t="s">
        <v>8</v>
      </c>
      <c r="F2492" s="15">
        <v>1</v>
      </c>
      <c r="G2492" s="12" t="s">
        <v>166</v>
      </c>
      <c r="H2492" s="18">
        <v>0</v>
      </c>
    </row>
    <row r="2493" spans="2:8" x14ac:dyDescent="0.4">
      <c r="B2493" s="4">
        <v>2490</v>
      </c>
      <c r="C2493" s="25" t="s">
        <v>7106</v>
      </c>
      <c r="D2493" s="10" t="s">
        <v>2568</v>
      </c>
      <c r="E2493" s="12" t="s">
        <v>4</v>
      </c>
      <c r="F2493" s="15">
        <v>1</v>
      </c>
      <c r="G2493" s="12" t="s">
        <v>5</v>
      </c>
      <c r="H2493" s="18">
        <v>1.8219304719884339</v>
      </c>
    </row>
    <row r="2494" spans="2:8" x14ac:dyDescent="0.4">
      <c r="B2494" s="4">
        <v>2491</v>
      </c>
      <c r="C2494" s="25" t="s">
        <v>7107</v>
      </c>
      <c r="D2494" s="10" t="s">
        <v>2569</v>
      </c>
      <c r="E2494" s="12" t="s">
        <v>4</v>
      </c>
      <c r="F2494" s="15">
        <v>1</v>
      </c>
      <c r="G2494" s="12" t="s">
        <v>5</v>
      </c>
      <c r="H2494" s="18">
        <v>1.4635099728149858</v>
      </c>
    </row>
    <row r="2495" spans="2:8" x14ac:dyDescent="0.4">
      <c r="B2495" s="4">
        <v>2492</v>
      </c>
      <c r="C2495" s="25" t="s">
        <v>7108</v>
      </c>
      <c r="D2495" s="10" t="s">
        <v>2570</v>
      </c>
      <c r="E2495" s="12" t="s">
        <v>4</v>
      </c>
      <c r="F2495" s="15">
        <v>1</v>
      </c>
      <c r="G2495" s="12" t="s">
        <v>5</v>
      </c>
      <c r="H2495" s="18">
        <v>1.7923441885889322</v>
      </c>
    </row>
    <row r="2496" spans="2:8" x14ac:dyDescent="0.4">
      <c r="B2496" s="4">
        <v>2493</v>
      </c>
      <c r="C2496" s="25" t="s">
        <v>7109</v>
      </c>
      <c r="D2496" s="10" t="s">
        <v>2571</v>
      </c>
      <c r="E2496" s="12" t="s">
        <v>4</v>
      </c>
      <c r="F2496" s="15">
        <v>1</v>
      </c>
      <c r="G2496" s="12" t="s">
        <v>5</v>
      </c>
      <c r="H2496" s="18">
        <v>0.65070899443242736</v>
      </c>
    </row>
    <row r="2497" spans="2:8" x14ac:dyDescent="0.4">
      <c r="B2497" s="4">
        <v>2494</v>
      </c>
      <c r="C2497" s="25" t="s">
        <v>7110</v>
      </c>
      <c r="D2497" s="10" t="s">
        <v>2572</v>
      </c>
      <c r="E2497" s="12" t="s">
        <v>8</v>
      </c>
      <c r="F2497" s="15">
        <v>1</v>
      </c>
      <c r="G2497" s="12" t="s">
        <v>166</v>
      </c>
      <c r="H2497" s="18">
        <v>0</v>
      </c>
    </row>
    <row r="2498" spans="2:8" x14ac:dyDescent="0.4">
      <c r="B2498" s="4">
        <v>2495</v>
      </c>
      <c r="C2498" s="25" t="s">
        <v>7111</v>
      </c>
      <c r="D2498" s="10" t="s">
        <v>2573</v>
      </c>
      <c r="E2498" s="12" t="s">
        <v>4</v>
      </c>
      <c r="F2498" s="15">
        <v>1</v>
      </c>
      <c r="G2498" s="12" t="s">
        <v>5</v>
      </c>
      <c r="H2498" s="18">
        <v>5.6860272773048983</v>
      </c>
    </row>
    <row r="2499" spans="2:8" x14ac:dyDescent="0.4">
      <c r="B2499" s="4">
        <v>2496</v>
      </c>
      <c r="C2499" s="25" t="s">
        <v>7112</v>
      </c>
      <c r="D2499" s="10" t="s">
        <v>2574</v>
      </c>
      <c r="E2499" s="12" t="s">
        <v>4</v>
      </c>
      <c r="F2499" s="15">
        <v>1</v>
      </c>
      <c r="G2499" s="12" t="s">
        <v>5</v>
      </c>
      <c r="H2499" s="18">
        <v>6.9687949240999867</v>
      </c>
    </row>
    <row r="2500" spans="2:8" x14ac:dyDescent="0.4">
      <c r="B2500" s="4">
        <v>2497</v>
      </c>
      <c r="C2500" s="25" t="s">
        <v>7113</v>
      </c>
      <c r="D2500" s="10" t="s">
        <v>2575</v>
      </c>
      <c r="E2500" s="12" t="s">
        <v>4</v>
      </c>
      <c r="F2500" s="15">
        <v>1</v>
      </c>
      <c r="G2500" s="12" t="s">
        <v>5</v>
      </c>
      <c r="H2500" s="18">
        <v>11.633565831252533</v>
      </c>
    </row>
    <row r="2501" spans="2:8" x14ac:dyDescent="0.4">
      <c r="B2501" s="4">
        <v>2498</v>
      </c>
      <c r="C2501" s="25" t="s">
        <v>7114</v>
      </c>
      <c r="D2501" s="10" t="s">
        <v>2576</v>
      </c>
      <c r="E2501" s="12" t="s">
        <v>4</v>
      </c>
      <c r="F2501" s="15">
        <v>1</v>
      </c>
      <c r="G2501" s="12" t="s">
        <v>5</v>
      </c>
      <c r="H2501" s="18">
        <v>9.1624462643026341</v>
      </c>
    </row>
    <row r="2502" spans="2:8" x14ac:dyDescent="0.4">
      <c r="B2502" s="4">
        <v>2499</v>
      </c>
      <c r="C2502" s="25" t="s">
        <v>7115</v>
      </c>
      <c r="D2502" s="10" t="s">
        <v>2577</v>
      </c>
      <c r="E2502" s="12" t="s">
        <v>4</v>
      </c>
      <c r="F2502" s="15">
        <v>1</v>
      </c>
      <c r="G2502" s="12" t="s">
        <v>5</v>
      </c>
      <c r="H2502" s="18">
        <v>9.743346842083163</v>
      </c>
    </row>
    <row r="2503" spans="2:8" x14ac:dyDescent="0.4">
      <c r="B2503" s="4">
        <v>2500</v>
      </c>
      <c r="C2503" s="25" t="s">
        <v>7116</v>
      </c>
      <c r="D2503" s="10" t="s">
        <v>2578</v>
      </c>
      <c r="E2503" s="12" t="s">
        <v>4</v>
      </c>
      <c r="F2503" s="15">
        <v>1</v>
      </c>
      <c r="G2503" s="12" t="s">
        <v>5</v>
      </c>
      <c r="H2503" s="18">
        <v>2.7986925224723076</v>
      </c>
    </row>
    <row r="2504" spans="2:8" x14ac:dyDescent="0.4">
      <c r="B2504" s="4">
        <v>2501</v>
      </c>
      <c r="C2504" s="25" t="s">
        <v>7117</v>
      </c>
      <c r="D2504" s="10" t="s">
        <v>2579</v>
      </c>
      <c r="E2504" s="12" t="s">
        <v>4</v>
      </c>
      <c r="F2504" s="15">
        <v>1</v>
      </c>
      <c r="G2504" s="12" t="s">
        <v>5</v>
      </c>
      <c r="H2504" s="18">
        <v>3.4635816097979122</v>
      </c>
    </row>
    <row r="2505" spans="2:8" x14ac:dyDescent="0.4">
      <c r="B2505" s="4">
        <v>2502</v>
      </c>
      <c r="C2505" s="25" t="s">
        <v>7118</v>
      </c>
      <c r="D2505" s="10" t="s">
        <v>2580</v>
      </c>
      <c r="E2505" s="12" t="s">
        <v>4</v>
      </c>
      <c r="F2505" s="15">
        <v>1</v>
      </c>
      <c r="G2505" s="12" t="s">
        <v>5</v>
      </c>
      <c r="H2505" s="18">
        <v>1.1087812949206659</v>
      </c>
    </row>
    <row r="2506" spans="2:8" x14ac:dyDescent="0.4">
      <c r="B2506" s="4">
        <v>2503</v>
      </c>
      <c r="C2506" s="25" t="s">
        <v>7119</v>
      </c>
      <c r="D2506" s="10" t="s">
        <v>2581</v>
      </c>
      <c r="E2506" s="12" t="s">
        <v>4</v>
      </c>
      <c r="F2506" s="15">
        <v>1</v>
      </c>
      <c r="G2506" s="12" t="s">
        <v>5</v>
      </c>
      <c r="H2506" s="18">
        <v>13.484705366470063</v>
      </c>
    </row>
    <row r="2507" spans="2:8" x14ac:dyDescent="0.4">
      <c r="B2507" s="4">
        <v>2504</v>
      </c>
      <c r="C2507" s="25" t="s">
        <v>7120</v>
      </c>
      <c r="D2507" s="10" t="s">
        <v>2582</v>
      </c>
      <c r="E2507" s="12" t="s">
        <v>4</v>
      </c>
      <c r="F2507" s="15">
        <v>1</v>
      </c>
      <c r="G2507" s="12" t="s">
        <v>5</v>
      </c>
      <c r="H2507" s="18">
        <v>11.284676274205687</v>
      </c>
    </row>
    <row r="2508" spans="2:8" x14ac:dyDescent="0.4">
      <c r="B2508" s="4">
        <v>2505</v>
      </c>
      <c r="C2508" s="25" t="s">
        <v>7121</v>
      </c>
      <c r="D2508" s="10" t="s">
        <v>2583</v>
      </c>
      <c r="E2508" s="12" t="s">
        <v>4</v>
      </c>
      <c r="F2508" s="15">
        <v>1</v>
      </c>
      <c r="G2508" s="12" t="s">
        <v>5</v>
      </c>
      <c r="H2508" s="18">
        <v>2.0794751644673464</v>
      </c>
    </row>
    <row r="2509" spans="2:8" x14ac:dyDescent="0.4">
      <c r="B2509" s="4">
        <v>2506</v>
      </c>
      <c r="C2509" s="25" t="s">
        <v>7122</v>
      </c>
      <c r="D2509" s="10" t="s">
        <v>2584</v>
      </c>
      <c r="E2509" s="12" t="s">
        <v>4</v>
      </c>
      <c r="F2509" s="15">
        <v>1</v>
      </c>
      <c r="G2509" s="12" t="s">
        <v>5</v>
      </c>
      <c r="H2509" s="18">
        <v>1.6652624807916117</v>
      </c>
    </row>
    <row r="2510" spans="2:8" x14ac:dyDescent="0.4">
      <c r="B2510" s="4">
        <v>2507</v>
      </c>
      <c r="C2510" s="25" t="s">
        <v>7123</v>
      </c>
      <c r="D2510" s="10" t="s">
        <v>2585</v>
      </c>
      <c r="E2510" s="12" t="s">
        <v>4</v>
      </c>
      <c r="F2510" s="15">
        <v>1</v>
      </c>
      <c r="G2510" s="12" t="s">
        <v>5</v>
      </c>
      <c r="H2510" s="18">
        <v>0.9855543092782163</v>
      </c>
    </row>
    <row r="2511" spans="2:8" x14ac:dyDescent="0.4">
      <c r="B2511" s="4">
        <v>2508</v>
      </c>
      <c r="C2511" s="25" t="s">
        <v>7124</v>
      </c>
      <c r="D2511" s="10" t="s">
        <v>2586</v>
      </c>
      <c r="E2511" s="12" t="s">
        <v>4</v>
      </c>
      <c r="F2511" s="15">
        <v>1</v>
      </c>
      <c r="G2511" s="12" t="s">
        <v>5</v>
      </c>
      <c r="H2511" s="18">
        <v>1.614666658639105</v>
      </c>
    </row>
    <row r="2512" spans="2:8" x14ac:dyDescent="0.4">
      <c r="B2512" s="4">
        <v>2509</v>
      </c>
      <c r="C2512" s="25" t="s">
        <v>7125</v>
      </c>
      <c r="D2512" s="10" t="s">
        <v>2587</v>
      </c>
      <c r="E2512" s="12" t="s">
        <v>4</v>
      </c>
      <c r="F2512" s="15">
        <v>1</v>
      </c>
      <c r="G2512" s="12" t="s">
        <v>5</v>
      </c>
      <c r="H2512" s="18">
        <v>2.2485522365530892</v>
      </c>
    </row>
    <row r="2513" spans="2:8" x14ac:dyDescent="0.4">
      <c r="B2513" s="4">
        <v>2510</v>
      </c>
      <c r="C2513" s="25" t="s">
        <v>7126</v>
      </c>
      <c r="D2513" s="10" t="s">
        <v>2588</v>
      </c>
      <c r="E2513" s="12" t="s">
        <v>4</v>
      </c>
      <c r="F2513" s="15">
        <v>1</v>
      </c>
      <c r="G2513" s="12" t="s">
        <v>5</v>
      </c>
      <c r="H2513" s="18">
        <v>2.2038983278754669</v>
      </c>
    </row>
    <row r="2514" spans="2:8" x14ac:dyDescent="0.4">
      <c r="B2514" s="4">
        <v>2511</v>
      </c>
      <c r="C2514" s="25" t="s">
        <v>7127</v>
      </c>
      <c r="D2514" s="10" t="s">
        <v>2589</v>
      </c>
      <c r="E2514" s="12" t="s">
        <v>4</v>
      </c>
      <c r="F2514" s="15">
        <v>1</v>
      </c>
      <c r="G2514" s="12" t="s">
        <v>5</v>
      </c>
      <c r="H2514" s="18">
        <v>2.2485487131308286</v>
      </c>
    </row>
    <row r="2515" spans="2:8" x14ac:dyDescent="0.4">
      <c r="B2515" s="4">
        <v>2512</v>
      </c>
      <c r="C2515" s="25" t="s">
        <v>7128</v>
      </c>
      <c r="D2515" s="10" t="s">
        <v>2590</v>
      </c>
      <c r="E2515" s="12" t="s">
        <v>4</v>
      </c>
      <c r="F2515" s="15">
        <v>1</v>
      </c>
      <c r="G2515" s="12" t="s">
        <v>5</v>
      </c>
      <c r="H2515" s="18">
        <v>2.3789118157856262</v>
      </c>
    </row>
    <row r="2516" spans="2:8" x14ac:dyDescent="0.4">
      <c r="B2516" s="4">
        <v>2513</v>
      </c>
      <c r="C2516" s="25" t="s">
        <v>7129</v>
      </c>
      <c r="D2516" s="10" t="s">
        <v>2591</v>
      </c>
      <c r="E2516" s="12" t="s">
        <v>4</v>
      </c>
      <c r="F2516" s="15">
        <v>1</v>
      </c>
      <c r="G2516" s="12" t="s">
        <v>5</v>
      </c>
      <c r="H2516" s="18">
        <v>2.3545272301399107</v>
      </c>
    </row>
    <row r="2517" spans="2:8" x14ac:dyDescent="0.4">
      <c r="B2517" s="4">
        <v>2514</v>
      </c>
      <c r="C2517" s="25" t="s">
        <v>7130</v>
      </c>
      <c r="D2517" s="10" t="s">
        <v>2592</v>
      </c>
      <c r="E2517" s="12" t="s">
        <v>4</v>
      </c>
      <c r="F2517" s="15">
        <v>1</v>
      </c>
      <c r="G2517" s="12" t="s">
        <v>5</v>
      </c>
      <c r="H2517" s="18">
        <v>2.3309862576908347</v>
      </c>
    </row>
    <row r="2518" spans="2:8" x14ac:dyDescent="0.4">
      <c r="B2518" s="4">
        <v>2515</v>
      </c>
      <c r="C2518" s="25" t="s">
        <v>7131</v>
      </c>
      <c r="D2518" s="10" t="s">
        <v>2593</v>
      </c>
      <c r="E2518" s="12" t="s">
        <v>4</v>
      </c>
      <c r="F2518" s="15">
        <v>1</v>
      </c>
      <c r="G2518" s="12" t="s">
        <v>5</v>
      </c>
      <c r="H2518" s="18">
        <v>3.1294503691311695</v>
      </c>
    </row>
    <row r="2519" spans="2:8" x14ac:dyDescent="0.4">
      <c r="B2519" s="4">
        <v>2516</v>
      </c>
      <c r="C2519" s="25" t="s">
        <v>7132</v>
      </c>
      <c r="D2519" s="10" t="s">
        <v>2594</v>
      </c>
      <c r="E2519" s="12" t="s">
        <v>4</v>
      </c>
      <c r="F2519" s="15">
        <v>1</v>
      </c>
      <c r="G2519" s="12" t="s">
        <v>5</v>
      </c>
      <c r="H2519" s="18">
        <v>2.4177737229232599</v>
      </c>
    </row>
    <row r="2520" spans="2:8" x14ac:dyDescent="0.4">
      <c r="B2520" s="4">
        <v>2517</v>
      </c>
      <c r="C2520" s="25" t="s">
        <v>7133</v>
      </c>
      <c r="D2520" s="10" t="s">
        <v>2595</v>
      </c>
      <c r="E2520" s="12" t="s">
        <v>4</v>
      </c>
      <c r="F2520" s="15">
        <v>1</v>
      </c>
      <c r="G2520" s="12" t="s">
        <v>5</v>
      </c>
      <c r="H2520" s="18">
        <v>2.2776327203024249</v>
      </c>
    </row>
    <row r="2521" spans="2:8" x14ac:dyDescent="0.4">
      <c r="B2521" s="4">
        <v>2518</v>
      </c>
      <c r="C2521" s="25" t="s">
        <v>7134</v>
      </c>
      <c r="D2521" s="10" t="s">
        <v>2596</v>
      </c>
      <c r="E2521" s="12" t="s">
        <v>4</v>
      </c>
      <c r="F2521" s="15">
        <v>1</v>
      </c>
      <c r="G2521" s="12" t="s">
        <v>5</v>
      </c>
      <c r="H2521" s="18">
        <v>2.4203343830999504</v>
      </c>
    </row>
    <row r="2522" spans="2:8" x14ac:dyDescent="0.4">
      <c r="B2522" s="4">
        <v>2519</v>
      </c>
      <c r="C2522" s="25" t="s">
        <v>7135</v>
      </c>
      <c r="D2522" s="10" t="s">
        <v>2597</v>
      </c>
      <c r="E2522" s="12" t="s">
        <v>4</v>
      </c>
      <c r="F2522" s="15">
        <v>1</v>
      </c>
      <c r="G2522" s="12" t="s">
        <v>5</v>
      </c>
      <c r="H2522" s="18">
        <v>2.4283347120489456</v>
      </c>
    </row>
    <row r="2523" spans="2:8" x14ac:dyDescent="0.4">
      <c r="B2523" s="4">
        <v>2520</v>
      </c>
      <c r="C2523" s="25" t="s">
        <v>7136</v>
      </c>
      <c r="D2523" s="10" t="s">
        <v>2598</v>
      </c>
      <c r="E2523" s="12" t="s">
        <v>4</v>
      </c>
      <c r="F2523" s="15">
        <v>1</v>
      </c>
      <c r="G2523" s="12" t="s">
        <v>5</v>
      </c>
      <c r="H2523" s="18">
        <v>2.4700966428422082</v>
      </c>
    </row>
    <row r="2524" spans="2:8" x14ac:dyDescent="0.4">
      <c r="B2524" s="4">
        <v>2521</v>
      </c>
      <c r="C2524" s="25" t="s">
        <v>7137</v>
      </c>
      <c r="D2524" s="10" t="s">
        <v>2599</v>
      </c>
      <c r="E2524" s="12" t="s">
        <v>4</v>
      </c>
      <c r="F2524" s="15">
        <v>1</v>
      </c>
      <c r="G2524" s="12" t="s">
        <v>5</v>
      </c>
      <c r="H2524" s="18">
        <v>2.6226404948224458</v>
      </c>
    </row>
    <row r="2525" spans="2:8" x14ac:dyDescent="0.4">
      <c r="B2525" s="4">
        <v>2522</v>
      </c>
      <c r="C2525" s="25" t="s">
        <v>7138</v>
      </c>
      <c r="D2525" s="10" t="s">
        <v>2600</v>
      </c>
      <c r="E2525" s="12" t="s">
        <v>4</v>
      </c>
      <c r="F2525" s="15">
        <v>1</v>
      </c>
      <c r="G2525" s="12" t="s">
        <v>5</v>
      </c>
      <c r="H2525" s="18">
        <v>2.6871000912414797</v>
      </c>
    </row>
    <row r="2526" spans="2:8" x14ac:dyDescent="0.4">
      <c r="B2526" s="4">
        <v>2523</v>
      </c>
      <c r="C2526" s="25" t="s">
        <v>7139</v>
      </c>
      <c r="D2526" s="10" t="s">
        <v>2601</v>
      </c>
      <c r="E2526" s="12" t="s">
        <v>4</v>
      </c>
      <c r="F2526" s="15">
        <v>1</v>
      </c>
      <c r="G2526" s="12" t="s">
        <v>5</v>
      </c>
      <c r="H2526" s="18">
        <v>1.9018849453366715</v>
      </c>
    </row>
    <row r="2527" spans="2:8" x14ac:dyDescent="0.4">
      <c r="B2527" s="4">
        <v>2524</v>
      </c>
      <c r="C2527" s="25" t="s">
        <v>7140</v>
      </c>
      <c r="D2527" s="10" t="s">
        <v>2602</v>
      </c>
      <c r="E2527" s="12" t="s">
        <v>4</v>
      </c>
      <c r="F2527" s="15">
        <v>1</v>
      </c>
      <c r="G2527" s="12" t="s">
        <v>5</v>
      </c>
      <c r="H2527" s="18">
        <v>2.3849545768855069</v>
      </c>
    </row>
    <row r="2528" spans="2:8" x14ac:dyDescent="0.4">
      <c r="B2528" s="4">
        <v>2525</v>
      </c>
      <c r="C2528" s="25" t="s">
        <v>7141</v>
      </c>
      <c r="D2528" s="10" t="s">
        <v>2603</v>
      </c>
      <c r="E2528" s="12" t="s">
        <v>4</v>
      </c>
      <c r="F2528" s="15">
        <v>1</v>
      </c>
      <c r="G2528" s="12" t="s">
        <v>5</v>
      </c>
      <c r="H2528" s="18">
        <v>2.5392825650205384</v>
      </c>
    </row>
    <row r="2529" spans="2:8" x14ac:dyDescent="0.4">
      <c r="B2529" s="4">
        <v>2526</v>
      </c>
      <c r="C2529" s="25" t="s">
        <v>7142</v>
      </c>
      <c r="D2529" s="10" t="s">
        <v>2604</v>
      </c>
      <c r="E2529" s="12" t="s">
        <v>4</v>
      </c>
      <c r="F2529" s="15">
        <v>1</v>
      </c>
      <c r="G2529" s="12" t="s">
        <v>5</v>
      </c>
      <c r="H2529" s="18">
        <v>2.0585161778340808</v>
      </c>
    </row>
    <row r="2530" spans="2:8" x14ac:dyDescent="0.4">
      <c r="B2530" s="4">
        <v>2527</v>
      </c>
      <c r="C2530" s="25" t="s">
        <v>7143</v>
      </c>
      <c r="D2530" s="10" t="s">
        <v>2605</v>
      </c>
      <c r="E2530" s="12" t="s">
        <v>4</v>
      </c>
      <c r="F2530" s="15">
        <v>1</v>
      </c>
      <c r="G2530" s="12" t="s">
        <v>5</v>
      </c>
      <c r="H2530" s="18">
        <v>2.1714503097433711</v>
      </c>
    </row>
    <row r="2531" spans="2:8" x14ac:dyDescent="0.4">
      <c r="B2531" s="4">
        <v>2528</v>
      </c>
      <c r="C2531" s="25" t="s">
        <v>7144</v>
      </c>
      <c r="D2531" s="10" t="s">
        <v>2606</v>
      </c>
      <c r="E2531" s="12" t="s">
        <v>4</v>
      </c>
      <c r="F2531" s="15">
        <v>1</v>
      </c>
      <c r="G2531" s="12" t="s">
        <v>5</v>
      </c>
      <c r="H2531" s="18">
        <v>2.3682982063596545</v>
      </c>
    </row>
    <row r="2532" spans="2:8" x14ac:dyDescent="0.4">
      <c r="B2532" s="4">
        <v>2529</v>
      </c>
      <c r="C2532" s="25" t="s">
        <v>7145</v>
      </c>
      <c r="D2532" s="10" t="s">
        <v>2607</v>
      </c>
      <c r="E2532" s="12" t="s">
        <v>4</v>
      </c>
      <c r="F2532" s="15">
        <v>1</v>
      </c>
      <c r="G2532" s="12" t="s">
        <v>5</v>
      </c>
      <c r="H2532" s="18">
        <v>2.4287241832918429</v>
      </c>
    </row>
    <row r="2533" spans="2:8" x14ac:dyDescent="0.4">
      <c r="B2533" s="4">
        <v>2530</v>
      </c>
      <c r="C2533" s="25" t="s">
        <v>7146</v>
      </c>
      <c r="D2533" s="10" t="s">
        <v>2608</v>
      </c>
      <c r="E2533" s="12" t="s">
        <v>4</v>
      </c>
      <c r="F2533" s="15">
        <v>1</v>
      </c>
      <c r="G2533" s="12" t="s">
        <v>5</v>
      </c>
      <c r="H2533" s="18">
        <v>3.5537934022430724</v>
      </c>
    </row>
    <row r="2534" spans="2:8" x14ac:dyDescent="0.4">
      <c r="B2534" s="4">
        <v>2531</v>
      </c>
      <c r="C2534" s="25" t="s">
        <v>7147</v>
      </c>
      <c r="D2534" s="10" t="s">
        <v>2609</v>
      </c>
      <c r="E2534" s="12" t="s">
        <v>4</v>
      </c>
      <c r="F2534" s="15">
        <v>1</v>
      </c>
      <c r="G2534" s="12" t="s">
        <v>5</v>
      </c>
      <c r="H2534" s="18">
        <v>2.520415331267245</v>
      </c>
    </row>
    <row r="2535" spans="2:8" x14ac:dyDescent="0.4">
      <c r="B2535" s="4">
        <v>2532</v>
      </c>
      <c r="C2535" s="25" t="s">
        <v>7148</v>
      </c>
      <c r="D2535" s="10" t="s">
        <v>2610</v>
      </c>
      <c r="E2535" s="12" t="s">
        <v>4</v>
      </c>
      <c r="F2535" s="15">
        <v>1</v>
      </c>
      <c r="G2535" s="12" t="s">
        <v>5</v>
      </c>
      <c r="H2535" s="18">
        <v>1.4038888818985853</v>
      </c>
    </row>
    <row r="2536" spans="2:8" x14ac:dyDescent="0.4">
      <c r="B2536" s="4">
        <v>2533</v>
      </c>
      <c r="C2536" s="25" t="s">
        <v>7149</v>
      </c>
      <c r="D2536" s="10" t="s">
        <v>2611</v>
      </c>
      <c r="E2536" s="12" t="s">
        <v>4</v>
      </c>
      <c r="F2536" s="15">
        <v>1</v>
      </c>
      <c r="G2536" s="12" t="s">
        <v>5</v>
      </c>
      <c r="H2536" s="18">
        <v>2.5372688602095712</v>
      </c>
    </row>
    <row r="2537" spans="2:8" x14ac:dyDescent="0.4">
      <c r="B2537" s="4">
        <v>2534</v>
      </c>
      <c r="C2537" s="25" t="s">
        <v>7150</v>
      </c>
      <c r="D2537" s="10" t="s">
        <v>2612</v>
      </c>
      <c r="E2537" s="12" t="s">
        <v>4</v>
      </c>
      <c r="F2537" s="15">
        <v>1</v>
      </c>
      <c r="G2537" s="12" t="s">
        <v>5</v>
      </c>
      <c r="H2537" s="18">
        <v>2.4805756264562508</v>
      </c>
    </row>
    <row r="2538" spans="2:8" x14ac:dyDescent="0.4">
      <c r="B2538" s="4">
        <v>2535</v>
      </c>
      <c r="C2538" s="25" t="s">
        <v>7151</v>
      </c>
      <c r="D2538" s="10" t="s">
        <v>2613</v>
      </c>
      <c r="E2538" s="12" t="s">
        <v>4</v>
      </c>
      <c r="F2538" s="15">
        <v>1</v>
      </c>
      <c r="G2538" s="12" t="s">
        <v>5</v>
      </c>
      <c r="H2538" s="18">
        <v>1.820347096150928</v>
      </c>
    </row>
    <row r="2539" spans="2:8" x14ac:dyDescent="0.4">
      <c r="B2539" s="4">
        <v>2536</v>
      </c>
      <c r="C2539" s="25" t="s">
        <v>7152</v>
      </c>
      <c r="D2539" s="10" t="s">
        <v>2614</v>
      </c>
      <c r="E2539" s="12" t="s">
        <v>4</v>
      </c>
      <c r="F2539" s="15">
        <v>1</v>
      </c>
      <c r="G2539" s="12" t="s">
        <v>5</v>
      </c>
      <c r="H2539" s="18">
        <v>2.5492571791203771</v>
      </c>
    </row>
    <row r="2540" spans="2:8" x14ac:dyDescent="0.4">
      <c r="B2540" s="4">
        <v>2537</v>
      </c>
      <c r="C2540" s="25" t="s">
        <v>7153</v>
      </c>
      <c r="D2540" s="10" t="s">
        <v>2615</v>
      </c>
      <c r="E2540" s="12" t="s">
        <v>4</v>
      </c>
      <c r="F2540" s="15">
        <v>1</v>
      </c>
      <c r="G2540" s="12" t="s">
        <v>5</v>
      </c>
      <c r="H2540" s="18">
        <v>2.4588633286012969</v>
      </c>
    </row>
    <row r="2541" spans="2:8" x14ac:dyDescent="0.4">
      <c r="B2541" s="4">
        <v>2538</v>
      </c>
      <c r="C2541" s="25" t="s">
        <v>7154</v>
      </c>
      <c r="D2541" s="10" t="s">
        <v>2616</v>
      </c>
      <c r="E2541" s="12" t="s">
        <v>4</v>
      </c>
      <c r="F2541" s="15">
        <v>1</v>
      </c>
      <c r="G2541" s="12" t="s">
        <v>5</v>
      </c>
      <c r="H2541" s="18">
        <v>2.6459691142246355</v>
      </c>
    </row>
    <row r="2542" spans="2:8" x14ac:dyDescent="0.4">
      <c r="B2542" s="4">
        <v>2539</v>
      </c>
      <c r="C2542" s="25" t="s">
        <v>7155</v>
      </c>
      <c r="D2542" s="10" t="s">
        <v>2617</v>
      </c>
      <c r="E2542" s="12" t="s">
        <v>4</v>
      </c>
      <c r="F2542" s="15">
        <v>1</v>
      </c>
      <c r="G2542" s="12" t="s">
        <v>5</v>
      </c>
      <c r="H2542" s="18">
        <v>4.1711380354655088</v>
      </c>
    </row>
    <row r="2543" spans="2:8" x14ac:dyDescent="0.4">
      <c r="B2543" s="4">
        <v>2540</v>
      </c>
      <c r="C2543" s="25" t="s">
        <v>7156</v>
      </c>
      <c r="D2543" s="10" t="s">
        <v>2618</v>
      </c>
      <c r="E2543" s="12" t="s">
        <v>4</v>
      </c>
      <c r="F2543" s="15">
        <v>1</v>
      </c>
      <c r="G2543" s="12" t="s">
        <v>5</v>
      </c>
      <c r="H2543" s="18">
        <v>4.4087481351430924</v>
      </c>
    </row>
    <row r="2544" spans="2:8" x14ac:dyDescent="0.4">
      <c r="B2544" s="4">
        <v>2541</v>
      </c>
      <c r="C2544" s="25" t="s">
        <v>7157</v>
      </c>
      <c r="D2544" s="10" t="s">
        <v>2619</v>
      </c>
      <c r="E2544" s="12" t="s">
        <v>4</v>
      </c>
      <c r="F2544" s="15">
        <v>1</v>
      </c>
      <c r="G2544" s="12" t="s">
        <v>5</v>
      </c>
      <c r="H2544" s="18">
        <v>4.2133325047428176</v>
      </c>
    </row>
    <row r="2545" spans="2:8" x14ac:dyDescent="0.4">
      <c r="B2545" s="4">
        <v>2542</v>
      </c>
      <c r="C2545" s="25" t="s">
        <v>7158</v>
      </c>
      <c r="D2545" s="10" t="s">
        <v>2620</v>
      </c>
      <c r="E2545" s="12" t="s">
        <v>4</v>
      </c>
      <c r="F2545" s="15">
        <v>1</v>
      </c>
      <c r="G2545" s="12" t="s">
        <v>5</v>
      </c>
      <c r="H2545" s="18">
        <v>4.2367058304269651</v>
      </c>
    </row>
    <row r="2546" spans="2:8" x14ac:dyDescent="0.4">
      <c r="B2546" s="4">
        <v>2543</v>
      </c>
      <c r="C2546" s="25" t="s">
        <v>7159</v>
      </c>
      <c r="D2546" s="10" t="s">
        <v>2621</v>
      </c>
      <c r="E2546" s="12" t="s">
        <v>4</v>
      </c>
      <c r="F2546" s="15">
        <v>1</v>
      </c>
      <c r="G2546" s="12" t="s">
        <v>5</v>
      </c>
      <c r="H2546" s="18">
        <v>4.3688099017243633</v>
      </c>
    </row>
    <row r="2547" spans="2:8" x14ac:dyDescent="0.4">
      <c r="B2547" s="4">
        <v>2544</v>
      </c>
      <c r="C2547" s="25" t="s">
        <v>7160</v>
      </c>
      <c r="D2547" s="10" t="s">
        <v>2622</v>
      </c>
      <c r="E2547" s="12" t="s">
        <v>4</v>
      </c>
      <c r="F2547" s="15">
        <v>1</v>
      </c>
      <c r="G2547" s="12" t="s">
        <v>5</v>
      </c>
      <c r="H2547" s="18">
        <v>4.097418202465243</v>
      </c>
    </row>
    <row r="2548" spans="2:8" x14ac:dyDescent="0.4">
      <c r="B2548" s="4">
        <v>2545</v>
      </c>
      <c r="C2548" s="25" t="s">
        <v>7161</v>
      </c>
      <c r="D2548" s="10" t="s">
        <v>2623</v>
      </c>
      <c r="E2548" s="12" t="s">
        <v>4</v>
      </c>
      <c r="F2548" s="15">
        <v>1</v>
      </c>
      <c r="G2548" s="12" t="s">
        <v>5</v>
      </c>
      <c r="H2548" s="18">
        <v>4.4198020475319435</v>
      </c>
    </row>
    <row r="2549" spans="2:8" x14ac:dyDescent="0.4">
      <c r="B2549" s="4">
        <v>2546</v>
      </c>
      <c r="C2549" s="25" t="s">
        <v>7162</v>
      </c>
      <c r="D2549" s="10" t="s">
        <v>2624</v>
      </c>
      <c r="E2549" s="12" t="s">
        <v>4</v>
      </c>
      <c r="F2549" s="15">
        <v>1</v>
      </c>
      <c r="G2549" s="12" t="s">
        <v>5</v>
      </c>
      <c r="H2549" s="18">
        <v>3.8334009210086357</v>
      </c>
    </row>
    <row r="2550" spans="2:8" x14ac:dyDescent="0.4">
      <c r="B2550" s="4">
        <v>2547</v>
      </c>
      <c r="C2550" s="25" t="s">
        <v>7163</v>
      </c>
      <c r="D2550" s="10" t="s">
        <v>2625</v>
      </c>
      <c r="E2550" s="12" t="s">
        <v>4</v>
      </c>
      <c r="F2550" s="15">
        <v>1</v>
      </c>
      <c r="G2550" s="12" t="s">
        <v>5</v>
      </c>
      <c r="H2550" s="18">
        <v>4.2464223343691812</v>
      </c>
    </row>
    <row r="2551" spans="2:8" x14ac:dyDescent="0.4">
      <c r="B2551" s="4">
        <v>2548</v>
      </c>
      <c r="C2551" s="25" t="s">
        <v>7164</v>
      </c>
      <c r="D2551" s="10" t="s">
        <v>2626</v>
      </c>
      <c r="E2551" s="12" t="s">
        <v>4</v>
      </c>
      <c r="F2551" s="15">
        <v>1</v>
      </c>
      <c r="G2551" s="12" t="s">
        <v>5</v>
      </c>
      <c r="H2551" s="18">
        <v>4.4320736718298885</v>
      </c>
    </row>
    <row r="2552" spans="2:8" x14ac:dyDescent="0.4">
      <c r="B2552" s="4">
        <v>2549</v>
      </c>
      <c r="C2552" s="25" t="s">
        <v>7165</v>
      </c>
      <c r="D2552" s="10" t="s">
        <v>2627</v>
      </c>
      <c r="E2552" s="12" t="s">
        <v>4</v>
      </c>
      <c r="F2552" s="15">
        <v>1</v>
      </c>
      <c r="G2552" s="12" t="s">
        <v>5</v>
      </c>
      <c r="H2552" s="18">
        <v>4.1123354004709807</v>
      </c>
    </row>
    <row r="2553" spans="2:8" x14ac:dyDescent="0.4">
      <c r="B2553" s="4">
        <v>2550</v>
      </c>
      <c r="C2553" s="25" t="s">
        <v>7166</v>
      </c>
      <c r="D2553" s="10" t="s">
        <v>2628</v>
      </c>
      <c r="E2553" s="12" t="s">
        <v>4</v>
      </c>
      <c r="F2553" s="15">
        <v>1</v>
      </c>
      <c r="G2553" s="12" t="s">
        <v>5</v>
      </c>
      <c r="H2553" s="18">
        <v>4.0840375637771036</v>
      </c>
    </row>
    <row r="2554" spans="2:8" x14ac:dyDescent="0.4">
      <c r="B2554" s="4">
        <v>2551</v>
      </c>
      <c r="C2554" s="25" t="s">
        <v>7167</v>
      </c>
      <c r="D2554" s="10" t="s">
        <v>2629</v>
      </c>
      <c r="E2554" s="12" t="s">
        <v>4</v>
      </c>
      <c r="F2554" s="15">
        <v>1</v>
      </c>
      <c r="G2554" s="12" t="s">
        <v>5</v>
      </c>
      <c r="H2554" s="18">
        <v>1.7436174058265643</v>
      </c>
    </row>
    <row r="2555" spans="2:8" x14ac:dyDescent="0.4">
      <c r="B2555" s="4">
        <v>2552</v>
      </c>
      <c r="C2555" s="25" t="s">
        <v>7168</v>
      </c>
      <c r="D2555" s="10" t="s">
        <v>2630</v>
      </c>
      <c r="E2555" s="12" t="s">
        <v>4</v>
      </c>
      <c r="F2555" s="15">
        <v>1</v>
      </c>
      <c r="G2555" s="12" t="s">
        <v>5</v>
      </c>
      <c r="H2555" s="18">
        <v>1.7301681566658682</v>
      </c>
    </row>
    <row r="2556" spans="2:8" x14ac:dyDescent="0.4">
      <c r="B2556" s="4">
        <v>2553</v>
      </c>
      <c r="C2556" s="25" t="s">
        <v>7169</v>
      </c>
      <c r="D2556" s="10" t="s">
        <v>2631</v>
      </c>
      <c r="E2556" s="12" t="s">
        <v>4</v>
      </c>
      <c r="F2556" s="15">
        <v>1</v>
      </c>
      <c r="G2556" s="12" t="s">
        <v>5</v>
      </c>
      <c r="H2556" s="18">
        <v>2.0489744926181777</v>
      </c>
    </row>
    <row r="2557" spans="2:8" x14ac:dyDescent="0.4">
      <c r="B2557" s="4">
        <v>2554</v>
      </c>
      <c r="C2557" s="25" t="s">
        <v>7170</v>
      </c>
      <c r="D2557" s="10" t="s">
        <v>2632</v>
      </c>
      <c r="E2557" s="12" t="s">
        <v>4</v>
      </c>
      <c r="F2557" s="15">
        <v>1</v>
      </c>
      <c r="G2557" s="12" t="s">
        <v>5</v>
      </c>
      <c r="H2557" s="18">
        <v>2.3820056011487796</v>
      </c>
    </row>
    <row r="2558" spans="2:8" x14ac:dyDescent="0.4">
      <c r="B2558" s="4">
        <v>2555</v>
      </c>
      <c r="C2558" s="25" t="s">
        <v>7171</v>
      </c>
      <c r="D2558" s="10" t="s">
        <v>2633</v>
      </c>
      <c r="E2558" s="12" t="s">
        <v>4</v>
      </c>
      <c r="F2558" s="15">
        <v>1</v>
      </c>
      <c r="G2558" s="12" t="s">
        <v>5</v>
      </c>
      <c r="H2558" s="18">
        <v>1.7720618166741899</v>
      </c>
    </row>
    <row r="2559" spans="2:8" x14ac:dyDescent="0.4">
      <c r="B2559" s="4">
        <v>2556</v>
      </c>
      <c r="C2559" s="25" t="s">
        <v>7172</v>
      </c>
      <c r="D2559" s="10" t="s">
        <v>2634</v>
      </c>
      <c r="E2559" s="12" t="s">
        <v>4</v>
      </c>
      <c r="F2559" s="15">
        <v>1</v>
      </c>
      <c r="G2559" s="12" t="s">
        <v>5</v>
      </c>
      <c r="H2559" s="18">
        <v>2.3820056011487796</v>
      </c>
    </row>
    <row r="2560" spans="2:8" x14ac:dyDescent="0.4">
      <c r="B2560" s="4">
        <v>2557</v>
      </c>
      <c r="C2560" s="25" t="s">
        <v>7173</v>
      </c>
      <c r="D2560" s="10" t="s">
        <v>2635</v>
      </c>
      <c r="E2560" s="12" t="s">
        <v>4</v>
      </c>
      <c r="F2560" s="15">
        <v>1</v>
      </c>
      <c r="G2560" s="12" t="s">
        <v>5</v>
      </c>
      <c r="H2560" s="18">
        <v>1.5188927256231759</v>
      </c>
    </row>
    <row r="2561" spans="2:8" x14ac:dyDescent="0.4">
      <c r="B2561" s="4">
        <v>2558</v>
      </c>
      <c r="C2561" s="25" t="s">
        <v>7174</v>
      </c>
      <c r="D2561" s="10" t="s">
        <v>2636</v>
      </c>
      <c r="E2561" s="12" t="s">
        <v>4</v>
      </c>
      <c r="F2561" s="15">
        <v>1</v>
      </c>
      <c r="G2561" s="12" t="s">
        <v>5</v>
      </c>
      <c r="H2561" s="18">
        <v>2.4359176632213648</v>
      </c>
    </row>
    <row r="2562" spans="2:8" x14ac:dyDescent="0.4">
      <c r="B2562" s="4">
        <v>2559</v>
      </c>
      <c r="C2562" s="25" t="s">
        <v>7175</v>
      </c>
      <c r="D2562" s="10" t="s">
        <v>2637</v>
      </c>
      <c r="E2562" s="12" t="s">
        <v>4</v>
      </c>
      <c r="F2562" s="15">
        <v>1</v>
      </c>
      <c r="G2562" s="12" t="s">
        <v>5</v>
      </c>
      <c r="H2562" s="18">
        <v>1.884835543099054</v>
      </c>
    </row>
    <row r="2563" spans="2:8" x14ac:dyDescent="0.4">
      <c r="B2563" s="4">
        <v>2560</v>
      </c>
      <c r="C2563" s="25" t="s">
        <v>7176</v>
      </c>
      <c r="D2563" s="10" t="s">
        <v>2638</v>
      </c>
      <c r="E2563" s="12" t="s">
        <v>4</v>
      </c>
      <c r="F2563" s="15">
        <v>1</v>
      </c>
      <c r="G2563" s="12" t="s">
        <v>5</v>
      </c>
      <c r="H2563" s="18">
        <v>3.1482641735246371</v>
      </c>
    </row>
    <row r="2564" spans="2:8" x14ac:dyDescent="0.4">
      <c r="B2564" s="4">
        <v>2561</v>
      </c>
      <c r="C2564" s="25" t="s">
        <v>7177</v>
      </c>
      <c r="D2564" s="10" t="s">
        <v>2639</v>
      </c>
      <c r="E2564" s="12" t="s">
        <v>4</v>
      </c>
      <c r="F2564" s="15">
        <v>1</v>
      </c>
      <c r="G2564" s="12" t="s">
        <v>5</v>
      </c>
      <c r="H2564" s="18">
        <v>1.3388418310789849</v>
      </c>
    </row>
    <row r="2565" spans="2:8" x14ac:dyDescent="0.4">
      <c r="B2565" s="4">
        <v>2562</v>
      </c>
      <c r="C2565" s="25" t="s">
        <v>7178</v>
      </c>
      <c r="D2565" s="10" t="s">
        <v>2640</v>
      </c>
      <c r="E2565" s="12" t="s">
        <v>4</v>
      </c>
      <c r="F2565" s="15">
        <v>1</v>
      </c>
      <c r="G2565" s="12" t="s">
        <v>5</v>
      </c>
      <c r="H2565" s="18">
        <v>1.3388418310789849</v>
      </c>
    </row>
    <row r="2566" spans="2:8" x14ac:dyDescent="0.4">
      <c r="B2566" s="4">
        <v>2563</v>
      </c>
      <c r="C2566" s="25" t="s">
        <v>7179</v>
      </c>
      <c r="D2566" s="10" t="s">
        <v>2641</v>
      </c>
      <c r="E2566" s="12" t="s">
        <v>4</v>
      </c>
      <c r="F2566" s="15">
        <v>1</v>
      </c>
      <c r="G2566" s="12" t="s">
        <v>5</v>
      </c>
      <c r="H2566" s="18">
        <v>3.8645049049977316</v>
      </c>
    </row>
    <row r="2567" spans="2:8" x14ac:dyDescent="0.4">
      <c r="B2567" s="4">
        <v>2564</v>
      </c>
      <c r="C2567" s="25" t="s">
        <v>7180</v>
      </c>
      <c r="D2567" s="10" t="s">
        <v>2642</v>
      </c>
      <c r="E2567" s="12" t="s">
        <v>4</v>
      </c>
      <c r="F2567" s="15">
        <v>1</v>
      </c>
      <c r="G2567" s="12" t="s">
        <v>5</v>
      </c>
      <c r="H2567" s="18">
        <v>2.0086613577667443</v>
      </c>
    </row>
    <row r="2568" spans="2:8" x14ac:dyDescent="0.4">
      <c r="B2568" s="4">
        <v>2565</v>
      </c>
      <c r="C2568" s="25" t="s">
        <v>7181</v>
      </c>
      <c r="D2568" s="10" t="s">
        <v>2643</v>
      </c>
      <c r="E2568" s="12" t="s">
        <v>4</v>
      </c>
      <c r="F2568" s="15">
        <v>1</v>
      </c>
      <c r="G2568" s="12" t="s">
        <v>5</v>
      </c>
      <c r="H2568" s="18">
        <v>4.5031209269619188</v>
      </c>
    </row>
    <row r="2569" spans="2:8" x14ac:dyDescent="0.4">
      <c r="B2569" s="4">
        <v>2566</v>
      </c>
      <c r="C2569" s="25" t="s">
        <v>7182</v>
      </c>
      <c r="D2569" s="10" t="s">
        <v>2644</v>
      </c>
      <c r="E2569" s="12" t="s">
        <v>4</v>
      </c>
      <c r="F2569" s="15">
        <v>1</v>
      </c>
      <c r="G2569" s="12" t="s">
        <v>115</v>
      </c>
      <c r="H2569" s="18">
        <v>3.2068784121968771E-2</v>
      </c>
    </row>
    <row r="2570" spans="2:8" x14ac:dyDescent="0.4">
      <c r="B2570" s="4">
        <v>2567</v>
      </c>
      <c r="C2570" s="25" t="s">
        <v>7183</v>
      </c>
      <c r="D2570" s="10" t="s">
        <v>2645</v>
      </c>
      <c r="E2570" s="12" t="s">
        <v>4</v>
      </c>
      <c r="F2570" s="15">
        <v>1</v>
      </c>
      <c r="G2570" s="12" t="s">
        <v>115</v>
      </c>
      <c r="H2570" s="18">
        <v>3.2068784121968771E-2</v>
      </c>
    </row>
    <row r="2571" spans="2:8" x14ac:dyDescent="0.4">
      <c r="B2571" s="4">
        <v>2568</v>
      </c>
      <c r="C2571" s="25" t="s">
        <v>7184</v>
      </c>
      <c r="D2571" s="10" t="s">
        <v>2646</v>
      </c>
      <c r="E2571" s="12" t="s">
        <v>4</v>
      </c>
      <c r="F2571" s="15">
        <v>1</v>
      </c>
      <c r="G2571" s="12" t="s">
        <v>115</v>
      </c>
      <c r="H2571" s="18">
        <v>2.6189759367955889E-4</v>
      </c>
    </row>
    <row r="2572" spans="2:8" x14ac:dyDescent="0.4">
      <c r="B2572" s="4">
        <v>2569</v>
      </c>
      <c r="C2572" s="25" t="s">
        <v>7185</v>
      </c>
      <c r="D2572" s="10" t="s">
        <v>2647</v>
      </c>
      <c r="E2572" s="12" t="s">
        <v>4</v>
      </c>
      <c r="F2572" s="15">
        <v>1</v>
      </c>
      <c r="G2572" s="12" t="s">
        <v>115</v>
      </c>
      <c r="H2572" s="18">
        <v>1.9720775432504421E-3</v>
      </c>
    </row>
    <row r="2573" spans="2:8" x14ac:dyDescent="0.4">
      <c r="B2573" s="4">
        <v>2570</v>
      </c>
      <c r="C2573" s="25" t="s">
        <v>7186</v>
      </c>
      <c r="D2573" s="10" t="s">
        <v>2648</v>
      </c>
      <c r="E2573" s="12" t="s">
        <v>4</v>
      </c>
      <c r="F2573" s="15">
        <v>1</v>
      </c>
      <c r="G2573" s="12" t="s">
        <v>5</v>
      </c>
      <c r="H2573" s="18">
        <v>1.6049957572923608</v>
      </c>
    </row>
    <row r="2574" spans="2:8" x14ac:dyDescent="0.4">
      <c r="B2574" s="4">
        <v>2571</v>
      </c>
      <c r="C2574" s="25" t="s">
        <v>7187</v>
      </c>
      <c r="D2574" s="10" t="s">
        <v>2649</v>
      </c>
      <c r="E2574" s="12" t="s">
        <v>4</v>
      </c>
      <c r="F2574" s="15">
        <v>1</v>
      </c>
      <c r="G2574" s="12" t="s">
        <v>5</v>
      </c>
      <c r="H2574" s="18">
        <v>1.6049957572923608</v>
      </c>
    </row>
    <row r="2575" spans="2:8" x14ac:dyDescent="0.4">
      <c r="B2575" s="4">
        <v>2572</v>
      </c>
      <c r="C2575" s="25" t="s">
        <v>7188</v>
      </c>
      <c r="D2575" s="10" t="s">
        <v>2650</v>
      </c>
      <c r="E2575" s="12" t="s">
        <v>4</v>
      </c>
      <c r="F2575" s="15">
        <v>1</v>
      </c>
      <c r="G2575" s="12" t="s">
        <v>115</v>
      </c>
      <c r="H2575" s="18">
        <v>2.4358291149239528E-2</v>
      </c>
    </row>
    <row r="2576" spans="2:8" x14ac:dyDescent="0.4">
      <c r="B2576" s="4">
        <v>2573</v>
      </c>
      <c r="C2576" s="25" t="s">
        <v>7189</v>
      </c>
      <c r="D2576" s="10" t="s">
        <v>2651</v>
      </c>
      <c r="E2576" s="12" t="s">
        <v>4</v>
      </c>
      <c r="F2576" s="15">
        <v>1</v>
      </c>
      <c r="G2576" s="12" t="s">
        <v>5</v>
      </c>
      <c r="H2576" s="18">
        <v>4.5509864454908602</v>
      </c>
    </row>
    <row r="2577" spans="2:8" x14ac:dyDescent="0.4">
      <c r="B2577" s="4">
        <v>2574</v>
      </c>
      <c r="C2577" s="25" t="s">
        <v>7190</v>
      </c>
      <c r="D2577" s="10" t="s">
        <v>2652</v>
      </c>
      <c r="E2577" s="12" t="s">
        <v>4</v>
      </c>
      <c r="F2577" s="15">
        <v>1</v>
      </c>
      <c r="G2577" s="12" t="s">
        <v>115</v>
      </c>
      <c r="H2577" s="18">
        <v>2.43337508787052E-2</v>
      </c>
    </row>
    <row r="2578" spans="2:8" x14ac:dyDescent="0.4">
      <c r="B2578" s="4">
        <v>2575</v>
      </c>
      <c r="C2578" s="25" t="s">
        <v>7191</v>
      </c>
      <c r="D2578" s="10" t="s">
        <v>2653</v>
      </c>
      <c r="E2578" s="12" t="s">
        <v>4</v>
      </c>
      <c r="F2578" s="15">
        <v>1</v>
      </c>
      <c r="G2578" s="12" t="s">
        <v>5</v>
      </c>
      <c r="H2578" s="18">
        <v>3.1306830412590623</v>
      </c>
    </row>
    <row r="2579" spans="2:8" x14ac:dyDescent="0.4">
      <c r="B2579" s="4">
        <v>2576</v>
      </c>
      <c r="C2579" s="25" t="s">
        <v>7192</v>
      </c>
      <c r="D2579" s="10" t="s">
        <v>2654</v>
      </c>
      <c r="E2579" s="12" t="s">
        <v>8</v>
      </c>
      <c r="F2579" s="15">
        <v>1</v>
      </c>
      <c r="G2579" s="12" t="s">
        <v>5</v>
      </c>
      <c r="H2579" s="18">
        <v>0</v>
      </c>
    </row>
    <row r="2580" spans="2:8" x14ac:dyDescent="0.4">
      <c r="B2580" s="4">
        <v>2577</v>
      </c>
      <c r="C2580" s="25" t="s">
        <v>7193</v>
      </c>
      <c r="D2580" s="10" t="s">
        <v>2655</v>
      </c>
      <c r="E2580" s="12" t="s">
        <v>8</v>
      </c>
      <c r="F2580" s="15">
        <v>1</v>
      </c>
      <c r="G2580" s="12" t="s">
        <v>5</v>
      </c>
      <c r="H2580" s="18">
        <v>0</v>
      </c>
    </row>
    <row r="2581" spans="2:8" x14ac:dyDescent="0.4">
      <c r="B2581" s="4">
        <v>2578</v>
      </c>
      <c r="C2581" s="25" t="s">
        <v>7194</v>
      </c>
      <c r="D2581" s="10" t="s">
        <v>2656</v>
      </c>
      <c r="E2581" s="12" t="s">
        <v>8</v>
      </c>
      <c r="F2581" s="15">
        <v>1</v>
      </c>
      <c r="G2581" s="12" t="s">
        <v>5</v>
      </c>
      <c r="H2581" s="18">
        <v>0</v>
      </c>
    </row>
    <row r="2582" spans="2:8" x14ac:dyDescent="0.4">
      <c r="B2582" s="4">
        <v>2579</v>
      </c>
      <c r="C2582" s="25" t="s">
        <v>7195</v>
      </c>
      <c r="D2582" s="10" t="s">
        <v>2657</v>
      </c>
      <c r="E2582" s="12" t="s">
        <v>8</v>
      </c>
      <c r="F2582" s="15">
        <v>1</v>
      </c>
      <c r="G2582" s="12" t="s">
        <v>5</v>
      </c>
      <c r="H2582" s="18">
        <v>0</v>
      </c>
    </row>
    <row r="2583" spans="2:8" x14ac:dyDescent="0.4">
      <c r="B2583" s="4">
        <v>2580</v>
      </c>
      <c r="C2583" s="25" t="s">
        <v>7196</v>
      </c>
      <c r="D2583" s="10" t="s">
        <v>2658</v>
      </c>
      <c r="E2583" s="12" t="s">
        <v>8</v>
      </c>
      <c r="F2583" s="15">
        <v>1</v>
      </c>
      <c r="G2583" s="12" t="s">
        <v>5</v>
      </c>
      <c r="H2583" s="18">
        <v>0</v>
      </c>
    </row>
    <row r="2584" spans="2:8" x14ac:dyDescent="0.4">
      <c r="B2584" s="4">
        <v>2581</v>
      </c>
      <c r="C2584" s="25" t="s">
        <v>7197</v>
      </c>
      <c r="D2584" s="10" t="s">
        <v>2659</v>
      </c>
      <c r="E2584" s="12" t="s">
        <v>8</v>
      </c>
      <c r="F2584" s="15">
        <v>1</v>
      </c>
      <c r="G2584" s="12" t="s">
        <v>5</v>
      </c>
      <c r="H2584" s="18">
        <v>0</v>
      </c>
    </row>
    <row r="2585" spans="2:8" x14ac:dyDescent="0.4">
      <c r="B2585" s="4">
        <v>2582</v>
      </c>
      <c r="C2585" s="25" t="s">
        <v>7198</v>
      </c>
      <c r="D2585" s="10" t="s">
        <v>2660</v>
      </c>
      <c r="E2585" s="12" t="s">
        <v>8</v>
      </c>
      <c r="F2585" s="15">
        <v>1</v>
      </c>
      <c r="G2585" s="12" t="s">
        <v>5</v>
      </c>
      <c r="H2585" s="18">
        <v>0</v>
      </c>
    </row>
    <row r="2586" spans="2:8" x14ac:dyDescent="0.4">
      <c r="B2586" s="4">
        <v>2583</v>
      </c>
      <c r="C2586" s="25" t="s">
        <v>7199</v>
      </c>
      <c r="D2586" s="10" t="s">
        <v>2661</v>
      </c>
      <c r="E2586" s="12" t="s">
        <v>4</v>
      </c>
      <c r="F2586" s="15">
        <v>1</v>
      </c>
      <c r="G2586" s="12" t="s">
        <v>5</v>
      </c>
      <c r="H2586" s="18">
        <v>0.52626208071114333</v>
      </c>
    </row>
    <row r="2587" spans="2:8" x14ac:dyDescent="0.4">
      <c r="B2587" s="4">
        <v>2584</v>
      </c>
      <c r="C2587" s="25" t="s">
        <v>7200</v>
      </c>
      <c r="D2587" s="10" t="s">
        <v>2662</v>
      </c>
      <c r="E2587" s="12" t="s">
        <v>4</v>
      </c>
      <c r="F2587" s="15">
        <v>1</v>
      </c>
      <c r="G2587" s="12" t="s">
        <v>5</v>
      </c>
      <c r="H2587" s="18">
        <v>0.45889458331365701</v>
      </c>
    </row>
    <row r="2588" spans="2:8" x14ac:dyDescent="0.4">
      <c r="B2588" s="4">
        <v>2585</v>
      </c>
      <c r="C2588" s="25" t="s">
        <v>7201</v>
      </c>
      <c r="D2588" s="10" t="s">
        <v>2663</v>
      </c>
      <c r="E2588" s="12" t="s">
        <v>4</v>
      </c>
      <c r="F2588" s="15">
        <v>1</v>
      </c>
      <c r="G2588" s="12" t="s">
        <v>5</v>
      </c>
      <c r="H2588" s="18">
        <v>4.7406233670085882</v>
      </c>
    </row>
    <row r="2589" spans="2:8" x14ac:dyDescent="0.4">
      <c r="B2589" s="4">
        <v>2586</v>
      </c>
      <c r="C2589" s="25" t="s">
        <v>7202</v>
      </c>
      <c r="D2589" s="10" t="s">
        <v>2664</v>
      </c>
      <c r="E2589" s="12" t="s">
        <v>4</v>
      </c>
      <c r="F2589" s="15">
        <v>1</v>
      </c>
      <c r="G2589" s="12" t="s">
        <v>5</v>
      </c>
      <c r="H2589" s="18">
        <v>4.2642330513600308</v>
      </c>
    </row>
    <row r="2590" spans="2:8" x14ac:dyDescent="0.4">
      <c r="B2590" s="4">
        <v>2587</v>
      </c>
      <c r="C2590" s="25" t="s">
        <v>7203</v>
      </c>
      <c r="D2590" s="10" t="s">
        <v>2665</v>
      </c>
      <c r="E2590" s="12" t="s">
        <v>4</v>
      </c>
      <c r="F2590" s="15">
        <v>1</v>
      </c>
      <c r="G2590" s="12" t="s">
        <v>5</v>
      </c>
      <c r="H2590" s="18">
        <v>5.3328286576704631</v>
      </c>
    </row>
    <row r="2591" spans="2:8" x14ac:dyDescent="0.4">
      <c r="B2591" s="4">
        <v>2588</v>
      </c>
      <c r="C2591" s="25" t="s">
        <v>7204</v>
      </c>
      <c r="D2591" s="10" t="s">
        <v>2666</v>
      </c>
      <c r="E2591" s="12" t="s">
        <v>4</v>
      </c>
      <c r="F2591" s="15">
        <v>1</v>
      </c>
      <c r="G2591" s="12" t="s">
        <v>5</v>
      </c>
      <c r="H2591" s="18">
        <v>5.3328286576704276</v>
      </c>
    </row>
    <row r="2592" spans="2:8" x14ac:dyDescent="0.4">
      <c r="B2592" s="4">
        <v>2589</v>
      </c>
      <c r="C2592" s="25" t="s">
        <v>7205</v>
      </c>
      <c r="D2592" s="10" t="s">
        <v>2667</v>
      </c>
      <c r="E2592" s="12" t="s">
        <v>8</v>
      </c>
      <c r="F2592" s="15">
        <v>1</v>
      </c>
      <c r="G2592" s="12" t="s">
        <v>5</v>
      </c>
      <c r="H2592" s="18">
        <v>0</v>
      </c>
    </row>
    <row r="2593" spans="2:8" x14ac:dyDescent="0.4">
      <c r="B2593" s="4">
        <v>2590</v>
      </c>
      <c r="C2593" s="25" t="s">
        <v>7206</v>
      </c>
      <c r="D2593" s="10" t="s">
        <v>2668</v>
      </c>
      <c r="E2593" s="12" t="s">
        <v>4</v>
      </c>
      <c r="F2593" s="15">
        <v>1</v>
      </c>
      <c r="G2593" s="12" t="s">
        <v>5</v>
      </c>
      <c r="H2593" s="18">
        <v>6.5752277872362619</v>
      </c>
    </row>
    <row r="2594" spans="2:8" x14ac:dyDescent="0.4">
      <c r="B2594" s="4">
        <v>2591</v>
      </c>
      <c r="C2594" s="25" t="s">
        <v>7207</v>
      </c>
      <c r="D2594" s="10" t="s">
        <v>2669</v>
      </c>
      <c r="E2594" s="12" t="s">
        <v>4</v>
      </c>
      <c r="F2594" s="15">
        <v>1</v>
      </c>
      <c r="G2594" s="12" t="s">
        <v>5</v>
      </c>
      <c r="H2594" s="18">
        <v>0.52626208071114333</v>
      </c>
    </row>
    <row r="2595" spans="2:8" x14ac:dyDescent="0.4">
      <c r="B2595" s="4">
        <v>2592</v>
      </c>
      <c r="C2595" s="25" t="s">
        <v>7208</v>
      </c>
      <c r="D2595" s="10" t="s">
        <v>2670</v>
      </c>
      <c r="E2595" s="12" t="s">
        <v>4</v>
      </c>
      <c r="F2595" s="15">
        <v>1</v>
      </c>
      <c r="G2595" s="12" t="s">
        <v>5</v>
      </c>
      <c r="H2595" s="18">
        <v>0.45889458331365701</v>
      </c>
    </row>
    <row r="2596" spans="2:8" x14ac:dyDescent="0.4">
      <c r="B2596" s="4">
        <v>2593</v>
      </c>
      <c r="C2596" s="25" t="s">
        <v>7209</v>
      </c>
      <c r="D2596" s="10" t="s">
        <v>2671</v>
      </c>
      <c r="E2596" s="12" t="s">
        <v>4</v>
      </c>
      <c r="F2596" s="15">
        <v>1</v>
      </c>
      <c r="G2596" s="12" t="s">
        <v>5</v>
      </c>
      <c r="H2596" s="18">
        <v>0.72046336419670276</v>
      </c>
    </row>
    <row r="2597" spans="2:8" x14ac:dyDescent="0.4">
      <c r="B2597" s="4">
        <v>2594</v>
      </c>
      <c r="C2597" s="25" t="s">
        <v>7210</v>
      </c>
      <c r="D2597" s="10" t="s">
        <v>2672</v>
      </c>
      <c r="E2597" s="12" t="s">
        <v>4</v>
      </c>
      <c r="F2597" s="15">
        <v>1</v>
      </c>
      <c r="G2597" s="12" t="s">
        <v>5</v>
      </c>
      <c r="H2597" s="18">
        <v>0.72310616702197061</v>
      </c>
    </row>
    <row r="2598" spans="2:8" x14ac:dyDescent="0.4">
      <c r="B2598" s="4">
        <v>2595</v>
      </c>
      <c r="C2598" s="25" t="s">
        <v>7211</v>
      </c>
      <c r="D2598" s="10" t="s">
        <v>2673</v>
      </c>
      <c r="E2598" s="12" t="s">
        <v>8</v>
      </c>
      <c r="F2598" s="15">
        <v>1</v>
      </c>
      <c r="G2598" s="12" t="s">
        <v>5</v>
      </c>
      <c r="H2598" s="18">
        <v>0</v>
      </c>
    </row>
    <row r="2599" spans="2:8" x14ac:dyDescent="0.4">
      <c r="B2599" s="4">
        <v>2596</v>
      </c>
      <c r="C2599" s="25" t="s">
        <v>7212</v>
      </c>
      <c r="D2599" s="10" t="s">
        <v>2674</v>
      </c>
      <c r="E2599" s="12" t="s">
        <v>4</v>
      </c>
      <c r="F2599" s="15">
        <v>1</v>
      </c>
      <c r="G2599" s="12" t="s">
        <v>5</v>
      </c>
      <c r="H2599" s="18">
        <v>6.5752277872362619</v>
      </c>
    </row>
    <row r="2600" spans="2:8" x14ac:dyDescent="0.4">
      <c r="B2600" s="4">
        <v>2597</v>
      </c>
      <c r="C2600" s="25" t="s">
        <v>7213</v>
      </c>
      <c r="D2600" s="10" t="s">
        <v>2675</v>
      </c>
      <c r="E2600" s="12" t="s">
        <v>4</v>
      </c>
      <c r="F2600" s="15">
        <v>1</v>
      </c>
      <c r="G2600" s="12" t="s">
        <v>5</v>
      </c>
      <c r="H2600" s="18">
        <v>4.2252375066333876</v>
      </c>
    </row>
    <row r="2601" spans="2:8" x14ac:dyDescent="0.4">
      <c r="B2601" s="4">
        <v>2598</v>
      </c>
      <c r="C2601" s="25" t="s">
        <v>7214</v>
      </c>
      <c r="D2601" s="10" t="s">
        <v>2676</v>
      </c>
      <c r="E2601" s="12" t="s">
        <v>4</v>
      </c>
      <c r="F2601" s="15">
        <v>1</v>
      </c>
      <c r="G2601" s="12" t="s">
        <v>5</v>
      </c>
      <c r="H2601" s="18">
        <v>5.1317512838472634</v>
      </c>
    </row>
    <row r="2602" spans="2:8" x14ac:dyDescent="0.4">
      <c r="B2602" s="4">
        <v>2599</v>
      </c>
      <c r="C2602" s="25" t="s">
        <v>7215</v>
      </c>
      <c r="D2602" s="10" t="s">
        <v>2677</v>
      </c>
      <c r="E2602" s="12" t="s">
        <v>4</v>
      </c>
      <c r="F2602" s="15">
        <v>1</v>
      </c>
      <c r="G2602" s="12" t="s">
        <v>5</v>
      </c>
      <c r="H2602" s="18">
        <v>3.6562432380650116</v>
      </c>
    </row>
    <row r="2603" spans="2:8" x14ac:dyDescent="0.4">
      <c r="B2603" s="4">
        <v>2600</v>
      </c>
      <c r="C2603" s="25" t="s">
        <v>7216</v>
      </c>
      <c r="D2603" s="10" t="s">
        <v>2678</v>
      </c>
      <c r="E2603" s="12" t="s">
        <v>4</v>
      </c>
      <c r="F2603" s="15">
        <v>1</v>
      </c>
      <c r="G2603" s="12" t="s">
        <v>5</v>
      </c>
      <c r="H2603" s="18">
        <v>46701.013005666144</v>
      </c>
    </row>
    <row r="2604" spans="2:8" x14ac:dyDescent="0.4">
      <c r="B2604" s="4">
        <v>2601</v>
      </c>
      <c r="C2604" s="25" t="s">
        <v>7217</v>
      </c>
      <c r="D2604" s="10" t="s">
        <v>2679</v>
      </c>
      <c r="E2604" s="12" t="s">
        <v>4</v>
      </c>
      <c r="F2604" s="15">
        <v>1</v>
      </c>
      <c r="G2604" s="12" t="s">
        <v>5</v>
      </c>
      <c r="H2604" s="18">
        <v>817.06966008606173</v>
      </c>
    </row>
    <row r="2605" spans="2:8" x14ac:dyDescent="0.4">
      <c r="B2605" s="4">
        <v>2602</v>
      </c>
      <c r="C2605" s="25" t="s">
        <v>7218</v>
      </c>
      <c r="D2605" s="10" t="s">
        <v>2680</v>
      </c>
      <c r="E2605" s="12" t="s">
        <v>4</v>
      </c>
      <c r="F2605" s="15">
        <v>1</v>
      </c>
      <c r="G2605" s="12" t="s">
        <v>5</v>
      </c>
      <c r="H2605" s="18">
        <v>8.1523859249330819</v>
      </c>
    </row>
    <row r="2606" spans="2:8" x14ac:dyDescent="0.4">
      <c r="B2606" s="4">
        <v>2603</v>
      </c>
      <c r="C2606" s="25" t="s">
        <v>7219</v>
      </c>
      <c r="D2606" s="10" t="s">
        <v>2681</v>
      </c>
      <c r="E2606" s="12" t="s">
        <v>4</v>
      </c>
      <c r="F2606" s="15">
        <v>1</v>
      </c>
      <c r="G2606" s="12" t="s">
        <v>5</v>
      </c>
      <c r="H2606" s="18">
        <v>1.4720355555697637</v>
      </c>
    </row>
    <row r="2607" spans="2:8" x14ac:dyDescent="0.4">
      <c r="B2607" s="4">
        <v>2604</v>
      </c>
      <c r="C2607" s="25" t="s">
        <v>7220</v>
      </c>
      <c r="D2607" s="10" t="s">
        <v>2682</v>
      </c>
      <c r="E2607" s="12" t="s">
        <v>4</v>
      </c>
      <c r="F2607" s="15">
        <v>1</v>
      </c>
      <c r="G2607" s="12" t="s">
        <v>5</v>
      </c>
      <c r="H2607" s="18">
        <v>1.0421752876662209</v>
      </c>
    </row>
    <row r="2608" spans="2:8" x14ac:dyDescent="0.4">
      <c r="B2608" s="4">
        <v>2605</v>
      </c>
      <c r="C2608" s="25" t="s">
        <v>7221</v>
      </c>
      <c r="D2608" s="10" t="s">
        <v>2683</v>
      </c>
      <c r="E2608" s="12" t="s">
        <v>4</v>
      </c>
      <c r="F2608" s="15">
        <v>1</v>
      </c>
      <c r="G2608" s="12" t="s">
        <v>5</v>
      </c>
      <c r="H2608" s="18">
        <v>10.238994342804617</v>
      </c>
    </row>
    <row r="2609" spans="2:8" x14ac:dyDescent="0.4">
      <c r="B2609" s="4">
        <v>2606</v>
      </c>
      <c r="C2609" s="25" t="s">
        <v>7222</v>
      </c>
      <c r="D2609" s="10" t="s">
        <v>2684</v>
      </c>
      <c r="E2609" s="12" t="s">
        <v>4</v>
      </c>
      <c r="F2609" s="15">
        <v>1</v>
      </c>
      <c r="G2609" s="12" t="s">
        <v>5</v>
      </c>
      <c r="H2609" s="18">
        <v>14.708219982953619</v>
      </c>
    </row>
    <row r="2610" spans="2:8" x14ac:dyDescent="0.4">
      <c r="B2610" s="4">
        <v>2607</v>
      </c>
      <c r="C2610" s="25" t="s">
        <v>7223</v>
      </c>
      <c r="D2610" s="10" t="s">
        <v>2685</v>
      </c>
      <c r="E2610" s="12" t="s">
        <v>4</v>
      </c>
      <c r="F2610" s="15">
        <v>1</v>
      </c>
      <c r="G2610" s="12" t="s">
        <v>115</v>
      </c>
      <c r="H2610" s="18">
        <v>4.8940428085542187E-3</v>
      </c>
    </row>
    <row r="2611" spans="2:8" x14ac:dyDescent="0.4">
      <c r="B2611" s="4">
        <v>2608</v>
      </c>
      <c r="C2611" s="25" t="s">
        <v>7224</v>
      </c>
      <c r="D2611" s="10" t="s">
        <v>2686</v>
      </c>
      <c r="E2611" s="12" t="s">
        <v>8</v>
      </c>
      <c r="F2611" s="15">
        <v>1</v>
      </c>
      <c r="G2611" s="12" t="s">
        <v>5</v>
      </c>
      <c r="H2611" s="18">
        <v>0</v>
      </c>
    </row>
    <row r="2612" spans="2:8" x14ac:dyDescent="0.4">
      <c r="B2612" s="4">
        <v>2609</v>
      </c>
      <c r="C2612" s="25" t="s">
        <v>7225</v>
      </c>
      <c r="D2612" s="10" t="s">
        <v>2687</v>
      </c>
      <c r="E2612" s="12" t="s">
        <v>4</v>
      </c>
      <c r="F2612" s="15">
        <v>1</v>
      </c>
      <c r="G2612" s="12" t="s">
        <v>5</v>
      </c>
      <c r="H2612" s="18">
        <v>0.79018414793236846</v>
      </c>
    </row>
    <row r="2613" spans="2:8" x14ac:dyDescent="0.4">
      <c r="B2613" s="4">
        <v>2610</v>
      </c>
      <c r="C2613" s="25" t="s">
        <v>7226</v>
      </c>
      <c r="D2613" s="10" t="s">
        <v>2688</v>
      </c>
      <c r="E2613" s="12" t="s">
        <v>4</v>
      </c>
      <c r="F2613" s="15">
        <v>1</v>
      </c>
      <c r="G2613" s="12" t="s">
        <v>5</v>
      </c>
      <c r="H2613" s="18">
        <v>0.38206980772792781</v>
      </c>
    </row>
    <row r="2614" spans="2:8" x14ac:dyDescent="0.4">
      <c r="B2614" s="4">
        <v>2611</v>
      </c>
      <c r="C2614" s="25" t="s">
        <v>7227</v>
      </c>
      <c r="D2614" s="10" t="s">
        <v>2689</v>
      </c>
      <c r="E2614" s="12" t="s">
        <v>4</v>
      </c>
      <c r="F2614" s="15">
        <v>1</v>
      </c>
      <c r="G2614" s="12" t="s">
        <v>5</v>
      </c>
      <c r="H2614" s="18">
        <v>2.3386472418830389</v>
      </c>
    </row>
    <row r="2615" spans="2:8" x14ac:dyDescent="0.4">
      <c r="B2615" s="4">
        <v>2612</v>
      </c>
      <c r="C2615" s="25" t="s">
        <v>7228</v>
      </c>
      <c r="D2615" s="10" t="s">
        <v>2690</v>
      </c>
      <c r="E2615" s="12" t="s">
        <v>4</v>
      </c>
      <c r="F2615" s="15">
        <v>1</v>
      </c>
      <c r="G2615" s="12" t="s">
        <v>5</v>
      </c>
      <c r="H2615" s="18">
        <v>2.5903578744079532</v>
      </c>
    </row>
    <row r="2616" spans="2:8" x14ac:dyDescent="0.4">
      <c r="B2616" s="4">
        <v>2613</v>
      </c>
      <c r="C2616" s="25" t="s">
        <v>7229</v>
      </c>
      <c r="D2616" s="10" t="s">
        <v>2691</v>
      </c>
      <c r="E2616" s="12" t="s">
        <v>4</v>
      </c>
      <c r="F2616" s="15">
        <v>1</v>
      </c>
      <c r="G2616" s="12" t="s">
        <v>5</v>
      </c>
      <c r="H2616" s="18">
        <v>2.3993040484902659</v>
      </c>
    </row>
    <row r="2617" spans="2:8" x14ac:dyDescent="0.4">
      <c r="B2617" s="4">
        <v>2614</v>
      </c>
      <c r="C2617" s="25" t="s">
        <v>7230</v>
      </c>
      <c r="D2617" s="10" t="s">
        <v>2692</v>
      </c>
      <c r="E2617" s="12" t="s">
        <v>4</v>
      </c>
      <c r="F2617" s="15">
        <v>1</v>
      </c>
      <c r="G2617" s="12" t="s">
        <v>5</v>
      </c>
      <c r="H2617" s="18">
        <v>3.7573138296632798</v>
      </c>
    </row>
    <row r="2618" spans="2:8" x14ac:dyDescent="0.4">
      <c r="B2618" s="4">
        <v>2615</v>
      </c>
      <c r="C2618" s="25" t="s">
        <v>7231</v>
      </c>
      <c r="D2618" s="10" t="s">
        <v>2693</v>
      </c>
      <c r="E2618" s="12" t="s">
        <v>4</v>
      </c>
      <c r="F2618" s="15">
        <v>1</v>
      </c>
      <c r="G2618" s="12" t="s">
        <v>5</v>
      </c>
      <c r="H2618" s="18">
        <v>3.6220494158553951</v>
      </c>
    </row>
    <row r="2619" spans="2:8" x14ac:dyDescent="0.4">
      <c r="B2619" s="4">
        <v>2616</v>
      </c>
      <c r="C2619" s="25" t="s">
        <v>7232</v>
      </c>
      <c r="D2619" s="10" t="s">
        <v>2694</v>
      </c>
      <c r="E2619" s="12" t="s">
        <v>4</v>
      </c>
      <c r="F2619" s="15">
        <v>1</v>
      </c>
      <c r="G2619" s="12" t="s">
        <v>5</v>
      </c>
      <c r="H2619" s="18">
        <v>11221.496007435408</v>
      </c>
    </row>
    <row r="2620" spans="2:8" x14ac:dyDescent="0.4">
      <c r="B2620" s="4">
        <v>2617</v>
      </c>
      <c r="C2620" s="25" t="s">
        <v>7233</v>
      </c>
      <c r="D2620" s="10" t="s">
        <v>2695</v>
      </c>
      <c r="E2620" s="12" t="s">
        <v>4</v>
      </c>
      <c r="F2620" s="15">
        <v>1</v>
      </c>
      <c r="G2620" s="12" t="s">
        <v>5</v>
      </c>
      <c r="H2620" s="18">
        <v>196.32868465127746</v>
      </c>
    </row>
    <row r="2621" spans="2:8" x14ac:dyDescent="0.4">
      <c r="B2621" s="4">
        <v>2618</v>
      </c>
      <c r="C2621" s="25" t="s">
        <v>7234</v>
      </c>
      <c r="D2621" s="10" t="s">
        <v>2696</v>
      </c>
      <c r="E2621" s="12" t="s">
        <v>8</v>
      </c>
      <c r="F2621" s="15">
        <v>1</v>
      </c>
      <c r="G2621" s="12" t="s">
        <v>5</v>
      </c>
      <c r="H2621" s="19">
        <v>0</v>
      </c>
    </row>
    <row r="2622" spans="2:8" x14ac:dyDescent="0.4">
      <c r="B2622" s="4">
        <v>2619</v>
      </c>
      <c r="C2622" s="25" t="s">
        <v>7235</v>
      </c>
      <c r="D2622" s="10" t="s">
        <v>2697</v>
      </c>
      <c r="E2622" s="12" t="s">
        <v>4</v>
      </c>
      <c r="F2622" s="15">
        <v>1</v>
      </c>
      <c r="G2622" s="12" t="s">
        <v>5</v>
      </c>
      <c r="H2622" s="18">
        <v>9674.8267470304872</v>
      </c>
    </row>
    <row r="2623" spans="2:8" x14ac:dyDescent="0.4">
      <c r="B2623" s="4">
        <v>2620</v>
      </c>
      <c r="C2623" s="25" t="s">
        <v>7236</v>
      </c>
      <c r="D2623" s="10" t="s">
        <v>2698</v>
      </c>
      <c r="E2623" s="12" t="s">
        <v>4</v>
      </c>
      <c r="F2623" s="15">
        <v>1</v>
      </c>
      <c r="G2623" s="12" t="s">
        <v>5</v>
      </c>
      <c r="H2623" s="18">
        <v>37.643522858669243</v>
      </c>
    </row>
    <row r="2624" spans="2:8" x14ac:dyDescent="0.4">
      <c r="B2624" s="4">
        <v>2621</v>
      </c>
      <c r="C2624" s="25" t="s">
        <v>7237</v>
      </c>
      <c r="D2624" s="10" t="s">
        <v>2699</v>
      </c>
      <c r="E2624" s="12" t="s">
        <v>4</v>
      </c>
      <c r="F2624" s="15">
        <v>1</v>
      </c>
      <c r="G2624" s="12" t="s">
        <v>5</v>
      </c>
      <c r="H2624" s="18">
        <v>44.853813402712575</v>
      </c>
    </row>
    <row r="2625" spans="2:8" x14ac:dyDescent="0.4">
      <c r="B2625" s="4">
        <v>2622</v>
      </c>
      <c r="C2625" s="25" t="s">
        <v>7238</v>
      </c>
      <c r="D2625" s="10" t="s">
        <v>2700</v>
      </c>
      <c r="E2625" s="12" t="s">
        <v>4</v>
      </c>
      <c r="F2625" s="15">
        <v>1</v>
      </c>
      <c r="G2625" s="12" t="s">
        <v>5</v>
      </c>
      <c r="H2625" s="18">
        <v>40.538107673608259</v>
      </c>
    </row>
    <row r="2626" spans="2:8" x14ac:dyDescent="0.4">
      <c r="B2626" s="4">
        <v>2623</v>
      </c>
      <c r="C2626" s="25" t="s">
        <v>7239</v>
      </c>
      <c r="D2626" s="10" t="s">
        <v>2701</v>
      </c>
      <c r="E2626" s="12" t="s">
        <v>8</v>
      </c>
      <c r="F2626" s="15">
        <v>1</v>
      </c>
      <c r="G2626" s="12" t="s">
        <v>5</v>
      </c>
      <c r="H2626" s="18">
        <v>0</v>
      </c>
    </row>
    <row r="2627" spans="2:8" x14ac:dyDescent="0.4">
      <c r="B2627" s="4">
        <v>2624</v>
      </c>
      <c r="C2627" s="25" t="s">
        <v>7240</v>
      </c>
      <c r="D2627" s="10" t="s">
        <v>2702</v>
      </c>
      <c r="E2627" s="12" t="s">
        <v>8</v>
      </c>
      <c r="F2627" s="15">
        <v>1</v>
      </c>
      <c r="G2627" s="12" t="s">
        <v>5</v>
      </c>
      <c r="H2627" s="18">
        <v>0</v>
      </c>
    </row>
    <row r="2628" spans="2:8" x14ac:dyDescent="0.4">
      <c r="B2628" s="4">
        <v>2625</v>
      </c>
      <c r="C2628" s="25" t="s">
        <v>7241</v>
      </c>
      <c r="D2628" s="10" t="s">
        <v>2703</v>
      </c>
      <c r="E2628" s="12" t="s">
        <v>4</v>
      </c>
      <c r="F2628" s="15">
        <v>1</v>
      </c>
      <c r="G2628" s="12" t="s">
        <v>5</v>
      </c>
      <c r="H2628" s="18">
        <v>256.4662298734051</v>
      </c>
    </row>
    <row r="2629" spans="2:8" x14ac:dyDescent="0.4">
      <c r="B2629" s="4">
        <v>2626</v>
      </c>
      <c r="C2629" s="25" t="s">
        <v>7242</v>
      </c>
      <c r="D2629" s="10" t="s">
        <v>2704</v>
      </c>
      <c r="E2629" s="12" t="s">
        <v>4</v>
      </c>
      <c r="F2629" s="15">
        <v>1</v>
      </c>
      <c r="G2629" s="12" t="s">
        <v>5</v>
      </c>
      <c r="H2629" s="18">
        <v>4.1106545245525297</v>
      </c>
    </row>
    <row r="2630" spans="2:8" x14ac:dyDescent="0.4">
      <c r="B2630" s="4">
        <v>2627</v>
      </c>
      <c r="C2630" s="25" t="s">
        <v>7243</v>
      </c>
      <c r="D2630" s="10" t="s">
        <v>2705</v>
      </c>
      <c r="E2630" s="12" t="s">
        <v>4</v>
      </c>
      <c r="F2630" s="15">
        <v>1</v>
      </c>
      <c r="G2630" s="12" t="s">
        <v>5</v>
      </c>
      <c r="H2630" s="18">
        <v>37.643522858669243</v>
      </c>
    </row>
    <row r="2631" spans="2:8" x14ac:dyDescent="0.4">
      <c r="B2631" s="4">
        <v>2628</v>
      </c>
      <c r="C2631" s="25" t="s">
        <v>7244</v>
      </c>
      <c r="D2631" s="10" t="s">
        <v>2706</v>
      </c>
      <c r="E2631" s="12" t="s">
        <v>4</v>
      </c>
      <c r="F2631" s="15">
        <v>1</v>
      </c>
      <c r="G2631" s="12" t="s">
        <v>5</v>
      </c>
      <c r="H2631" s="18">
        <v>40.538107611908138</v>
      </c>
    </row>
    <row r="2632" spans="2:8" x14ac:dyDescent="0.4">
      <c r="B2632" s="4">
        <v>2629</v>
      </c>
      <c r="C2632" s="25" t="s">
        <v>7245</v>
      </c>
      <c r="D2632" s="10" t="s">
        <v>2707</v>
      </c>
      <c r="E2632" s="12" t="s">
        <v>4</v>
      </c>
      <c r="F2632" s="15">
        <v>1</v>
      </c>
      <c r="G2632" s="12" t="s">
        <v>115</v>
      </c>
      <c r="H2632" s="18">
        <v>4.701993394483934E-3</v>
      </c>
    </row>
    <row r="2633" spans="2:8" x14ac:dyDescent="0.4">
      <c r="B2633" s="4">
        <v>2630</v>
      </c>
      <c r="C2633" s="25" t="s">
        <v>7246</v>
      </c>
      <c r="D2633" s="10" t="s">
        <v>2708</v>
      </c>
      <c r="E2633" s="12" t="s">
        <v>4</v>
      </c>
      <c r="F2633" s="15">
        <v>1</v>
      </c>
      <c r="G2633" s="12" t="s">
        <v>5</v>
      </c>
      <c r="H2633" s="18">
        <v>12.993151765780624</v>
      </c>
    </row>
    <row r="2634" spans="2:8" x14ac:dyDescent="0.4">
      <c r="B2634" s="4">
        <v>2631</v>
      </c>
      <c r="C2634" s="25" t="s">
        <v>7247</v>
      </c>
      <c r="D2634" s="10" t="s">
        <v>2709</v>
      </c>
      <c r="E2634" s="12" t="s">
        <v>4</v>
      </c>
      <c r="F2634" s="15">
        <v>1</v>
      </c>
      <c r="G2634" s="12" t="s">
        <v>5</v>
      </c>
      <c r="H2634" s="18">
        <v>81.052230365703338</v>
      </c>
    </row>
    <row r="2635" spans="2:8" x14ac:dyDescent="0.4">
      <c r="B2635" s="4">
        <v>2632</v>
      </c>
      <c r="C2635" s="25" t="s">
        <v>7248</v>
      </c>
      <c r="D2635" s="10" t="s">
        <v>2710</v>
      </c>
      <c r="E2635" s="12" t="s">
        <v>4</v>
      </c>
      <c r="F2635" s="15">
        <v>1</v>
      </c>
      <c r="G2635" s="12" t="s">
        <v>5</v>
      </c>
      <c r="H2635" s="18">
        <v>11.512772426867828</v>
      </c>
    </row>
    <row r="2636" spans="2:8" x14ac:dyDescent="0.4">
      <c r="B2636" s="4">
        <v>2633</v>
      </c>
      <c r="C2636" s="25" t="s">
        <v>7249</v>
      </c>
      <c r="D2636" s="10" t="s">
        <v>2711</v>
      </c>
      <c r="E2636" s="12" t="s">
        <v>4</v>
      </c>
      <c r="F2636" s="15">
        <v>1</v>
      </c>
      <c r="G2636" s="12" t="s">
        <v>5</v>
      </c>
      <c r="H2636" s="18">
        <v>9.4478030879536874</v>
      </c>
    </row>
    <row r="2637" spans="2:8" x14ac:dyDescent="0.4">
      <c r="B2637" s="4">
        <v>2634</v>
      </c>
      <c r="C2637" s="25" t="s">
        <v>7250</v>
      </c>
      <c r="D2637" s="10" t="s">
        <v>2712</v>
      </c>
      <c r="E2637" s="12" t="s">
        <v>128</v>
      </c>
      <c r="F2637" s="15">
        <v>1</v>
      </c>
      <c r="G2637" s="12" t="s">
        <v>5</v>
      </c>
      <c r="H2637" s="18">
        <v>1.287696697705397</v>
      </c>
    </row>
    <row r="2638" spans="2:8" x14ac:dyDescent="0.4">
      <c r="B2638" s="4">
        <v>2635</v>
      </c>
      <c r="C2638" s="25" t="s">
        <v>7251</v>
      </c>
      <c r="D2638" s="10" t="s">
        <v>2713</v>
      </c>
      <c r="E2638" s="12" t="s">
        <v>128</v>
      </c>
      <c r="F2638" s="15">
        <v>1</v>
      </c>
      <c r="G2638" s="12" t="s">
        <v>5</v>
      </c>
      <c r="H2638" s="18">
        <v>18.058678478679756</v>
      </c>
    </row>
    <row r="2639" spans="2:8" x14ac:dyDescent="0.4">
      <c r="B2639" s="4">
        <v>2636</v>
      </c>
      <c r="C2639" s="25" t="s">
        <v>7252</v>
      </c>
      <c r="D2639" s="10" t="s">
        <v>2714</v>
      </c>
      <c r="E2639" s="12" t="s">
        <v>128</v>
      </c>
      <c r="F2639" s="15">
        <v>1</v>
      </c>
      <c r="G2639" s="12" t="s">
        <v>5</v>
      </c>
      <c r="H2639" s="18">
        <v>18.866375433522879</v>
      </c>
    </row>
    <row r="2640" spans="2:8" x14ac:dyDescent="0.4">
      <c r="B2640" s="4">
        <v>2637</v>
      </c>
      <c r="C2640" s="25" t="s">
        <v>7253</v>
      </c>
      <c r="D2640" s="10" t="s">
        <v>2715</v>
      </c>
      <c r="E2640" s="12" t="s">
        <v>128</v>
      </c>
      <c r="F2640" s="15">
        <v>1</v>
      </c>
      <c r="G2640" s="12" t="s">
        <v>5</v>
      </c>
      <c r="H2640" s="18">
        <v>14.113806699443064</v>
      </c>
    </row>
    <row r="2641" spans="2:8" x14ac:dyDescent="0.4">
      <c r="B2641" s="4">
        <v>2638</v>
      </c>
      <c r="C2641" s="25" t="s">
        <v>7254</v>
      </c>
      <c r="D2641" s="10" t="s">
        <v>2716</v>
      </c>
      <c r="E2641" s="12" t="s">
        <v>128</v>
      </c>
      <c r="F2641" s="15">
        <v>1</v>
      </c>
      <c r="G2641" s="12" t="s">
        <v>5</v>
      </c>
      <c r="H2641" s="18">
        <v>19.925999955813474</v>
      </c>
    </row>
    <row r="2642" spans="2:8" x14ac:dyDescent="0.4">
      <c r="B2642" s="4">
        <v>2639</v>
      </c>
      <c r="C2642" s="25" t="s">
        <v>7255</v>
      </c>
      <c r="D2642" s="10" t="s">
        <v>2717</v>
      </c>
      <c r="E2642" s="12" t="s">
        <v>128</v>
      </c>
      <c r="F2642" s="15">
        <v>1</v>
      </c>
      <c r="G2642" s="12" t="s">
        <v>5</v>
      </c>
      <c r="H2642" s="18">
        <v>22.871404661453422</v>
      </c>
    </row>
    <row r="2643" spans="2:8" x14ac:dyDescent="0.4">
      <c r="B2643" s="4">
        <v>2640</v>
      </c>
      <c r="C2643" s="25" t="s">
        <v>7256</v>
      </c>
      <c r="D2643" s="10" t="s">
        <v>2718</v>
      </c>
      <c r="E2643" s="12" t="s">
        <v>4</v>
      </c>
      <c r="F2643" s="15">
        <v>1</v>
      </c>
      <c r="G2643" s="12" t="s">
        <v>5</v>
      </c>
      <c r="H2643" s="18">
        <v>3.0704079853135231</v>
      </c>
    </row>
    <row r="2644" spans="2:8" x14ac:dyDescent="0.4">
      <c r="B2644" s="4">
        <v>2641</v>
      </c>
      <c r="C2644" s="25" t="s">
        <v>7257</v>
      </c>
      <c r="D2644" s="10" t="s">
        <v>2719</v>
      </c>
      <c r="E2644" s="12" t="s">
        <v>4</v>
      </c>
      <c r="F2644" s="15">
        <v>1</v>
      </c>
      <c r="G2644" s="12" t="s">
        <v>5</v>
      </c>
      <c r="H2644" s="18">
        <v>3.502768737887203</v>
      </c>
    </row>
    <row r="2645" spans="2:8" x14ac:dyDescent="0.4">
      <c r="B2645" s="4">
        <v>2642</v>
      </c>
      <c r="C2645" s="25" t="s">
        <v>7258</v>
      </c>
      <c r="D2645" s="10" t="s">
        <v>2720</v>
      </c>
      <c r="E2645" s="12" t="s">
        <v>4</v>
      </c>
      <c r="F2645" s="15">
        <v>1</v>
      </c>
      <c r="G2645" s="12" t="s">
        <v>5</v>
      </c>
      <c r="H2645" s="18">
        <v>25.23621755696843</v>
      </c>
    </row>
    <row r="2646" spans="2:8" x14ac:dyDescent="0.4">
      <c r="B2646" s="4">
        <v>2643</v>
      </c>
      <c r="C2646" s="25" t="s">
        <v>7259</v>
      </c>
      <c r="D2646" s="10" t="s">
        <v>2721</v>
      </c>
      <c r="E2646" s="12" t="s">
        <v>128</v>
      </c>
      <c r="F2646" s="15">
        <v>1</v>
      </c>
      <c r="G2646" s="12" t="s">
        <v>5</v>
      </c>
      <c r="H2646" s="18">
        <v>13.497695411244546</v>
      </c>
    </row>
    <row r="2647" spans="2:8" x14ac:dyDescent="0.4">
      <c r="B2647" s="4">
        <v>2644</v>
      </c>
      <c r="C2647" s="25" t="s">
        <v>7260</v>
      </c>
      <c r="D2647" s="10" t="s">
        <v>2722</v>
      </c>
      <c r="E2647" s="12" t="s">
        <v>128</v>
      </c>
      <c r="F2647" s="15">
        <v>1</v>
      </c>
      <c r="G2647" s="12" t="s">
        <v>5</v>
      </c>
      <c r="H2647" s="18">
        <v>6.1186071645412179</v>
      </c>
    </row>
    <row r="2648" spans="2:8" x14ac:dyDescent="0.4">
      <c r="B2648" s="4">
        <v>2645</v>
      </c>
      <c r="C2648" s="25" t="s">
        <v>7261</v>
      </c>
      <c r="D2648" s="10" t="s">
        <v>2723</v>
      </c>
      <c r="E2648" s="12" t="s">
        <v>4</v>
      </c>
      <c r="F2648" s="15">
        <v>1</v>
      </c>
      <c r="G2648" s="12" t="s">
        <v>5</v>
      </c>
      <c r="H2648" s="18">
        <v>500.65713745371932</v>
      </c>
    </row>
    <row r="2649" spans="2:8" x14ac:dyDescent="0.4">
      <c r="B2649" s="4">
        <v>2646</v>
      </c>
      <c r="C2649" s="25" t="s">
        <v>7262</v>
      </c>
      <c r="D2649" s="10" t="s">
        <v>2724</v>
      </c>
      <c r="E2649" s="12" t="s">
        <v>645</v>
      </c>
      <c r="F2649" s="15">
        <v>1</v>
      </c>
      <c r="G2649" s="12" t="s">
        <v>5</v>
      </c>
      <c r="H2649" s="18">
        <v>89.267402793470524</v>
      </c>
    </row>
    <row r="2650" spans="2:8" x14ac:dyDescent="0.4">
      <c r="B2650" s="4">
        <v>2647</v>
      </c>
      <c r="C2650" s="25" t="s">
        <v>7263</v>
      </c>
      <c r="D2650" s="10" t="s">
        <v>2725</v>
      </c>
      <c r="E2650" s="12" t="s">
        <v>137</v>
      </c>
      <c r="F2650" s="15">
        <v>1</v>
      </c>
      <c r="G2650" s="12" t="s">
        <v>5</v>
      </c>
      <c r="H2650" s="18">
        <v>193.77325576355668</v>
      </c>
    </row>
    <row r="2651" spans="2:8" x14ac:dyDescent="0.4">
      <c r="B2651" s="4">
        <v>2648</v>
      </c>
      <c r="C2651" s="25" t="s">
        <v>7264</v>
      </c>
      <c r="D2651" s="10" t="s">
        <v>2726</v>
      </c>
      <c r="E2651" s="12" t="s">
        <v>4</v>
      </c>
      <c r="F2651" s="15">
        <v>1</v>
      </c>
      <c r="G2651" s="12" t="s">
        <v>5</v>
      </c>
      <c r="H2651" s="18">
        <v>7.9396394480664503</v>
      </c>
    </row>
    <row r="2652" spans="2:8" x14ac:dyDescent="0.4">
      <c r="B2652" s="4">
        <v>2649</v>
      </c>
      <c r="C2652" s="25" t="s">
        <v>7265</v>
      </c>
      <c r="D2652" s="10" t="s">
        <v>2727</v>
      </c>
      <c r="E2652" s="12" t="s">
        <v>128</v>
      </c>
      <c r="F2652" s="15">
        <v>1</v>
      </c>
      <c r="G2652" s="12" t="s">
        <v>5</v>
      </c>
      <c r="H2652" s="18">
        <v>40.934713215184836</v>
      </c>
    </row>
    <row r="2653" spans="2:8" x14ac:dyDescent="0.4">
      <c r="B2653" s="4">
        <v>2650</v>
      </c>
      <c r="C2653" s="25" t="s">
        <v>7266</v>
      </c>
      <c r="D2653" s="10" t="s">
        <v>2728</v>
      </c>
      <c r="E2653" s="12" t="s">
        <v>128</v>
      </c>
      <c r="F2653" s="15">
        <v>1</v>
      </c>
      <c r="G2653" s="12" t="s">
        <v>5</v>
      </c>
      <c r="H2653" s="18">
        <v>41.91017985796887</v>
      </c>
    </row>
    <row r="2654" spans="2:8" x14ac:dyDescent="0.4">
      <c r="B2654" s="4">
        <v>2651</v>
      </c>
      <c r="C2654" s="25" t="s">
        <v>7267</v>
      </c>
      <c r="D2654" s="10" t="s">
        <v>2729</v>
      </c>
      <c r="E2654" s="12" t="s">
        <v>4</v>
      </c>
      <c r="F2654" s="15">
        <v>1</v>
      </c>
      <c r="G2654" s="12" t="s">
        <v>5</v>
      </c>
      <c r="H2654" s="18">
        <v>4.1864329857391009</v>
      </c>
    </row>
    <row r="2655" spans="2:8" x14ac:dyDescent="0.4">
      <c r="B2655" s="4">
        <v>2652</v>
      </c>
      <c r="C2655" s="25" t="s">
        <v>7268</v>
      </c>
      <c r="D2655" s="10" t="s">
        <v>2730</v>
      </c>
      <c r="E2655" s="12" t="s">
        <v>4</v>
      </c>
      <c r="F2655" s="15">
        <v>1</v>
      </c>
      <c r="G2655" s="12" t="s">
        <v>5</v>
      </c>
      <c r="H2655" s="18">
        <v>5.7271492487546061</v>
      </c>
    </row>
    <row r="2656" spans="2:8" x14ac:dyDescent="0.4">
      <c r="B2656" s="4">
        <v>2653</v>
      </c>
      <c r="C2656" s="25" t="s">
        <v>7269</v>
      </c>
      <c r="D2656" s="10" t="s">
        <v>2731</v>
      </c>
      <c r="E2656" s="12" t="s">
        <v>4</v>
      </c>
      <c r="F2656" s="15">
        <v>1</v>
      </c>
      <c r="G2656" s="12" t="s">
        <v>5</v>
      </c>
      <c r="H2656" s="18">
        <v>36.717010440349434</v>
      </c>
    </row>
    <row r="2657" spans="2:8" x14ac:dyDescent="0.4">
      <c r="B2657" s="4">
        <v>2654</v>
      </c>
      <c r="C2657" s="25" t="s">
        <v>7270</v>
      </c>
      <c r="D2657" s="10" t="s">
        <v>2732</v>
      </c>
      <c r="E2657" s="12" t="s">
        <v>4</v>
      </c>
      <c r="F2657" s="15">
        <v>1</v>
      </c>
      <c r="G2657" s="12" t="s">
        <v>5</v>
      </c>
      <c r="H2657" s="18">
        <v>2.2037851044368555</v>
      </c>
    </row>
    <row r="2658" spans="2:8" x14ac:dyDescent="0.4">
      <c r="B2658" s="4">
        <v>2655</v>
      </c>
      <c r="C2658" s="25" t="s">
        <v>7271</v>
      </c>
      <c r="D2658" s="10" t="s">
        <v>2733</v>
      </c>
      <c r="E2658" s="12" t="s">
        <v>4</v>
      </c>
      <c r="F2658" s="15">
        <v>1</v>
      </c>
      <c r="G2658" s="12" t="s">
        <v>5</v>
      </c>
      <c r="H2658" s="18">
        <v>1.7632568662738985</v>
      </c>
    </row>
    <row r="2659" spans="2:8" x14ac:dyDescent="0.4">
      <c r="B2659" s="4">
        <v>2656</v>
      </c>
      <c r="C2659" s="25" t="s">
        <v>7272</v>
      </c>
      <c r="D2659" s="10" t="s">
        <v>2734</v>
      </c>
      <c r="E2659" s="12" t="s">
        <v>4</v>
      </c>
      <c r="F2659" s="15">
        <v>1</v>
      </c>
      <c r="G2659" s="12" t="s">
        <v>5</v>
      </c>
      <c r="H2659" s="18">
        <v>1.2224383055106376</v>
      </c>
    </row>
    <row r="2660" spans="2:8" x14ac:dyDescent="0.4">
      <c r="B2660" s="4">
        <v>2657</v>
      </c>
      <c r="C2660" s="25" t="s">
        <v>7273</v>
      </c>
      <c r="D2660" s="10" t="s">
        <v>2735</v>
      </c>
      <c r="E2660" s="12" t="s">
        <v>4</v>
      </c>
      <c r="F2660" s="15">
        <v>1</v>
      </c>
      <c r="G2660" s="12" t="s">
        <v>5</v>
      </c>
      <c r="H2660" s="18">
        <v>17.37347074988832</v>
      </c>
    </row>
    <row r="2661" spans="2:8" x14ac:dyDescent="0.4">
      <c r="B2661" s="4">
        <v>2658</v>
      </c>
      <c r="C2661" s="25" t="s">
        <v>7274</v>
      </c>
      <c r="D2661" s="10" t="s">
        <v>2736</v>
      </c>
      <c r="E2661" s="12" t="s">
        <v>645</v>
      </c>
      <c r="F2661" s="15">
        <v>1</v>
      </c>
      <c r="G2661" s="12" t="s">
        <v>5</v>
      </c>
      <c r="H2661" s="18">
        <v>21.685506590603357</v>
      </c>
    </row>
    <row r="2662" spans="2:8" x14ac:dyDescent="0.4">
      <c r="B2662" s="4">
        <v>2659</v>
      </c>
      <c r="C2662" s="25" t="s">
        <v>7275</v>
      </c>
      <c r="D2662" s="10" t="s">
        <v>2737</v>
      </c>
      <c r="E2662" s="12" t="s">
        <v>128</v>
      </c>
      <c r="F2662" s="15">
        <v>1</v>
      </c>
      <c r="G2662" s="12" t="s">
        <v>5</v>
      </c>
      <c r="H2662" s="18">
        <v>74.712929262473338</v>
      </c>
    </row>
    <row r="2663" spans="2:8" x14ac:dyDescent="0.4">
      <c r="B2663" s="4">
        <v>2660</v>
      </c>
      <c r="C2663" s="25" t="s">
        <v>7276</v>
      </c>
      <c r="D2663" s="10" t="s">
        <v>2738</v>
      </c>
      <c r="E2663" s="12" t="s">
        <v>645</v>
      </c>
      <c r="F2663" s="15">
        <v>1</v>
      </c>
      <c r="G2663" s="12" t="s">
        <v>5</v>
      </c>
      <c r="H2663" s="18">
        <v>22.508568395283088</v>
      </c>
    </row>
    <row r="2664" spans="2:8" x14ac:dyDescent="0.4">
      <c r="B2664" s="4">
        <v>2661</v>
      </c>
      <c r="C2664" s="25" t="s">
        <v>7277</v>
      </c>
      <c r="D2664" s="10" t="s">
        <v>2739</v>
      </c>
      <c r="E2664" s="12" t="s">
        <v>645</v>
      </c>
      <c r="F2664" s="15">
        <v>1</v>
      </c>
      <c r="G2664" s="12" t="s">
        <v>5</v>
      </c>
      <c r="H2664" s="18">
        <v>189.88511920036692</v>
      </c>
    </row>
    <row r="2665" spans="2:8" x14ac:dyDescent="0.4">
      <c r="B2665" s="4">
        <v>2662</v>
      </c>
      <c r="C2665" s="25" t="s">
        <v>7278</v>
      </c>
      <c r="D2665" s="10" t="s">
        <v>2740</v>
      </c>
      <c r="E2665" s="12" t="s">
        <v>4</v>
      </c>
      <c r="F2665" s="15">
        <v>1</v>
      </c>
      <c r="G2665" s="12" t="s">
        <v>5</v>
      </c>
      <c r="H2665" s="18">
        <v>200.47056795988468</v>
      </c>
    </row>
    <row r="2666" spans="2:8" x14ac:dyDescent="0.4">
      <c r="B2666" s="4">
        <v>2663</v>
      </c>
      <c r="C2666" s="25" t="s">
        <v>7279</v>
      </c>
      <c r="D2666" s="10" t="s">
        <v>2741</v>
      </c>
      <c r="E2666" s="12" t="s">
        <v>4</v>
      </c>
      <c r="F2666" s="15">
        <v>1</v>
      </c>
      <c r="G2666" s="12" t="s">
        <v>5</v>
      </c>
      <c r="H2666" s="18">
        <v>202.24282753600076</v>
      </c>
    </row>
    <row r="2667" spans="2:8" x14ac:dyDescent="0.4">
      <c r="B2667" s="4">
        <v>2664</v>
      </c>
      <c r="C2667" s="25" t="s">
        <v>7280</v>
      </c>
      <c r="D2667" s="10" t="s">
        <v>2742</v>
      </c>
      <c r="E2667" s="12" t="s">
        <v>4</v>
      </c>
      <c r="F2667" s="15">
        <v>1</v>
      </c>
      <c r="G2667" s="12" t="s">
        <v>5</v>
      </c>
      <c r="H2667" s="18">
        <v>1694.7492935482906</v>
      </c>
    </row>
    <row r="2668" spans="2:8" x14ac:dyDescent="0.4">
      <c r="B2668" s="4">
        <v>2665</v>
      </c>
      <c r="C2668" s="25" t="s">
        <v>7281</v>
      </c>
      <c r="D2668" s="10" t="s">
        <v>2743</v>
      </c>
      <c r="E2668" s="12" t="s">
        <v>4</v>
      </c>
      <c r="F2668" s="15">
        <v>1</v>
      </c>
      <c r="G2668" s="12" t="s">
        <v>5</v>
      </c>
      <c r="H2668" s="18">
        <v>10.318745892291652</v>
      </c>
    </row>
    <row r="2669" spans="2:8" x14ac:dyDescent="0.4">
      <c r="B2669" s="4">
        <v>2666</v>
      </c>
      <c r="C2669" s="25" t="s">
        <v>7282</v>
      </c>
      <c r="D2669" s="10" t="s">
        <v>2744</v>
      </c>
      <c r="E2669" s="12" t="s">
        <v>4</v>
      </c>
      <c r="F2669" s="15">
        <v>1</v>
      </c>
      <c r="G2669" s="12" t="s">
        <v>5</v>
      </c>
      <c r="H2669" s="18">
        <v>24.315172059533506</v>
      </c>
    </row>
    <row r="2670" spans="2:8" x14ac:dyDescent="0.4">
      <c r="B2670" s="4">
        <v>2667</v>
      </c>
      <c r="C2670" s="25" t="s">
        <v>7283</v>
      </c>
      <c r="D2670" s="10" t="s">
        <v>2745</v>
      </c>
      <c r="E2670" s="12" t="s">
        <v>327</v>
      </c>
      <c r="F2670" s="15">
        <v>1</v>
      </c>
      <c r="G2670" s="12" t="s">
        <v>5</v>
      </c>
      <c r="H2670" s="18">
        <v>3.8534519608453972</v>
      </c>
    </row>
    <row r="2671" spans="2:8" x14ac:dyDescent="0.4">
      <c r="B2671" s="4">
        <v>2668</v>
      </c>
      <c r="C2671" s="25" t="s">
        <v>7284</v>
      </c>
      <c r="D2671" s="10" t="s">
        <v>2746</v>
      </c>
      <c r="E2671" s="12" t="s">
        <v>353</v>
      </c>
      <c r="F2671" s="15">
        <v>1</v>
      </c>
      <c r="G2671" s="12" t="s">
        <v>5</v>
      </c>
      <c r="H2671" s="18">
        <v>4.5464128443105851</v>
      </c>
    </row>
    <row r="2672" spans="2:8" x14ac:dyDescent="0.4">
      <c r="B2672" s="4">
        <v>2669</v>
      </c>
      <c r="C2672" s="25" t="s">
        <v>7285</v>
      </c>
      <c r="D2672" s="10" t="s">
        <v>2747</v>
      </c>
      <c r="E2672" s="12" t="s">
        <v>645</v>
      </c>
      <c r="F2672" s="15">
        <v>1</v>
      </c>
      <c r="G2672" s="12" t="s">
        <v>5</v>
      </c>
      <c r="H2672" s="18">
        <v>0.47629882498358345</v>
      </c>
    </row>
    <row r="2673" spans="2:8" x14ac:dyDescent="0.4">
      <c r="B2673" s="4">
        <v>2670</v>
      </c>
      <c r="C2673" s="25" t="s">
        <v>7286</v>
      </c>
      <c r="D2673" s="10" t="s">
        <v>2748</v>
      </c>
      <c r="E2673" s="12" t="s">
        <v>645</v>
      </c>
      <c r="F2673" s="15">
        <v>1</v>
      </c>
      <c r="G2673" s="12" t="s">
        <v>5</v>
      </c>
      <c r="H2673" s="18">
        <v>11.462348815971044</v>
      </c>
    </row>
    <row r="2674" spans="2:8" x14ac:dyDescent="0.4">
      <c r="B2674" s="4">
        <v>2671</v>
      </c>
      <c r="C2674" s="25" t="s">
        <v>7287</v>
      </c>
      <c r="D2674" s="10" t="s">
        <v>2749</v>
      </c>
      <c r="E2674" s="12" t="s">
        <v>4</v>
      </c>
      <c r="F2674" s="15">
        <v>1</v>
      </c>
      <c r="G2674" s="12" t="s">
        <v>5</v>
      </c>
      <c r="H2674" s="18">
        <v>11.782013940446511</v>
      </c>
    </row>
    <row r="2675" spans="2:8" x14ac:dyDescent="0.4">
      <c r="B2675" s="4">
        <v>2672</v>
      </c>
      <c r="C2675" s="25" t="s">
        <v>7288</v>
      </c>
      <c r="D2675" s="10" t="s">
        <v>2750</v>
      </c>
      <c r="E2675" s="12" t="s">
        <v>4</v>
      </c>
      <c r="F2675" s="15">
        <v>1</v>
      </c>
      <c r="G2675" s="12" t="s">
        <v>5</v>
      </c>
      <c r="H2675" s="18">
        <v>12.973815823439633</v>
      </c>
    </row>
    <row r="2676" spans="2:8" x14ac:dyDescent="0.4">
      <c r="B2676" s="4">
        <v>2673</v>
      </c>
      <c r="C2676" s="25" t="s">
        <v>7289</v>
      </c>
      <c r="D2676" s="10" t="s">
        <v>2751</v>
      </c>
      <c r="E2676" s="12" t="s">
        <v>4</v>
      </c>
      <c r="F2676" s="15">
        <v>1</v>
      </c>
      <c r="G2676" s="12" t="s">
        <v>5</v>
      </c>
      <c r="H2676" s="18">
        <v>2.5424445862201988</v>
      </c>
    </row>
    <row r="2677" spans="2:8" x14ac:dyDescent="0.4">
      <c r="B2677" s="4">
        <v>2674</v>
      </c>
      <c r="C2677" s="25" t="s">
        <v>7290</v>
      </c>
      <c r="D2677" s="10" t="s">
        <v>2752</v>
      </c>
      <c r="E2677" s="12" t="s">
        <v>4</v>
      </c>
      <c r="F2677" s="15">
        <v>1</v>
      </c>
      <c r="G2677" s="12" t="s">
        <v>5</v>
      </c>
      <c r="H2677" s="18">
        <v>37.643522858669243</v>
      </c>
    </row>
    <row r="2678" spans="2:8" x14ac:dyDescent="0.4">
      <c r="B2678" s="4">
        <v>2675</v>
      </c>
      <c r="C2678" s="25" t="s">
        <v>7291</v>
      </c>
      <c r="D2678" s="10" t="s">
        <v>2753</v>
      </c>
      <c r="E2678" s="12" t="s">
        <v>4</v>
      </c>
      <c r="F2678" s="15">
        <v>1</v>
      </c>
      <c r="G2678" s="12" t="s">
        <v>5</v>
      </c>
      <c r="H2678" s="18">
        <v>37.643522858669243</v>
      </c>
    </row>
    <row r="2679" spans="2:8" x14ac:dyDescent="0.4">
      <c r="B2679" s="4">
        <v>2676</v>
      </c>
      <c r="C2679" s="25" t="s">
        <v>7292</v>
      </c>
      <c r="D2679" s="10" t="s">
        <v>2754</v>
      </c>
      <c r="E2679" s="12" t="s">
        <v>4</v>
      </c>
      <c r="F2679" s="15">
        <v>1</v>
      </c>
      <c r="G2679" s="12" t="s">
        <v>5</v>
      </c>
      <c r="H2679" s="18">
        <v>37.643522858656951</v>
      </c>
    </row>
    <row r="2680" spans="2:8" x14ac:dyDescent="0.4">
      <c r="B2680" s="4">
        <v>2677</v>
      </c>
      <c r="C2680" s="25" t="s">
        <v>7293</v>
      </c>
      <c r="D2680" s="10" t="s">
        <v>2755</v>
      </c>
      <c r="E2680" s="12" t="s">
        <v>4</v>
      </c>
      <c r="F2680" s="15">
        <v>1</v>
      </c>
      <c r="G2680" s="12" t="s">
        <v>5</v>
      </c>
      <c r="H2680" s="18">
        <v>49.958833775936782</v>
      </c>
    </row>
    <row r="2681" spans="2:8" x14ac:dyDescent="0.4">
      <c r="B2681" s="4">
        <v>2678</v>
      </c>
      <c r="C2681" s="25" t="s">
        <v>7294</v>
      </c>
      <c r="D2681" s="10" t="s">
        <v>2756</v>
      </c>
      <c r="E2681" s="12" t="s">
        <v>4</v>
      </c>
      <c r="F2681" s="15">
        <v>1</v>
      </c>
      <c r="G2681" s="12" t="s">
        <v>5</v>
      </c>
      <c r="H2681" s="18">
        <v>95.691003405129734</v>
      </c>
    </row>
    <row r="2682" spans="2:8" x14ac:dyDescent="0.4">
      <c r="B2682" s="4">
        <v>2679</v>
      </c>
      <c r="C2682" s="25" t="s">
        <v>7295</v>
      </c>
      <c r="D2682" s="10" t="s">
        <v>2757</v>
      </c>
      <c r="E2682" s="12" t="s">
        <v>4</v>
      </c>
      <c r="F2682" s="15">
        <v>1</v>
      </c>
      <c r="G2682" s="12" t="s">
        <v>5</v>
      </c>
      <c r="H2682" s="18">
        <v>40.538107673608259</v>
      </c>
    </row>
    <row r="2683" spans="2:8" x14ac:dyDescent="0.4">
      <c r="B2683" s="4">
        <v>2680</v>
      </c>
      <c r="C2683" s="25" t="s">
        <v>7296</v>
      </c>
      <c r="D2683" s="10" t="s">
        <v>2758</v>
      </c>
      <c r="E2683" s="12" t="s">
        <v>4</v>
      </c>
      <c r="F2683" s="15">
        <v>1</v>
      </c>
      <c r="G2683" s="12" t="s">
        <v>5</v>
      </c>
      <c r="H2683" s="18">
        <v>497.49441900419527</v>
      </c>
    </row>
    <row r="2684" spans="2:8" x14ac:dyDescent="0.4">
      <c r="B2684" s="4">
        <v>2681</v>
      </c>
      <c r="C2684" s="25" t="s">
        <v>7297</v>
      </c>
      <c r="D2684" s="10" t="s">
        <v>2759</v>
      </c>
      <c r="E2684" s="12" t="s">
        <v>8</v>
      </c>
      <c r="F2684" s="15">
        <v>1</v>
      </c>
      <c r="G2684" s="12" t="s">
        <v>5</v>
      </c>
      <c r="H2684" s="18">
        <v>0</v>
      </c>
    </row>
    <row r="2685" spans="2:8" x14ac:dyDescent="0.4">
      <c r="B2685" s="4">
        <v>2682</v>
      </c>
      <c r="C2685" s="25" t="s">
        <v>7298</v>
      </c>
      <c r="D2685" s="10" t="s">
        <v>2760</v>
      </c>
      <c r="E2685" s="12" t="s">
        <v>8</v>
      </c>
      <c r="F2685" s="15">
        <v>1</v>
      </c>
      <c r="G2685" s="12" t="s">
        <v>5</v>
      </c>
      <c r="H2685" s="18">
        <v>0</v>
      </c>
    </row>
    <row r="2686" spans="2:8" x14ac:dyDescent="0.4">
      <c r="B2686" s="4">
        <v>2683</v>
      </c>
      <c r="C2686" s="25" t="s">
        <v>7299</v>
      </c>
      <c r="D2686" s="10" t="s">
        <v>2761</v>
      </c>
      <c r="E2686" s="12" t="s">
        <v>8</v>
      </c>
      <c r="F2686" s="15">
        <v>1</v>
      </c>
      <c r="G2686" s="12" t="s">
        <v>5</v>
      </c>
      <c r="H2686" s="18">
        <v>0</v>
      </c>
    </row>
    <row r="2687" spans="2:8" x14ac:dyDescent="0.4">
      <c r="B2687" s="4">
        <v>2684</v>
      </c>
      <c r="C2687" s="25" t="s">
        <v>7300</v>
      </c>
      <c r="D2687" s="10" t="s">
        <v>2762</v>
      </c>
      <c r="E2687" s="12" t="s">
        <v>8</v>
      </c>
      <c r="F2687" s="15">
        <v>1</v>
      </c>
      <c r="G2687" s="12" t="s">
        <v>5</v>
      </c>
      <c r="H2687" s="18">
        <v>0</v>
      </c>
    </row>
    <row r="2688" spans="2:8" x14ac:dyDescent="0.4">
      <c r="B2688" s="4">
        <v>2685</v>
      </c>
      <c r="C2688" s="25" t="s">
        <v>7301</v>
      </c>
      <c r="D2688" s="10" t="s">
        <v>2763</v>
      </c>
      <c r="E2688" s="12" t="s">
        <v>8</v>
      </c>
      <c r="F2688" s="15">
        <v>1</v>
      </c>
      <c r="G2688" s="12" t="s">
        <v>5</v>
      </c>
      <c r="H2688" s="18">
        <v>0</v>
      </c>
    </row>
    <row r="2689" spans="2:8" x14ac:dyDescent="0.4">
      <c r="B2689" s="4">
        <v>2686</v>
      </c>
      <c r="C2689" s="25" t="s">
        <v>7302</v>
      </c>
      <c r="D2689" s="10" t="s">
        <v>2764</v>
      </c>
      <c r="E2689" s="12" t="s">
        <v>4</v>
      </c>
      <c r="F2689" s="15">
        <v>1</v>
      </c>
      <c r="G2689" s="12" t="s">
        <v>115</v>
      </c>
      <c r="H2689" s="18">
        <v>1.7663598564837651E-3</v>
      </c>
    </row>
    <row r="2690" spans="2:8" x14ac:dyDescent="0.4">
      <c r="B2690" s="4">
        <v>2687</v>
      </c>
      <c r="C2690" s="25" t="s">
        <v>7303</v>
      </c>
      <c r="D2690" s="10" t="s">
        <v>2765</v>
      </c>
      <c r="E2690" s="12" t="s">
        <v>4</v>
      </c>
      <c r="F2690" s="15">
        <v>1</v>
      </c>
      <c r="G2690" s="12" t="s">
        <v>5</v>
      </c>
      <c r="H2690" s="18">
        <v>0.78236045668306331</v>
      </c>
    </row>
    <row r="2691" spans="2:8" x14ac:dyDescent="0.4">
      <c r="B2691" s="4">
        <v>2688</v>
      </c>
      <c r="C2691" s="25" t="s">
        <v>7304</v>
      </c>
      <c r="D2691" s="10" t="s">
        <v>2766</v>
      </c>
      <c r="E2691" s="12" t="s">
        <v>4</v>
      </c>
      <c r="F2691" s="15">
        <v>1</v>
      </c>
      <c r="G2691" s="12" t="s">
        <v>115</v>
      </c>
      <c r="H2691" s="18">
        <v>1.4648098419994691E-3</v>
      </c>
    </row>
    <row r="2692" spans="2:8" x14ac:dyDescent="0.4">
      <c r="B2692" s="4">
        <v>2689</v>
      </c>
      <c r="C2692" s="25" t="s">
        <v>7305</v>
      </c>
      <c r="D2692" s="10" t="s">
        <v>2767</v>
      </c>
      <c r="E2692" s="12" t="s">
        <v>4</v>
      </c>
      <c r="F2692" s="15">
        <v>1</v>
      </c>
      <c r="G2692" s="12" t="s">
        <v>5</v>
      </c>
      <c r="H2692" s="18">
        <v>0.10886366654671191</v>
      </c>
    </row>
    <row r="2693" spans="2:8" x14ac:dyDescent="0.4">
      <c r="B2693" s="4">
        <v>2690</v>
      </c>
      <c r="C2693" s="25" t="s">
        <v>7306</v>
      </c>
      <c r="D2693" s="10" t="s">
        <v>2768</v>
      </c>
      <c r="E2693" s="12" t="s">
        <v>4</v>
      </c>
      <c r="F2693" s="15">
        <v>1</v>
      </c>
      <c r="G2693" s="12" t="s">
        <v>5</v>
      </c>
      <c r="H2693" s="18">
        <v>1.964168663284366</v>
      </c>
    </row>
    <row r="2694" spans="2:8" x14ac:dyDescent="0.4">
      <c r="B2694" s="4">
        <v>2691</v>
      </c>
      <c r="C2694" s="25" t="s">
        <v>7307</v>
      </c>
      <c r="D2694" s="10" t="s">
        <v>2769</v>
      </c>
      <c r="E2694" s="12" t="s">
        <v>4</v>
      </c>
      <c r="F2694" s="15">
        <v>1</v>
      </c>
      <c r="G2694" s="12" t="s">
        <v>5</v>
      </c>
      <c r="H2694" s="18">
        <v>1.964168663284366</v>
      </c>
    </row>
    <row r="2695" spans="2:8" x14ac:dyDescent="0.4">
      <c r="B2695" s="4">
        <v>2692</v>
      </c>
      <c r="C2695" s="25" t="s">
        <v>7308</v>
      </c>
      <c r="D2695" s="10" t="s">
        <v>2770</v>
      </c>
      <c r="E2695" s="12" t="s">
        <v>4</v>
      </c>
      <c r="F2695" s="15">
        <v>1</v>
      </c>
      <c r="G2695" s="12" t="s">
        <v>5</v>
      </c>
      <c r="H2695" s="18">
        <v>1.1491198552770805</v>
      </c>
    </row>
    <row r="2696" spans="2:8" x14ac:dyDescent="0.4">
      <c r="B2696" s="4">
        <v>2693</v>
      </c>
      <c r="C2696" s="25" t="s">
        <v>7309</v>
      </c>
      <c r="D2696" s="10" t="s">
        <v>2771</v>
      </c>
      <c r="E2696" s="12" t="s">
        <v>4</v>
      </c>
      <c r="F2696" s="15">
        <v>1</v>
      </c>
      <c r="G2696" s="12" t="s">
        <v>5</v>
      </c>
      <c r="H2696" s="18">
        <v>1.1414380920690708</v>
      </c>
    </row>
    <row r="2697" spans="2:8" x14ac:dyDescent="0.4">
      <c r="B2697" s="4">
        <v>2694</v>
      </c>
      <c r="C2697" s="25" t="s">
        <v>7310</v>
      </c>
      <c r="D2697" s="10" t="s">
        <v>2772</v>
      </c>
      <c r="E2697" s="12" t="s">
        <v>4</v>
      </c>
      <c r="F2697" s="15">
        <v>1</v>
      </c>
      <c r="G2697" s="12" t="s">
        <v>5</v>
      </c>
      <c r="H2697" s="18">
        <v>1.1414380920690708</v>
      </c>
    </row>
    <row r="2698" spans="2:8" x14ac:dyDescent="0.4">
      <c r="B2698" s="4">
        <v>2695</v>
      </c>
      <c r="C2698" s="25" t="s">
        <v>7311</v>
      </c>
      <c r="D2698" s="10" t="s">
        <v>2773</v>
      </c>
      <c r="E2698" s="12" t="s">
        <v>4</v>
      </c>
      <c r="F2698" s="15">
        <v>1</v>
      </c>
      <c r="G2698" s="12" t="s">
        <v>5</v>
      </c>
      <c r="H2698" s="18">
        <v>0.37072338220024015</v>
      </c>
    </row>
    <row r="2699" spans="2:8" x14ac:dyDescent="0.4">
      <c r="B2699" s="4">
        <v>2696</v>
      </c>
      <c r="C2699" s="25" t="s">
        <v>7312</v>
      </c>
      <c r="D2699" s="10" t="s">
        <v>2774</v>
      </c>
      <c r="E2699" s="12" t="s">
        <v>4</v>
      </c>
      <c r="F2699" s="15">
        <v>1</v>
      </c>
      <c r="G2699" s="12" t="s">
        <v>5</v>
      </c>
      <c r="H2699" s="18">
        <v>18.247614780224609</v>
      </c>
    </row>
    <row r="2700" spans="2:8" x14ac:dyDescent="0.4">
      <c r="B2700" s="4">
        <v>2697</v>
      </c>
      <c r="C2700" s="25" t="s">
        <v>7313</v>
      </c>
      <c r="D2700" s="10" t="s">
        <v>2775</v>
      </c>
      <c r="E2700" s="12" t="s">
        <v>4</v>
      </c>
      <c r="F2700" s="15">
        <v>1</v>
      </c>
      <c r="G2700" s="12" t="s">
        <v>5</v>
      </c>
      <c r="H2700" s="18">
        <v>13.685055082006274</v>
      </c>
    </row>
    <row r="2701" spans="2:8" x14ac:dyDescent="0.4">
      <c r="B2701" s="4">
        <v>2698</v>
      </c>
      <c r="C2701" s="25" t="s">
        <v>7314</v>
      </c>
      <c r="D2701" s="10" t="s">
        <v>2776</v>
      </c>
      <c r="E2701" s="12" t="s">
        <v>4</v>
      </c>
      <c r="F2701" s="15">
        <v>1</v>
      </c>
      <c r="G2701" s="12" t="s">
        <v>115</v>
      </c>
      <c r="H2701" s="18">
        <v>1.0530285299349214E-2</v>
      </c>
    </row>
    <row r="2702" spans="2:8" x14ac:dyDescent="0.4">
      <c r="B2702" s="4">
        <v>2699</v>
      </c>
      <c r="C2702" s="25" t="s">
        <v>7315</v>
      </c>
      <c r="D2702" s="10" t="s">
        <v>2777</v>
      </c>
      <c r="E2702" s="12" t="s">
        <v>4</v>
      </c>
      <c r="F2702" s="15">
        <v>1</v>
      </c>
      <c r="G2702" s="12" t="s">
        <v>5</v>
      </c>
      <c r="H2702" s="18">
        <v>20213.588956156313</v>
      </c>
    </row>
    <row r="2703" spans="2:8" x14ac:dyDescent="0.4">
      <c r="B2703" s="4">
        <v>2700</v>
      </c>
      <c r="C2703" s="25" t="s">
        <v>7316</v>
      </c>
      <c r="D2703" s="10" t="s">
        <v>2778</v>
      </c>
      <c r="E2703" s="12" t="s">
        <v>4</v>
      </c>
      <c r="F2703" s="15">
        <v>1</v>
      </c>
      <c r="G2703" s="12" t="s">
        <v>5</v>
      </c>
      <c r="H2703" s="18">
        <v>400.34110918771</v>
      </c>
    </row>
    <row r="2704" spans="2:8" x14ac:dyDescent="0.4">
      <c r="B2704" s="4">
        <v>2701</v>
      </c>
      <c r="C2704" s="25" t="s">
        <v>7317</v>
      </c>
      <c r="D2704" s="10" t="s">
        <v>2779</v>
      </c>
      <c r="E2704" s="12" t="s">
        <v>4</v>
      </c>
      <c r="F2704" s="15">
        <v>1</v>
      </c>
      <c r="G2704" s="12" t="s">
        <v>5</v>
      </c>
      <c r="H2704" s="18">
        <v>23.480150444701312</v>
      </c>
    </row>
    <row r="2705" spans="2:8" x14ac:dyDescent="0.4">
      <c r="B2705" s="4">
        <v>2702</v>
      </c>
      <c r="C2705" s="25" t="s">
        <v>7318</v>
      </c>
      <c r="D2705" s="10" t="s">
        <v>2780</v>
      </c>
      <c r="E2705" s="12" t="s">
        <v>4</v>
      </c>
      <c r="F2705" s="15">
        <v>1</v>
      </c>
      <c r="G2705" s="12" t="s">
        <v>5</v>
      </c>
      <c r="H2705" s="18">
        <v>2.5496934508382534</v>
      </c>
    </row>
    <row r="2706" spans="2:8" x14ac:dyDescent="0.4">
      <c r="B2706" s="4">
        <v>2703</v>
      </c>
      <c r="C2706" s="25" t="s">
        <v>7319</v>
      </c>
      <c r="D2706" s="10" t="s">
        <v>2781</v>
      </c>
      <c r="E2706" s="12" t="s">
        <v>4</v>
      </c>
      <c r="F2706" s="15">
        <v>1</v>
      </c>
      <c r="G2706" s="12" t="s">
        <v>115</v>
      </c>
      <c r="H2706" s="18">
        <v>1.4446551296021761E-2</v>
      </c>
    </row>
    <row r="2707" spans="2:8" x14ac:dyDescent="0.4">
      <c r="B2707" s="4">
        <v>2704</v>
      </c>
      <c r="C2707" s="25" t="s">
        <v>7320</v>
      </c>
      <c r="D2707" s="10" t="s">
        <v>2782</v>
      </c>
      <c r="E2707" s="12" t="s">
        <v>4</v>
      </c>
      <c r="F2707" s="15">
        <v>1</v>
      </c>
      <c r="G2707" s="12" t="s">
        <v>5</v>
      </c>
      <c r="H2707" s="18">
        <v>27.894817006913875</v>
      </c>
    </row>
    <row r="2708" spans="2:8" x14ac:dyDescent="0.4">
      <c r="B2708" s="4">
        <v>2705</v>
      </c>
      <c r="C2708" s="25" t="s">
        <v>7321</v>
      </c>
      <c r="D2708" s="10" t="s">
        <v>2783</v>
      </c>
      <c r="E2708" s="12" t="s">
        <v>4</v>
      </c>
      <c r="F2708" s="15">
        <v>1</v>
      </c>
      <c r="G2708" s="12" t="s">
        <v>5</v>
      </c>
      <c r="H2708" s="18">
        <v>0.10880978212042687</v>
      </c>
    </row>
    <row r="2709" spans="2:8" x14ac:dyDescent="0.4">
      <c r="B2709" s="4">
        <v>2706</v>
      </c>
      <c r="C2709" s="25" t="s">
        <v>7322</v>
      </c>
      <c r="D2709" s="10" t="s">
        <v>2784</v>
      </c>
      <c r="E2709" s="12" t="s">
        <v>4</v>
      </c>
      <c r="F2709" s="15">
        <v>1</v>
      </c>
      <c r="G2709" s="12" t="s">
        <v>5</v>
      </c>
      <c r="H2709" s="18">
        <v>4.1225118724295289</v>
      </c>
    </row>
    <row r="2710" spans="2:8" x14ac:dyDescent="0.4">
      <c r="B2710" s="4">
        <v>2707</v>
      </c>
      <c r="C2710" s="25" t="s">
        <v>7323</v>
      </c>
      <c r="D2710" s="10" t="s">
        <v>2785</v>
      </c>
      <c r="E2710" s="12" t="s">
        <v>4</v>
      </c>
      <c r="F2710" s="15">
        <v>1</v>
      </c>
      <c r="G2710" s="12" t="s">
        <v>5</v>
      </c>
      <c r="H2710" s="18">
        <v>5.5152410470435571</v>
      </c>
    </row>
    <row r="2711" spans="2:8" x14ac:dyDescent="0.4">
      <c r="B2711" s="4">
        <v>2708</v>
      </c>
      <c r="C2711" s="25" t="s">
        <v>7324</v>
      </c>
      <c r="D2711" s="10" t="s">
        <v>2786</v>
      </c>
      <c r="E2711" s="12" t="s">
        <v>4</v>
      </c>
      <c r="F2711" s="15">
        <v>1</v>
      </c>
      <c r="G2711" s="12" t="s">
        <v>5</v>
      </c>
      <c r="H2711" s="18">
        <v>2.5828324842865205</v>
      </c>
    </row>
    <row r="2712" spans="2:8" x14ac:dyDescent="0.4">
      <c r="B2712" s="4">
        <v>2709</v>
      </c>
      <c r="C2712" s="25" t="s">
        <v>7325</v>
      </c>
      <c r="D2712" s="10" t="s">
        <v>2787</v>
      </c>
      <c r="E2712" s="12" t="s">
        <v>4</v>
      </c>
      <c r="F2712" s="15">
        <v>1</v>
      </c>
      <c r="G2712" s="12" t="s">
        <v>5</v>
      </c>
      <c r="H2712" s="18">
        <v>2.4807612849338834</v>
      </c>
    </row>
    <row r="2713" spans="2:8" x14ac:dyDescent="0.4">
      <c r="B2713" s="4">
        <v>2710</v>
      </c>
      <c r="C2713" s="25" t="s">
        <v>7326</v>
      </c>
      <c r="D2713" s="10" t="s">
        <v>2788</v>
      </c>
      <c r="E2713" s="12" t="s">
        <v>4</v>
      </c>
      <c r="F2713" s="15">
        <v>1</v>
      </c>
      <c r="G2713" s="12" t="s">
        <v>5</v>
      </c>
      <c r="H2713" s="18">
        <v>5.41821503432657</v>
      </c>
    </row>
    <row r="2714" spans="2:8" x14ac:dyDescent="0.4">
      <c r="B2714" s="4">
        <v>2711</v>
      </c>
      <c r="C2714" s="25" t="s">
        <v>7327</v>
      </c>
      <c r="D2714" s="10" t="s">
        <v>2789</v>
      </c>
      <c r="E2714" s="12" t="s">
        <v>4</v>
      </c>
      <c r="F2714" s="15">
        <v>1</v>
      </c>
      <c r="G2714" s="12" t="s">
        <v>5</v>
      </c>
      <c r="H2714" s="18">
        <v>10.318297890036224</v>
      </c>
    </row>
    <row r="2715" spans="2:8" x14ac:dyDescent="0.4">
      <c r="B2715" s="4">
        <v>2712</v>
      </c>
      <c r="C2715" s="25" t="s">
        <v>7328</v>
      </c>
      <c r="D2715" s="10" t="s">
        <v>2790</v>
      </c>
      <c r="E2715" s="12" t="s">
        <v>4</v>
      </c>
      <c r="F2715" s="15">
        <v>1</v>
      </c>
      <c r="G2715" s="12" t="s">
        <v>5</v>
      </c>
      <c r="H2715" s="18">
        <v>3.8671083683951784</v>
      </c>
    </row>
    <row r="2716" spans="2:8" x14ac:dyDescent="0.4">
      <c r="B2716" s="4">
        <v>2713</v>
      </c>
      <c r="C2716" s="25" t="s">
        <v>7329</v>
      </c>
      <c r="D2716" s="10" t="s">
        <v>2791</v>
      </c>
      <c r="E2716" s="12" t="s">
        <v>4</v>
      </c>
      <c r="F2716" s="15">
        <v>1</v>
      </c>
      <c r="G2716" s="12" t="s">
        <v>5</v>
      </c>
      <c r="H2716" s="18">
        <v>10.082521085180691</v>
      </c>
    </row>
    <row r="2717" spans="2:8" x14ac:dyDescent="0.4">
      <c r="B2717" s="4">
        <v>2714</v>
      </c>
      <c r="C2717" s="25" t="s">
        <v>7330</v>
      </c>
      <c r="D2717" s="10" t="s">
        <v>2792</v>
      </c>
      <c r="E2717" s="12" t="s">
        <v>4</v>
      </c>
      <c r="F2717" s="15">
        <v>1</v>
      </c>
      <c r="G2717" s="12" t="s">
        <v>5</v>
      </c>
      <c r="H2717" s="18">
        <v>4.1816708457615626</v>
      </c>
    </row>
    <row r="2718" spans="2:8" x14ac:dyDescent="0.4">
      <c r="B2718" s="4">
        <v>2715</v>
      </c>
      <c r="C2718" s="25" t="s">
        <v>7331</v>
      </c>
      <c r="D2718" s="10" t="s">
        <v>2793</v>
      </c>
      <c r="E2718" s="12" t="s">
        <v>4</v>
      </c>
      <c r="F2718" s="15">
        <v>1</v>
      </c>
      <c r="G2718" s="12" t="s">
        <v>5</v>
      </c>
      <c r="H2718" s="18">
        <v>9.3518884290172899</v>
      </c>
    </row>
    <row r="2719" spans="2:8" x14ac:dyDescent="0.4">
      <c r="B2719" s="4">
        <v>2716</v>
      </c>
      <c r="C2719" s="25" t="s">
        <v>7332</v>
      </c>
      <c r="D2719" s="10" t="s">
        <v>2794</v>
      </c>
      <c r="E2719" s="12" t="s">
        <v>4</v>
      </c>
      <c r="F2719" s="15">
        <v>1</v>
      </c>
      <c r="G2719" s="12" t="s">
        <v>5</v>
      </c>
      <c r="H2719" s="18">
        <v>11.514892504494302</v>
      </c>
    </row>
    <row r="2720" spans="2:8" x14ac:dyDescent="0.4">
      <c r="B2720" s="4">
        <v>2717</v>
      </c>
      <c r="C2720" s="25" t="s">
        <v>7333</v>
      </c>
      <c r="D2720" s="10" t="s">
        <v>2795</v>
      </c>
      <c r="E2720" s="12" t="s">
        <v>4</v>
      </c>
      <c r="F2720" s="15">
        <v>1</v>
      </c>
      <c r="G2720" s="12" t="s">
        <v>5</v>
      </c>
      <c r="H2720" s="18">
        <v>11.776360911487931</v>
      </c>
    </row>
    <row r="2721" spans="2:8" x14ac:dyDescent="0.4">
      <c r="B2721" s="4">
        <v>2718</v>
      </c>
      <c r="C2721" s="25" t="s">
        <v>7334</v>
      </c>
      <c r="D2721" s="10" t="s">
        <v>2796</v>
      </c>
      <c r="E2721" s="12" t="s">
        <v>4</v>
      </c>
      <c r="F2721" s="15">
        <v>1</v>
      </c>
      <c r="G2721" s="12" t="s">
        <v>5</v>
      </c>
      <c r="H2721" s="18">
        <v>11.468642092431022</v>
      </c>
    </row>
    <row r="2722" spans="2:8" x14ac:dyDescent="0.4">
      <c r="B2722" s="4">
        <v>2719</v>
      </c>
      <c r="C2722" s="25" t="s">
        <v>7335</v>
      </c>
      <c r="D2722" s="10" t="s">
        <v>2797</v>
      </c>
      <c r="E2722" s="12" t="s">
        <v>4</v>
      </c>
      <c r="F2722" s="15">
        <v>1</v>
      </c>
      <c r="G2722" s="12" t="s">
        <v>5</v>
      </c>
      <c r="H2722" s="18">
        <v>10.989649914855837</v>
      </c>
    </row>
    <row r="2723" spans="2:8" x14ac:dyDescent="0.4">
      <c r="B2723" s="4">
        <v>2720</v>
      </c>
      <c r="C2723" s="25" t="s">
        <v>7336</v>
      </c>
      <c r="D2723" s="10" t="s">
        <v>2798</v>
      </c>
      <c r="E2723" s="12" t="s">
        <v>4</v>
      </c>
      <c r="F2723" s="15">
        <v>1</v>
      </c>
      <c r="G2723" s="12" t="s">
        <v>5</v>
      </c>
      <c r="H2723" s="18">
        <v>11.319739017244558</v>
      </c>
    </row>
    <row r="2724" spans="2:8" x14ac:dyDescent="0.4">
      <c r="B2724" s="4">
        <v>2721</v>
      </c>
      <c r="C2724" s="25" t="s">
        <v>7337</v>
      </c>
      <c r="D2724" s="10" t="s">
        <v>2799</v>
      </c>
      <c r="E2724" s="12" t="s">
        <v>4</v>
      </c>
      <c r="F2724" s="15">
        <v>1</v>
      </c>
      <c r="G2724" s="12" t="s">
        <v>5</v>
      </c>
      <c r="H2724" s="18">
        <v>11.319739017244558</v>
      </c>
    </row>
    <row r="2725" spans="2:8" x14ac:dyDescent="0.4">
      <c r="B2725" s="4">
        <v>2722</v>
      </c>
      <c r="C2725" s="25" t="s">
        <v>7338</v>
      </c>
      <c r="D2725" s="10" t="s">
        <v>2800</v>
      </c>
      <c r="E2725" s="12" t="s">
        <v>4</v>
      </c>
      <c r="F2725" s="15">
        <v>1</v>
      </c>
      <c r="G2725" s="12" t="s">
        <v>5</v>
      </c>
      <c r="H2725" s="18">
        <v>12.492361790783903</v>
      </c>
    </row>
    <row r="2726" spans="2:8" x14ac:dyDescent="0.4">
      <c r="B2726" s="4">
        <v>2723</v>
      </c>
      <c r="C2726" s="25" t="s">
        <v>7339</v>
      </c>
      <c r="D2726" s="10" t="s">
        <v>2801</v>
      </c>
      <c r="E2726" s="12" t="s">
        <v>4</v>
      </c>
      <c r="F2726" s="15">
        <v>1</v>
      </c>
      <c r="G2726" s="12" t="s">
        <v>5</v>
      </c>
      <c r="H2726" s="18">
        <v>10.277807105367636</v>
      </c>
    </row>
    <row r="2727" spans="2:8" x14ac:dyDescent="0.4">
      <c r="B2727" s="4">
        <v>2724</v>
      </c>
      <c r="C2727" s="25" t="s">
        <v>7340</v>
      </c>
      <c r="D2727" s="10" t="s">
        <v>2802</v>
      </c>
      <c r="E2727" s="12" t="s">
        <v>4</v>
      </c>
      <c r="F2727" s="15">
        <v>1</v>
      </c>
      <c r="G2727" s="12" t="s">
        <v>5</v>
      </c>
      <c r="H2727" s="18">
        <v>9.1189455210262924</v>
      </c>
    </row>
    <row r="2728" spans="2:8" x14ac:dyDescent="0.4">
      <c r="B2728" s="4">
        <v>2725</v>
      </c>
      <c r="C2728" s="25" t="s">
        <v>7341</v>
      </c>
      <c r="D2728" s="10" t="s">
        <v>2803</v>
      </c>
      <c r="E2728" s="12" t="s">
        <v>4</v>
      </c>
      <c r="F2728" s="15">
        <v>1</v>
      </c>
      <c r="G2728" s="12" t="s">
        <v>5</v>
      </c>
      <c r="H2728" s="18">
        <v>11.426163157064421</v>
      </c>
    </row>
    <row r="2729" spans="2:8" x14ac:dyDescent="0.4">
      <c r="B2729" s="4">
        <v>2726</v>
      </c>
      <c r="C2729" s="25" t="s">
        <v>7342</v>
      </c>
      <c r="D2729" s="10" t="s">
        <v>2804</v>
      </c>
      <c r="E2729" s="12" t="s">
        <v>4</v>
      </c>
      <c r="F2729" s="15">
        <v>1</v>
      </c>
      <c r="G2729" s="12" t="s">
        <v>5</v>
      </c>
      <c r="H2729" s="18">
        <v>10.641317582366774</v>
      </c>
    </row>
    <row r="2730" spans="2:8" x14ac:dyDescent="0.4">
      <c r="B2730" s="4">
        <v>2727</v>
      </c>
      <c r="C2730" s="25" t="s">
        <v>7343</v>
      </c>
      <c r="D2730" s="10" t="s">
        <v>2805</v>
      </c>
      <c r="E2730" s="12" t="s">
        <v>4</v>
      </c>
      <c r="F2730" s="15">
        <v>1</v>
      </c>
      <c r="G2730" s="12" t="s">
        <v>5</v>
      </c>
      <c r="H2730" s="18">
        <v>12.584195370844851</v>
      </c>
    </row>
    <row r="2731" spans="2:8" x14ac:dyDescent="0.4">
      <c r="B2731" s="4">
        <v>2728</v>
      </c>
      <c r="C2731" s="25" t="s">
        <v>7344</v>
      </c>
      <c r="D2731" s="10" t="s">
        <v>2806</v>
      </c>
      <c r="E2731" s="12" t="s">
        <v>4</v>
      </c>
      <c r="F2731" s="15">
        <v>1</v>
      </c>
      <c r="G2731" s="12" t="s">
        <v>5</v>
      </c>
      <c r="H2731" s="18">
        <v>11.676388138510582</v>
      </c>
    </row>
    <row r="2732" spans="2:8" x14ac:dyDescent="0.4">
      <c r="B2732" s="4">
        <v>2729</v>
      </c>
      <c r="C2732" s="25" t="s">
        <v>7345</v>
      </c>
      <c r="D2732" s="10" t="s">
        <v>2807</v>
      </c>
      <c r="E2732" s="12" t="s">
        <v>4</v>
      </c>
      <c r="F2732" s="15">
        <v>1</v>
      </c>
      <c r="G2732" s="12" t="s">
        <v>5</v>
      </c>
      <c r="H2732" s="18">
        <v>12.725847728502437</v>
      </c>
    </row>
    <row r="2733" spans="2:8" x14ac:dyDescent="0.4">
      <c r="B2733" s="4">
        <v>2730</v>
      </c>
      <c r="C2733" s="25" t="s">
        <v>7346</v>
      </c>
      <c r="D2733" s="10" t="s">
        <v>2808</v>
      </c>
      <c r="E2733" s="12" t="s">
        <v>4</v>
      </c>
      <c r="F2733" s="15">
        <v>1</v>
      </c>
      <c r="G2733" s="12" t="s">
        <v>5</v>
      </c>
      <c r="H2733" s="18">
        <v>12.750151622197432</v>
      </c>
    </row>
    <row r="2734" spans="2:8" x14ac:dyDescent="0.4">
      <c r="B2734" s="4">
        <v>2731</v>
      </c>
      <c r="C2734" s="25" t="s">
        <v>7347</v>
      </c>
      <c r="D2734" s="10" t="s">
        <v>2809</v>
      </c>
      <c r="E2734" s="12" t="s">
        <v>4</v>
      </c>
      <c r="F2734" s="15">
        <v>1</v>
      </c>
      <c r="G2734" s="12" t="s">
        <v>5</v>
      </c>
      <c r="H2734" s="18">
        <v>12.897302745310114</v>
      </c>
    </row>
    <row r="2735" spans="2:8" x14ac:dyDescent="0.4">
      <c r="B2735" s="4">
        <v>2732</v>
      </c>
      <c r="C2735" s="25" t="s">
        <v>7348</v>
      </c>
      <c r="D2735" s="10" t="s">
        <v>2810</v>
      </c>
      <c r="E2735" s="12" t="s">
        <v>4</v>
      </c>
      <c r="F2735" s="15">
        <v>1</v>
      </c>
      <c r="G2735" s="12" t="s">
        <v>5</v>
      </c>
      <c r="H2735" s="18">
        <v>12.372918055956138</v>
      </c>
    </row>
    <row r="2736" spans="2:8" x14ac:dyDescent="0.4">
      <c r="B2736" s="4">
        <v>2733</v>
      </c>
      <c r="C2736" s="25" t="s">
        <v>7349</v>
      </c>
      <c r="D2736" s="10" t="s">
        <v>2811</v>
      </c>
      <c r="E2736" s="12" t="s">
        <v>4</v>
      </c>
      <c r="F2736" s="15">
        <v>1</v>
      </c>
      <c r="G2736" s="12" t="s">
        <v>115</v>
      </c>
      <c r="H2736" s="18">
        <v>5.40604182439845E-3</v>
      </c>
    </row>
    <row r="2737" spans="2:8" x14ac:dyDescent="0.4">
      <c r="B2737" s="4">
        <v>2734</v>
      </c>
      <c r="C2737" s="25" t="s">
        <v>7350</v>
      </c>
      <c r="D2737" s="10" t="s">
        <v>2812</v>
      </c>
      <c r="E2737" s="12" t="s">
        <v>4</v>
      </c>
      <c r="F2737" s="15">
        <v>1</v>
      </c>
      <c r="G2737" s="12" t="s">
        <v>5</v>
      </c>
      <c r="H2737" s="18">
        <v>1.1918010797647445</v>
      </c>
    </row>
    <row r="2738" spans="2:8" x14ac:dyDescent="0.4">
      <c r="B2738" s="4">
        <v>2735</v>
      </c>
      <c r="C2738" s="25" t="s">
        <v>7351</v>
      </c>
      <c r="D2738" s="10" t="s">
        <v>2813</v>
      </c>
      <c r="E2738" s="12" t="s">
        <v>4</v>
      </c>
      <c r="F2738" s="15">
        <v>1</v>
      </c>
      <c r="G2738" s="12" t="s">
        <v>5</v>
      </c>
      <c r="H2738" s="18">
        <v>2.6274078828928258</v>
      </c>
    </row>
    <row r="2739" spans="2:8" x14ac:dyDescent="0.4">
      <c r="B2739" s="4">
        <v>2736</v>
      </c>
      <c r="C2739" s="25" t="s">
        <v>7352</v>
      </c>
      <c r="D2739" s="10" t="s">
        <v>2814</v>
      </c>
      <c r="E2739" s="12" t="s">
        <v>4</v>
      </c>
      <c r="F2739" s="15">
        <v>1</v>
      </c>
      <c r="G2739" s="12" t="s">
        <v>5</v>
      </c>
      <c r="H2739" s="18">
        <v>6.9965989382293117</v>
      </c>
    </row>
    <row r="2740" spans="2:8" x14ac:dyDescent="0.4">
      <c r="B2740" s="4">
        <v>2737</v>
      </c>
      <c r="C2740" s="25" t="s">
        <v>7353</v>
      </c>
      <c r="D2740" s="10" t="s">
        <v>2815</v>
      </c>
      <c r="E2740" s="12" t="s">
        <v>4</v>
      </c>
      <c r="F2740" s="15">
        <v>1</v>
      </c>
      <c r="G2740" s="12" t="s">
        <v>5</v>
      </c>
      <c r="H2740" s="18">
        <v>13957.869460409676</v>
      </c>
    </row>
    <row r="2741" spans="2:8" x14ac:dyDescent="0.4">
      <c r="B2741" s="4">
        <v>2738</v>
      </c>
      <c r="C2741" s="25" t="s">
        <v>7354</v>
      </c>
      <c r="D2741" s="10" t="s">
        <v>2816</v>
      </c>
      <c r="E2741" s="12" t="s">
        <v>4</v>
      </c>
      <c r="F2741" s="15">
        <v>1</v>
      </c>
      <c r="G2741" s="12" t="s">
        <v>5</v>
      </c>
      <c r="H2741" s="18">
        <v>125.30057431346037</v>
      </c>
    </row>
    <row r="2742" spans="2:8" x14ac:dyDescent="0.4">
      <c r="B2742" s="4">
        <v>2739</v>
      </c>
      <c r="C2742" s="25" t="s">
        <v>7355</v>
      </c>
      <c r="D2742" s="10" t="s">
        <v>2817</v>
      </c>
      <c r="E2742" s="12" t="s">
        <v>4</v>
      </c>
      <c r="F2742" s="15">
        <v>1</v>
      </c>
      <c r="G2742" s="12" t="s">
        <v>5</v>
      </c>
      <c r="H2742" s="18">
        <v>3473.6634099487214</v>
      </c>
    </row>
    <row r="2743" spans="2:8" x14ac:dyDescent="0.4">
      <c r="B2743" s="4">
        <v>2740</v>
      </c>
      <c r="C2743" s="25" t="s">
        <v>7356</v>
      </c>
      <c r="D2743" s="10" t="s">
        <v>2818</v>
      </c>
      <c r="E2743" s="12" t="s">
        <v>4</v>
      </c>
      <c r="F2743" s="15">
        <v>1</v>
      </c>
      <c r="G2743" s="12" t="s">
        <v>5</v>
      </c>
      <c r="H2743" s="18">
        <v>12.571994527179239</v>
      </c>
    </row>
    <row r="2744" spans="2:8" x14ac:dyDescent="0.4">
      <c r="B2744" s="4">
        <v>2741</v>
      </c>
      <c r="C2744" s="25" t="s">
        <v>7357</v>
      </c>
      <c r="D2744" s="10" t="s">
        <v>2819</v>
      </c>
      <c r="E2744" s="12" t="s">
        <v>4</v>
      </c>
      <c r="F2744" s="15">
        <v>1</v>
      </c>
      <c r="G2744" s="12" t="s">
        <v>115</v>
      </c>
      <c r="H2744" s="18">
        <v>6.4062499004300701E-3</v>
      </c>
    </row>
    <row r="2745" spans="2:8" x14ac:dyDescent="0.4">
      <c r="B2745" s="4">
        <v>2742</v>
      </c>
      <c r="C2745" s="25" t="s">
        <v>7358</v>
      </c>
      <c r="D2745" s="10" t="s">
        <v>2820</v>
      </c>
      <c r="E2745" s="12" t="s">
        <v>4</v>
      </c>
      <c r="F2745" s="15">
        <v>1</v>
      </c>
      <c r="G2745" s="12" t="s">
        <v>5</v>
      </c>
      <c r="H2745" s="18">
        <v>10.54073690506895</v>
      </c>
    </row>
    <row r="2746" spans="2:8" x14ac:dyDescent="0.4">
      <c r="B2746" s="4">
        <v>2743</v>
      </c>
      <c r="C2746" s="25" t="s">
        <v>7359</v>
      </c>
      <c r="D2746" s="10" t="s">
        <v>2821</v>
      </c>
      <c r="E2746" s="12" t="s">
        <v>4</v>
      </c>
      <c r="F2746" s="15">
        <v>1</v>
      </c>
      <c r="G2746" s="12" t="s">
        <v>5</v>
      </c>
      <c r="H2746" s="18">
        <v>14.835506048345238</v>
      </c>
    </row>
    <row r="2747" spans="2:8" x14ac:dyDescent="0.4">
      <c r="B2747" s="4">
        <v>2744</v>
      </c>
      <c r="C2747" s="25" t="s">
        <v>7360</v>
      </c>
      <c r="D2747" s="10" t="s">
        <v>2822</v>
      </c>
      <c r="E2747" s="12" t="s">
        <v>4</v>
      </c>
      <c r="F2747" s="15">
        <v>1</v>
      </c>
      <c r="G2747" s="12" t="s">
        <v>5</v>
      </c>
      <c r="H2747" s="18">
        <v>9.2464505928134653</v>
      </c>
    </row>
    <row r="2748" spans="2:8" x14ac:dyDescent="0.4">
      <c r="B2748" s="4">
        <v>2745</v>
      </c>
      <c r="C2748" s="25" t="s">
        <v>7361</v>
      </c>
      <c r="D2748" s="10" t="s">
        <v>2823</v>
      </c>
      <c r="E2748" s="12" t="s">
        <v>4</v>
      </c>
      <c r="F2748" s="15">
        <v>1</v>
      </c>
      <c r="G2748" s="12" t="s">
        <v>5</v>
      </c>
      <c r="H2748" s="18">
        <v>6.5145808371077001</v>
      </c>
    </row>
    <row r="2749" spans="2:8" x14ac:dyDescent="0.4">
      <c r="B2749" s="4">
        <v>2746</v>
      </c>
      <c r="C2749" s="25" t="s">
        <v>7362</v>
      </c>
      <c r="D2749" s="10" t="s">
        <v>2824</v>
      </c>
      <c r="E2749" s="12" t="s">
        <v>4</v>
      </c>
      <c r="F2749" s="15">
        <v>1</v>
      </c>
      <c r="G2749" s="12" t="s">
        <v>5</v>
      </c>
      <c r="H2749" s="18">
        <v>7.5830310934522585</v>
      </c>
    </row>
    <row r="2750" spans="2:8" x14ac:dyDescent="0.4">
      <c r="B2750" s="4">
        <v>2747</v>
      </c>
      <c r="C2750" s="25" t="s">
        <v>7363</v>
      </c>
      <c r="D2750" s="10" t="s">
        <v>2825</v>
      </c>
      <c r="E2750" s="12" t="s">
        <v>4</v>
      </c>
      <c r="F2750" s="15">
        <v>1</v>
      </c>
      <c r="G2750" s="12" t="s">
        <v>5</v>
      </c>
      <c r="H2750" s="18">
        <v>13.847650644962265</v>
      </c>
    </row>
    <row r="2751" spans="2:8" x14ac:dyDescent="0.4">
      <c r="B2751" s="4">
        <v>2748</v>
      </c>
      <c r="C2751" s="25" t="s">
        <v>7364</v>
      </c>
      <c r="D2751" s="10" t="s">
        <v>2826</v>
      </c>
      <c r="E2751" s="12" t="s">
        <v>4</v>
      </c>
      <c r="F2751" s="15">
        <v>1</v>
      </c>
      <c r="G2751" s="12" t="s">
        <v>5</v>
      </c>
      <c r="H2751" s="18">
        <v>12.008063301646441</v>
      </c>
    </row>
    <row r="2752" spans="2:8" x14ac:dyDescent="0.4">
      <c r="B2752" s="4">
        <v>2749</v>
      </c>
      <c r="C2752" s="25" t="s">
        <v>7365</v>
      </c>
      <c r="D2752" s="10" t="s">
        <v>2827</v>
      </c>
      <c r="E2752" s="12" t="s">
        <v>4</v>
      </c>
      <c r="F2752" s="15">
        <v>1</v>
      </c>
      <c r="G2752" s="12" t="s">
        <v>5</v>
      </c>
      <c r="H2752" s="18">
        <v>11.609935455831048</v>
      </c>
    </row>
    <row r="2753" spans="2:8" x14ac:dyDescent="0.4">
      <c r="B2753" s="4">
        <v>2750</v>
      </c>
      <c r="C2753" s="25" t="s">
        <v>7366</v>
      </c>
      <c r="D2753" s="10" t="s">
        <v>2828</v>
      </c>
      <c r="E2753" s="12" t="s">
        <v>4</v>
      </c>
      <c r="F2753" s="15">
        <v>1</v>
      </c>
      <c r="G2753" s="12" t="s">
        <v>5</v>
      </c>
      <c r="H2753" s="18">
        <v>14.666301892172282</v>
      </c>
    </row>
    <row r="2754" spans="2:8" x14ac:dyDescent="0.4">
      <c r="B2754" s="4">
        <v>2751</v>
      </c>
      <c r="C2754" s="25" t="s">
        <v>7367</v>
      </c>
      <c r="D2754" s="10" t="s">
        <v>2829</v>
      </c>
      <c r="E2754" s="12" t="s">
        <v>4</v>
      </c>
      <c r="F2754" s="15">
        <v>1</v>
      </c>
      <c r="G2754" s="12" t="s">
        <v>5</v>
      </c>
      <c r="H2754" s="18">
        <v>22.277721510405623</v>
      </c>
    </row>
    <row r="2755" spans="2:8" x14ac:dyDescent="0.4">
      <c r="B2755" s="4">
        <v>2752</v>
      </c>
      <c r="C2755" s="25" t="s">
        <v>7368</v>
      </c>
      <c r="D2755" s="10" t="s">
        <v>2830</v>
      </c>
      <c r="E2755" s="12" t="s">
        <v>4</v>
      </c>
      <c r="F2755" s="15">
        <v>1</v>
      </c>
      <c r="G2755" s="12" t="s">
        <v>5</v>
      </c>
      <c r="H2755" s="18">
        <v>25.095499216438292</v>
      </c>
    </row>
    <row r="2756" spans="2:8" x14ac:dyDescent="0.4">
      <c r="B2756" s="4">
        <v>2753</v>
      </c>
      <c r="C2756" s="25" t="s">
        <v>7369</v>
      </c>
      <c r="D2756" s="10" t="s">
        <v>2831</v>
      </c>
      <c r="E2756" s="12" t="s">
        <v>4</v>
      </c>
      <c r="F2756" s="15">
        <v>1</v>
      </c>
      <c r="G2756" s="12" t="s">
        <v>2276</v>
      </c>
      <c r="H2756" s="18">
        <v>1.070526773148945E-2</v>
      </c>
    </row>
    <row r="2757" spans="2:8" x14ac:dyDescent="0.4">
      <c r="B2757" s="4">
        <v>2754</v>
      </c>
      <c r="C2757" s="25" t="s">
        <v>7370</v>
      </c>
      <c r="D2757" s="10" t="s">
        <v>2832</v>
      </c>
      <c r="E2757" s="12" t="s">
        <v>4</v>
      </c>
      <c r="F2757" s="15">
        <v>1</v>
      </c>
      <c r="G2757" s="12" t="s">
        <v>2276</v>
      </c>
      <c r="H2757" s="18">
        <v>8.968015513368479E-3</v>
      </c>
    </row>
    <row r="2758" spans="2:8" x14ac:dyDescent="0.4">
      <c r="B2758" s="4">
        <v>2755</v>
      </c>
      <c r="C2758" s="25" t="s">
        <v>7371</v>
      </c>
      <c r="D2758" s="10" t="s">
        <v>2833</v>
      </c>
      <c r="E2758" s="12" t="s">
        <v>4</v>
      </c>
      <c r="F2758" s="15">
        <v>1</v>
      </c>
      <c r="G2758" s="12" t="s">
        <v>2276</v>
      </c>
      <c r="H2758" s="18">
        <v>1.6205103087993292E-2</v>
      </c>
    </row>
    <row r="2759" spans="2:8" x14ac:dyDescent="0.4">
      <c r="B2759" s="4">
        <v>2756</v>
      </c>
      <c r="C2759" s="25" t="s">
        <v>7372</v>
      </c>
      <c r="D2759" s="10" t="s">
        <v>2834</v>
      </c>
      <c r="E2759" s="12" t="s">
        <v>4</v>
      </c>
      <c r="F2759" s="15">
        <v>1</v>
      </c>
      <c r="G2759" s="12" t="s">
        <v>5</v>
      </c>
      <c r="H2759" s="18">
        <v>5.3466295712475835</v>
      </c>
    </row>
    <row r="2760" spans="2:8" x14ac:dyDescent="0.4">
      <c r="B2760" s="4">
        <v>2757</v>
      </c>
      <c r="C2760" s="25" t="s">
        <v>7373</v>
      </c>
      <c r="D2760" s="10" t="s">
        <v>2835</v>
      </c>
      <c r="E2760" s="12" t="s">
        <v>4</v>
      </c>
      <c r="F2760" s="15">
        <v>1</v>
      </c>
      <c r="G2760" s="12" t="s">
        <v>5</v>
      </c>
      <c r="H2760" s="18">
        <v>5.3466295712475835</v>
      </c>
    </row>
    <row r="2761" spans="2:8" x14ac:dyDescent="0.4">
      <c r="B2761" s="4">
        <v>2758</v>
      </c>
      <c r="C2761" s="25" t="s">
        <v>7374</v>
      </c>
      <c r="D2761" s="10" t="s">
        <v>2836</v>
      </c>
      <c r="E2761" s="12" t="s">
        <v>4</v>
      </c>
      <c r="F2761" s="15">
        <v>1</v>
      </c>
      <c r="G2761" s="12" t="s">
        <v>5</v>
      </c>
      <c r="H2761" s="18">
        <v>3.0378452685045247</v>
      </c>
    </row>
    <row r="2762" spans="2:8" x14ac:dyDescent="0.4">
      <c r="B2762" s="4">
        <v>2759</v>
      </c>
      <c r="C2762" s="25" t="s">
        <v>7375</v>
      </c>
      <c r="D2762" s="10" t="s">
        <v>2837</v>
      </c>
      <c r="E2762" s="12" t="s">
        <v>4</v>
      </c>
      <c r="F2762" s="15">
        <v>1</v>
      </c>
      <c r="G2762" s="12" t="s">
        <v>5</v>
      </c>
      <c r="H2762" s="18">
        <v>2.6023981069811826</v>
      </c>
    </row>
    <row r="2763" spans="2:8" x14ac:dyDescent="0.4">
      <c r="B2763" s="4">
        <v>2760</v>
      </c>
      <c r="C2763" s="25" t="s">
        <v>7376</v>
      </c>
      <c r="D2763" s="10" t="s">
        <v>2838</v>
      </c>
      <c r="E2763" s="12" t="s">
        <v>4</v>
      </c>
      <c r="F2763" s="15">
        <v>1</v>
      </c>
      <c r="G2763" s="12" t="s">
        <v>5</v>
      </c>
      <c r="H2763" s="18">
        <v>31.635581898229439</v>
      </c>
    </row>
    <row r="2764" spans="2:8" x14ac:dyDescent="0.4">
      <c r="B2764" s="4">
        <v>2761</v>
      </c>
      <c r="C2764" s="25" t="s">
        <v>7377</v>
      </c>
      <c r="D2764" s="10" t="s">
        <v>2839</v>
      </c>
      <c r="E2764" s="12" t="s">
        <v>4</v>
      </c>
      <c r="F2764" s="15">
        <v>1</v>
      </c>
      <c r="G2764" s="12" t="s">
        <v>5</v>
      </c>
      <c r="H2764" s="18">
        <v>2.1597442870521508</v>
      </c>
    </row>
    <row r="2765" spans="2:8" x14ac:dyDescent="0.4">
      <c r="B2765" s="4">
        <v>2762</v>
      </c>
      <c r="C2765" s="25" t="s">
        <v>7378</v>
      </c>
      <c r="D2765" s="10" t="s">
        <v>2840</v>
      </c>
      <c r="E2765" s="12" t="s">
        <v>4</v>
      </c>
      <c r="F2765" s="15">
        <v>1</v>
      </c>
      <c r="G2765" s="12" t="s">
        <v>5</v>
      </c>
      <c r="H2765" s="18">
        <v>2.1597442870521508</v>
      </c>
    </row>
    <row r="2766" spans="2:8" x14ac:dyDescent="0.4">
      <c r="B2766" s="4">
        <v>2763</v>
      </c>
      <c r="C2766" s="25" t="s">
        <v>7379</v>
      </c>
      <c r="D2766" s="10" t="s">
        <v>2841</v>
      </c>
      <c r="E2766" s="12" t="s">
        <v>4</v>
      </c>
      <c r="F2766" s="15">
        <v>1</v>
      </c>
      <c r="G2766" s="12" t="s">
        <v>5</v>
      </c>
      <c r="H2766" s="18">
        <v>1.5417929887771606</v>
      </c>
    </row>
    <row r="2767" spans="2:8" x14ac:dyDescent="0.4">
      <c r="B2767" s="4">
        <v>2764</v>
      </c>
      <c r="C2767" s="25" t="s">
        <v>7380</v>
      </c>
      <c r="D2767" s="10" t="s">
        <v>2842</v>
      </c>
      <c r="E2767" s="12" t="s">
        <v>4</v>
      </c>
      <c r="F2767" s="15">
        <v>1</v>
      </c>
      <c r="G2767" s="12" t="s">
        <v>5</v>
      </c>
      <c r="H2767" s="18">
        <v>2.7896983658716015</v>
      </c>
    </row>
    <row r="2768" spans="2:8" x14ac:dyDescent="0.4">
      <c r="B2768" s="4">
        <v>2765</v>
      </c>
      <c r="C2768" s="25" t="s">
        <v>7381</v>
      </c>
      <c r="D2768" s="10" t="s">
        <v>2843</v>
      </c>
      <c r="E2768" s="12" t="s">
        <v>4</v>
      </c>
      <c r="F2768" s="15">
        <v>1</v>
      </c>
      <c r="G2768" s="12" t="s">
        <v>5</v>
      </c>
      <c r="H2768" s="18">
        <v>47.900730059118551</v>
      </c>
    </row>
    <row r="2769" spans="2:8" x14ac:dyDescent="0.4">
      <c r="B2769" s="4">
        <v>2766</v>
      </c>
      <c r="C2769" s="25" t="s">
        <v>7382</v>
      </c>
      <c r="D2769" s="10" t="s">
        <v>2844</v>
      </c>
      <c r="E2769" s="12" t="s">
        <v>4</v>
      </c>
      <c r="F2769" s="15">
        <v>1</v>
      </c>
      <c r="G2769" s="12" t="s">
        <v>5</v>
      </c>
      <c r="H2769" s="18">
        <v>9.9852940850733205</v>
      </c>
    </row>
    <row r="2770" spans="2:8" x14ac:dyDescent="0.4">
      <c r="B2770" s="4">
        <v>2767</v>
      </c>
      <c r="C2770" s="25" t="s">
        <v>7383</v>
      </c>
      <c r="D2770" s="10" t="s">
        <v>2845</v>
      </c>
      <c r="E2770" s="12" t="s">
        <v>4</v>
      </c>
      <c r="F2770" s="15">
        <v>1</v>
      </c>
      <c r="G2770" s="12" t="s">
        <v>5</v>
      </c>
      <c r="H2770" s="18">
        <v>252.5677267468688</v>
      </c>
    </row>
    <row r="2771" spans="2:8" x14ac:dyDescent="0.4">
      <c r="B2771" s="4">
        <v>2768</v>
      </c>
      <c r="C2771" s="25" t="s">
        <v>7384</v>
      </c>
      <c r="D2771" s="10" t="s">
        <v>2846</v>
      </c>
      <c r="E2771" s="12" t="s">
        <v>4</v>
      </c>
      <c r="F2771" s="15">
        <v>1</v>
      </c>
      <c r="G2771" s="12" t="s">
        <v>5</v>
      </c>
      <c r="H2771" s="18">
        <v>3.53316423954832</v>
      </c>
    </row>
    <row r="2772" spans="2:8" x14ac:dyDescent="0.4">
      <c r="B2772" s="4">
        <v>2769</v>
      </c>
      <c r="C2772" s="25" t="s">
        <v>7385</v>
      </c>
      <c r="D2772" s="10" t="s">
        <v>2847</v>
      </c>
      <c r="E2772" s="12" t="s">
        <v>4</v>
      </c>
      <c r="F2772" s="15">
        <v>1</v>
      </c>
      <c r="G2772" s="12" t="s">
        <v>5</v>
      </c>
      <c r="H2772" s="18">
        <v>3.53316423954832</v>
      </c>
    </row>
    <row r="2773" spans="2:8" x14ac:dyDescent="0.4">
      <c r="B2773" s="4">
        <v>2770</v>
      </c>
      <c r="C2773" s="25" t="s">
        <v>7386</v>
      </c>
      <c r="D2773" s="10" t="s">
        <v>2848</v>
      </c>
      <c r="E2773" s="12" t="s">
        <v>4</v>
      </c>
      <c r="F2773" s="15">
        <v>1</v>
      </c>
      <c r="G2773" s="12" t="s">
        <v>115</v>
      </c>
      <c r="H2773" s="18">
        <v>3.5689861651548782E-3</v>
      </c>
    </row>
    <row r="2774" spans="2:8" x14ac:dyDescent="0.4">
      <c r="B2774" s="4">
        <v>2771</v>
      </c>
      <c r="C2774" s="25" t="s">
        <v>7387</v>
      </c>
      <c r="D2774" s="10" t="s">
        <v>2849</v>
      </c>
      <c r="E2774" s="12" t="s">
        <v>4</v>
      </c>
      <c r="F2774" s="15">
        <v>1</v>
      </c>
      <c r="G2774" s="12" t="s">
        <v>115</v>
      </c>
      <c r="H2774" s="18">
        <v>3.5689861651548782E-3</v>
      </c>
    </row>
    <row r="2775" spans="2:8" x14ac:dyDescent="0.4">
      <c r="B2775" s="4">
        <v>2772</v>
      </c>
      <c r="C2775" s="25" t="s">
        <v>7388</v>
      </c>
      <c r="D2775" s="10" t="s">
        <v>2850</v>
      </c>
      <c r="E2775" s="12" t="s">
        <v>4</v>
      </c>
      <c r="F2775" s="15">
        <v>1</v>
      </c>
      <c r="G2775" s="12" t="s">
        <v>5</v>
      </c>
      <c r="H2775" s="18">
        <v>7386.0244976567665</v>
      </c>
    </row>
    <row r="2776" spans="2:8" x14ac:dyDescent="0.4">
      <c r="B2776" s="4">
        <v>2773</v>
      </c>
      <c r="C2776" s="25" t="s">
        <v>7389</v>
      </c>
      <c r="D2776" s="10" t="s">
        <v>2851</v>
      </c>
      <c r="E2776" s="12" t="s">
        <v>4</v>
      </c>
      <c r="F2776" s="15">
        <v>1</v>
      </c>
      <c r="G2776" s="12" t="s">
        <v>5</v>
      </c>
      <c r="H2776" s="18">
        <v>9551.0915508265807</v>
      </c>
    </row>
    <row r="2777" spans="2:8" x14ac:dyDescent="0.4">
      <c r="B2777" s="4">
        <v>2774</v>
      </c>
      <c r="C2777" s="25" t="s">
        <v>7390</v>
      </c>
      <c r="D2777" s="10" t="s">
        <v>2852</v>
      </c>
      <c r="E2777" s="12" t="s">
        <v>4</v>
      </c>
      <c r="F2777" s="15">
        <v>1</v>
      </c>
      <c r="G2777" s="12" t="s">
        <v>115</v>
      </c>
      <c r="H2777" s="18">
        <v>9.1143243742452008E-3</v>
      </c>
    </row>
    <row r="2778" spans="2:8" x14ac:dyDescent="0.4">
      <c r="B2778" s="4">
        <v>2775</v>
      </c>
      <c r="C2778" s="25" t="s">
        <v>7391</v>
      </c>
      <c r="D2778" s="10" t="s">
        <v>2853</v>
      </c>
      <c r="E2778" s="12" t="s">
        <v>4</v>
      </c>
      <c r="F2778" s="15">
        <v>1</v>
      </c>
      <c r="G2778" s="12" t="s">
        <v>115</v>
      </c>
      <c r="H2778" s="18">
        <v>5.5149619338120239E-3</v>
      </c>
    </row>
    <row r="2779" spans="2:8" x14ac:dyDescent="0.4">
      <c r="B2779" s="4">
        <v>2776</v>
      </c>
      <c r="C2779" s="25" t="s">
        <v>7392</v>
      </c>
      <c r="D2779" s="10" t="s">
        <v>2854</v>
      </c>
      <c r="E2779" s="12" t="s">
        <v>4</v>
      </c>
      <c r="F2779" s="15">
        <v>1</v>
      </c>
      <c r="G2779" s="12" t="s">
        <v>5</v>
      </c>
      <c r="H2779" s="18">
        <v>4.7498966878845748</v>
      </c>
    </row>
    <row r="2780" spans="2:8" x14ac:dyDescent="0.4">
      <c r="B2780" s="4">
        <v>2777</v>
      </c>
      <c r="C2780" s="25" t="s">
        <v>7393</v>
      </c>
      <c r="D2780" s="10" t="s">
        <v>2855</v>
      </c>
      <c r="E2780" s="12" t="s">
        <v>4</v>
      </c>
      <c r="F2780" s="15">
        <v>1</v>
      </c>
      <c r="G2780" s="12" t="s">
        <v>115</v>
      </c>
      <c r="H2780" s="18">
        <v>9.122952007991009E-3</v>
      </c>
    </row>
    <row r="2781" spans="2:8" x14ac:dyDescent="0.4">
      <c r="B2781" s="4">
        <v>2778</v>
      </c>
      <c r="C2781" s="25" t="s">
        <v>7394</v>
      </c>
      <c r="D2781" s="10" t="s">
        <v>2856</v>
      </c>
      <c r="E2781" s="12" t="s">
        <v>4</v>
      </c>
      <c r="F2781" s="15">
        <v>1</v>
      </c>
      <c r="G2781" s="12" t="s">
        <v>5</v>
      </c>
      <c r="H2781" s="18">
        <v>4.8183772728278838</v>
      </c>
    </row>
    <row r="2782" spans="2:8" x14ac:dyDescent="0.4">
      <c r="B2782" s="4">
        <v>2779</v>
      </c>
      <c r="C2782" s="25" t="s">
        <v>7395</v>
      </c>
      <c r="D2782" s="10" t="s">
        <v>2857</v>
      </c>
      <c r="E2782" s="12" t="s">
        <v>4</v>
      </c>
      <c r="F2782" s="15">
        <v>1</v>
      </c>
      <c r="G2782" s="12" t="s">
        <v>5</v>
      </c>
      <c r="H2782" s="18">
        <v>15.429320278924132</v>
      </c>
    </row>
    <row r="2783" spans="2:8" x14ac:dyDescent="0.4">
      <c r="B2783" s="4">
        <v>2780</v>
      </c>
      <c r="C2783" s="25" t="s">
        <v>7396</v>
      </c>
      <c r="D2783" s="10" t="s">
        <v>2858</v>
      </c>
      <c r="E2783" s="12" t="s">
        <v>4</v>
      </c>
      <c r="F2783" s="15">
        <v>1</v>
      </c>
      <c r="G2783" s="12" t="s">
        <v>115</v>
      </c>
      <c r="H2783" s="18">
        <v>9.5743186854541831E-3</v>
      </c>
    </row>
    <row r="2784" spans="2:8" x14ac:dyDescent="0.4">
      <c r="B2784" s="4">
        <v>2781</v>
      </c>
      <c r="C2784" s="25" t="s">
        <v>7397</v>
      </c>
      <c r="D2784" s="10" t="s">
        <v>2859</v>
      </c>
      <c r="E2784" s="12" t="s">
        <v>4</v>
      </c>
      <c r="F2784" s="15">
        <v>1</v>
      </c>
      <c r="G2784" s="12" t="s">
        <v>115</v>
      </c>
      <c r="H2784" s="18">
        <v>8.0390421086950943E-3</v>
      </c>
    </row>
    <row r="2785" spans="2:8" x14ac:dyDescent="0.4">
      <c r="B2785" s="4">
        <v>2782</v>
      </c>
      <c r="C2785" s="25" t="s">
        <v>7398</v>
      </c>
      <c r="D2785" s="10" t="s">
        <v>2860</v>
      </c>
      <c r="E2785" s="12" t="s">
        <v>4</v>
      </c>
      <c r="F2785" s="15">
        <v>1</v>
      </c>
      <c r="G2785" s="12" t="s">
        <v>5</v>
      </c>
      <c r="H2785" s="18">
        <v>2.7856320310039631</v>
      </c>
    </row>
    <row r="2786" spans="2:8" x14ac:dyDescent="0.4">
      <c r="B2786" s="4">
        <v>2783</v>
      </c>
      <c r="C2786" s="25" t="s">
        <v>7399</v>
      </c>
      <c r="D2786" s="10" t="s">
        <v>2861</v>
      </c>
      <c r="E2786" s="12" t="s">
        <v>4</v>
      </c>
      <c r="F2786" s="15">
        <v>1</v>
      </c>
      <c r="G2786" s="12" t="s">
        <v>5</v>
      </c>
      <c r="H2786" s="18">
        <v>3.006014813330828</v>
      </c>
    </row>
    <row r="2787" spans="2:8" x14ac:dyDescent="0.4">
      <c r="B2787" s="4">
        <v>2784</v>
      </c>
      <c r="C2787" s="25" t="s">
        <v>7400</v>
      </c>
      <c r="D2787" s="10" t="s">
        <v>2862</v>
      </c>
      <c r="E2787" s="12" t="s">
        <v>4</v>
      </c>
      <c r="F2787" s="15">
        <v>1</v>
      </c>
      <c r="G2787" s="12" t="s">
        <v>115</v>
      </c>
      <c r="H2787" s="18">
        <v>8.148809617459965E-3</v>
      </c>
    </row>
    <row r="2788" spans="2:8" x14ac:dyDescent="0.4">
      <c r="B2788" s="4">
        <v>2785</v>
      </c>
      <c r="C2788" s="25" t="s">
        <v>7401</v>
      </c>
      <c r="D2788" s="10" t="s">
        <v>2863</v>
      </c>
      <c r="E2788" s="12" t="s">
        <v>4</v>
      </c>
      <c r="F2788" s="15">
        <v>1</v>
      </c>
      <c r="G2788" s="12" t="s">
        <v>115</v>
      </c>
      <c r="H2788" s="18">
        <v>8.0140321669154076E-3</v>
      </c>
    </row>
    <row r="2789" spans="2:8" x14ac:dyDescent="0.4">
      <c r="B2789" s="4">
        <v>2786</v>
      </c>
      <c r="C2789" s="25" t="s">
        <v>7402</v>
      </c>
      <c r="D2789" s="10" t="s">
        <v>2864</v>
      </c>
      <c r="E2789" s="12" t="s">
        <v>4</v>
      </c>
      <c r="F2789" s="15">
        <v>1</v>
      </c>
      <c r="G2789" s="12" t="s">
        <v>115</v>
      </c>
      <c r="H2789" s="18">
        <v>1.3039268057841549E-3</v>
      </c>
    </row>
    <row r="2790" spans="2:8" x14ac:dyDescent="0.4">
      <c r="B2790" s="4">
        <v>2787</v>
      </c>
      <c r="C2790" s="25" t="s">
        <v>7403</v>
      </c>
      <c r="D2790" s="10" t="s">
        <v>2865</v>
      </c>
      <c r="E2790" s="12" t="s">
        <v>4</v>
      </c>
      <c r="F2790" s="15">
        <v>1</v>
      </c>
      <c r="G2790" s="12" t="s">
        <v>115</v>
      </c>
      <c r="H2790" s="18">
        <v>1.3244720908300478E-3</v>
      </c>
    </row>
    <row r="2791" spans="2:8" x14ac:dyDescent="0.4">
      <c r="B2791" s="4">
        <v>2788</v>
      </c>
      <c r="C2791" s="25" t="s">
        <v>7404</v>
      </c>
      <c r="D2791" s="10" t="s">
        <v>2866</v>
      </c>
      <c r="E2791" s="12" t="s">
        <v>4</v>
      </c>
      <c r="F2791" s="15">
        <v>1</v>
      </c>
      <c r="G2791" s="12" t="s">
        <v>115</v>
      </c>
      <c r="H2791" s="18">
        <v>1.2807397478507554E-3</v>
      </c>
    </row>
    <row r="2792" spans="2:8" x14ac:dyDescent="0.4">
      <c r="B2792" s="4">
        <v>2789</v>
      </c>
      <c r="C2792" s="25" t="s">
        <v>7405</v>
      </c>
      <c r="D2792" s="10" t="s">
        <v>2867</v>
      </c>
      <c r="E2792" s="12" t="s">
        <v>4</v>
      </c>
      <c r="F2792" s="15">
        <v>1</v>
      </c>
      <c r="G2792" s="12" t="s">
        <v>5</v>
      </c>
      <c r="H2792" s="18">
        <v>4.8760651469254643</v>
      </c>
    </row>
    <row r="2793" spans="2:8" x14ac:dyDescent="0.4">
      <c r="B2793" s="4">
        <v>2790</v>
      </c>
      <c r="C2793" s="25" t="s">
        <v>7406</v>
      </c>
      <c r="D2793" s="10" t="s">
        <v>2868</v>
      </c>
      <c r="E2793" s="12" t="s">
        <v>4</v>
      </c>
      <c r="F2793" s="15">
        <v>1</v>
      </c>
      <c r="G2793" s="12" t="s">
        <v>5</v>
      </c>
      <c r="H2793" s="18">
        <v>5.1708058056794988</v>
      </c>
    </row>
    <row r="2794" spans="2:8" x14ac:dyDescent="0.4">
      <c r="B2794" s="4">
        <v>2791</v>
      </c>
      <c r="C2794" s="25" t="s">
        <v>7407</v>
      </c>
      <c r="D2794" s="10" t="s">
        <v>2869</v>
      </c>
      <c r="E2794" s="12" t="s">
        <v>4</v>
      </c>
      <c r="F2794" s="15">
        <v>1</v>
      </c>
      <c r="G2794" s="12" t="s">
        <v>5</v>
      </c>
      <c r="H2794" s="18">
        <v>4.1362129414780666</v>
      </c>
    </row>
    <row r="2795" spans="2:8" x14ac:dyDescent="0.4">
      <c r="B2795" s="4">
        <v>2792</v>
      </c>
      <c r="C2795" s="25" t="s">
        <v>7408</v>
      </c>
      <c r="D2795" s="10" t="s">
        <v>2870</v>
      </c>
      <c r="E2795" s="12" t="s">
        <v>4</v>
      </c>
      <c r="F2795" s="15">
        <v>1</v>
      </c>
      <c r="G2795" s="12" t="s">
        <v>5</v>
      </c>
      <c r="H2795" s="18">
        <v>5.2549592253186974</v>
      </c>
    </row>
    <row r="2796" spans="2:8" x14ac:dyDescent="0.4">
      <c r="B2796" s="4">
        <v>2793</v>
      </c>
      <c r="C2796" s="25" t="s">
        <v>7409</v>
      </c>
      <c r="D2796" s="10" t="s">
        <v>2871</v>
      </c>
      <c r="E2796" s="12" t="s">
        <v>4</v>
      </c>
      <c r="F2796" s="15">
        <v>1</v>
      </c>
      <c r="G2796" s="12" t="s">
        <v>115</v>
      </c>
      <c r="H2796" s="18">
        <v>2.6515424060202528E-3</v>
      </c>
    </row>
    <row r="2797" spans="2:8" x14ac:dyDescent="0.4">
      <c r="B2797" s="4">
        <v>2794</v>
      </c>
      <c r="C2797" s="25" t="s">
        <v>7410</v>
      </c>
      <c r="D2797" s="10" t="s">
        <v>2872</v>
      </c>
      <c r="E2797" s="12" t="s">
        <v>4</v>
      </c>
      <c r="F2797" s="15">
        <v>1</v>
      </c>
      <c r="G2797" s="12" t="s">
        <v>115</v>
      </c>
      <c r="H2797" s="18">
        <v>4.6580047752620372E-3</v>
      </c>
    </row>
    <row r="2798" spans="2:8" x14ac:dyDescent="0.4">
      <c r="B2798" s="4">
        <v>2795</v>
      </c>
      <c r="C2798" s="25" t="s">
        <v>7411</v>
      </c>
      <c r="D2798" s="10" t="s">
        <v>2873</v>
      </c>
      <c r="E2798" s="12" t="s">
        <v>4</v>
      </c>
      <c r="F2798" s="15">
        <v>1</v>
      </c>
      <c r="G2798" s="12" t="s">
        <v>115</v>
      </c>
      <c r="H2798" s="18">
        <v>1.7666314847118603E-3</v>
      </c>
    </row>
    <row r="2799" spans="2:8" x14ac:dyDescent="0.4">
      <c r="B2799" s="4">
        <v>2796</v>
      </c>
      <c r="C2799" s="25" t="s">
        <v>7412</v>
      </c>
      <c r="D2799" s="10" t="s">
        <v>2874</v>
      </c>
      <c r="E2799" s="12" t="s">
        <v>4</v>
      </c>
      <c r="F2799" s="15">
        <v>1</v>
      </c>
      <c r="G2799" s="12" t="s">
        <v>115</v>
      </c>
      <c r="H2799" s="18">
        <v>1.751248946721536E-3</v>
      </c>
    </row>
    <row r="2800" spans="2:8" x14ac:dyDescent="0.4">
      <c r="B2800" s="4">
        <v>2797</v>
      </c>
      <c r="C2800" s="25" t="s">
        <v>7413</v>
      </c>
      <c r="D2800" s="10" t="s">
        <v>2875</v>
      </c>
      <c r="E2800" s="12" t="s">
        <v>4</v>
      </c>
      <c r="F2800" s="15">
        <v>1</v>
      </c>
      <c r="G2800" s="12" t="s">
        <v>115</v>
      </c>
      <c r="H2800" s="18">
        <v>1.7760801195898378E-3</v>
      </c>
    </row>
    <row r="2801" spans="2:8" x14ac:dyDescent="0.4">
      <c r="B2801" s="4">
        <v>2798</v>
      </c>
      <c r="C2801" s="25" t="s">
        <v>7414</v>
      </c>
      <c r="D2801" s="10" t="s">
        <v>2876</v>
      </c>
      <c r="E2801" s="12" t="s">
        <v>4</v>
      </c>
      <c r="F2801" s="15">
        <v>1</v>
      </c>
      <c r="G2801" s="12" t="s">
        <v>115</v>
      </c>
      <c r="H2801" s="18">
        <v>1.7746709522123041E-3</v>
      </c>
    </row>
    <row r="2802" spans="2:8" x14ac:dyDescent="0.4">
      <c r="B2802" s="4">
        <v>2799</v>
      </c>
      <c r="C2802" s="25" t="s">
        <v>7415</v>
      </c>
      <c r="D2802" s="10" t="s">
        <v>2877</v>
      </c>
      <c r="E2802" s="12" t="s">
        <v>4</v>
      </c>
      <c r="F2802" s="15">
        <v>1</v>
      </c>
      <c r="G2802" s="12" t="s">
        <v>115</v>
      </c>
      <c r="H2802" s="18">
        <v>2.297727205518445E-3</v>
      </c>
    </row>
    <row r="2803" spans="2:8" x14ac:dyDescent="0.4">
      <c r="B2803" s="4">
        <v>2800</v>
      </c>
      <c r="C2803" s="25" t="s">
        <v>7416</v>
      </c>
      <c r="D2803" s="10" t="s">
        <v>2878</v>
      </c>
      <c r="E2803" s="12" t="s">
        <v>4</v>
      </c>
      <c r="F2803" s="15">
        <v>1</v>
      </c>
      <c r="G2803" s="12" t="s">
        <v>115</v>
      </c>
      <c r="H2803" s="18">
        <v>1.7914343277398231E-3</v>
      </c>
    </row>
    <row r="2804" spans="2:8" x14ac:dyDescent="0.4">
      <c r="B2804" s="4">
        <v>2801</v>
      </c>
      <c r="C2804" s="25" t="s">
        <v>7417</v>
      </c>
      <c r="D2804" s="10" t="s">
        <v>2879</v>
      </c>
      <c r="E2804" s="12" t="s">
        <v>4</v>
      </c>
      <c r="F2804" s="15">
        <v>1</v>
      </c>
      <c r="G2804" s="12" t="s">
        <v>110</v>
      </c>
      <c r="H2804" s="18">
        <v>0.80798147489738681</v>
      </c>
    </row>
    <row r="2805" spans="2:8" x14ac:dyDescent="0.4">
      <c r="B2805" s="4">
        <v>2802</v>
      </c>
      <c r="C2805" s="25" t="s">
        <v>7418</v>
      </c>
      <c r="D2805" s="10" t="s">
        <v>2880</v>
      </c>
      <c r="E2805" s="12" t="s">
        <v>4</v>
      </c>
      <c r="F2805" s="15">
        <v>1</v>
      </c>
      <c r="G2805" s="12" t="s">
        <v>110</v>
      </c>
      <c r="H2805" s="18">
        <v>0.80798147489738681</v>
      </c>
    </row>
    <row r="2806" spans="2:8" x14ac:dyDescent="0.4">
      <c r="B2806" s="4">
        <v>2803</v>
      </c>
      <c r="C2806" s="25" t="s">
        <v>7419</v>
      </c>
      <c r="D2806" s="10" t="s">
        <v>2881</v>
      </c>
      <c r="E2806" s="12" t="s">
        <v>4</v>
      </c>
      <c r="F2806" s="15">
        <v>1</v>
      </c>
      <c r="G2806" s="12" t="s">
        <v>115</v>
      </c>
      <c r="H2806" s="18">
        <v>1.3136990230807094E-3</v>
      </c>
    </row>
    <row r="2807" spans="2:8" x14ac:dyDescent="0.4">
      <c r="B2807" s="4">
        <v>2804</v>
      </c>
      <c r="C2807" s="25" t="s">
        <v>7420</v>
      </c>
      <c r="D2807" s="10" t="s">
        <v>2882</v>
      </c>
      <c r="E2807" s="12" t="s">
        <v>4</v>
      </c>
      <c r="F2807" s="15">
        <v>1</v>
      </c>
      <c r="G2807" s="12" t="s">
        <v>115</v>
      </c>
      <c r="H2807" s="18">
        <v>1.3136990230807094E-3</v>
      </c>
    </row>
    <row r="2808" spans="2:8" x14ac:dyDescent="0.4">
      <c r="B2808" s="4">
        <v>2805</v>
      </c>
      <c r="C2808" s="25" t="s">
        <v>7421</v>
      </c>
      <c r="D2808" s="10" t="s">
        <v>2883</v>
      </c>
      <c r="E2808" s="12" t="s">
        <v>4</v>
      </c>
      <c r="F2808" s="15">
        <v>1</v>
      </c>
      <c r="G2808" s="12" t="s">
        <v>115</v>
      </c>
      <c r="H2808" s="18">
        <v>3.4257441616383482E-3</v>
      </c>
    </row>
    <row r="2809" spans="2:8" x14ac:dyDescent="0.4">
      <c r="B2809" s="4">
        <v>2806</v>
      </c>
      <c r="C2809" s="25" t="s">
        <v>7422</v>
      </c>
      <c r="D2809" s="10" t="s">
        <v>2884</v>
      </c>
      <c r="E2809" s="12" t="s">
        <v>4</v>
      </c>
      <c r="F2809" s="15">
        <v>1</v>
      </c>
      <c r="G2809" s="12" t="s">
        <v>115</v>
      </c>
      <c r="H2809" s="18">
        <v>3.1944423015445888E-3</v>
      </c>
    </row>
    <row r="2810" spans="2:8" x14ac:dyDescent="0.4">
      <c r="B2810" s="4">
        <v>2807</v>
      </c>
      <c r="C2810" s="25" t="s">
        <v>7423</v>
      </c>
      <c r="D2810" s="10" t="s">
        <v>2885</v>
      </c>
      <c r="E2810" s="12" t="s">
        <v>4</v>
      </c>
      <c r="F2810" s="15">
        <v>1</v>
      </c>
      <c r="G2810" s="12" t="s">
        <v>115</v>
      </c>
      <c r="H2810" s="18">
        <v>3.300300414569547E-3</v>
      </c>
    </row>
    <row r="2811" spans="2:8" x14ac:dyDescent="0.4">
      <c r="B2811" s="4">
        <v>2808</v>
      </c>
      <c r="C2811" s="25" t="s">
        <v>7424</v>
      </c>
      <c r="D2811" s="10" t="s">
        <v>2886</v>
      </c>
      <c r="E2811" s="12" t="s">
        <v>4</v>
      </c>
      <c r="F2811" s="15">
        <v>1</v>
      </c>
      <c r="G2811" s="12" t="s">
        <v>115</v>
      </c>
      <c r="H2811" s="18">
        <v>4.2956824502560038E-3</v>
      </c>
    </row>
    <row r="2812" spans="2:8" x14ac:dyDescent="0.4">
      <c r="B2812" s="4">
        <v>2809</v>
      </c>
      <c r="C2812" s="25" t="s">
        <v>7425</v>
      </c>
      <c r="D2812" s="10" t="s">
        <v>2887</v>
      </c>
      <c r="E2812" s="12" t="s">
        <v>4</v>
      </c>
      <c r="F2812" s="15">
        <v>1</v>
      </c>
      <c r="G2812" s="12" t="s">
        <v>115</v>
      </c>
      <c r="H2812" s="18">
        <v>2.5199735615307841E-3</v>
      </c>
    </row>
    <row r="2813" spans="2:8" x14ac:dyDescent="0.4">
      <c r="B2813" s="4">
        <v>2810</v>
      </c>
      <c r="C2813" s="25" t="s">
        <v>7426</v>
      </c>
      <c r="D2813" s="10" t="s">
        <v>2888</v>
      </c>
      <c r="E2813" s="12" t="s">
        <v>4</v>
      </c>
      <c r="F2813" s="15">
        <v>1</v>
      </c>
      <c r="G2813" s="12" t="s">
        <v>115</v>
      </c>
      <c r="H2813" s="18">
        <v>2.5560727502971577E-3</v>
      </c>
    </row>
    <row r="2814" spans="2:8" x14ac:dyDescent="0.4">
      <c r="B2814" s="4">
        <v>2811</v>
      </c>
      <c r="C2814" s="25" t="s">
        <v>7427</v>
      </c>
      <c r="D2814" s="10" t="s">
        <v>2889</v>
      </c>
      <c r="E2814" s="12" t="s">
        <v>4</v>
      </c>
      <c r="F2814" s="15">
        <v>1</v>
      </c>
      <c r="G2814" s="12" t="s">
        <v>115</v>
      </c>
      <c r="H2814" s="18">
        <v>2.4885064500834411E-3</v>
      </c>
    </row>
    <row r="2815" spans="2:8" x14ac:dyDescent="0.4">
      <c r="B2815" s="4">
        <v>2812</v>
      </c>
      <c r="C2815" s="25" t="s">
        <v>7428</v>
      </c>
      <c r="D2815" s="10" t="s">
        <v>2890</v>
      </c>
      <c r="E2815" s="12" t="s">
        <v>4</v>
      </c>
      <c r="F2815" s="15">
        <v>1</v>
      </c>
      <c r="G2815" s="12" t="s">
        <v>115</v>
      </c>
      <c r="H2815" s="18">
        <v>1.9461852973783574E-3</v>
      </c>
    </row>
    <row r="2816" spans="2:8" x14ac:dyDescent="0.4">
      <c r="B2816" s="4">
        <v>2813</v>
      </c>
      <c r="C2816" s="25" t="s">
        <v>7429</v>
      </c>
      <c r="D2816" s="10" t="s">
        <v>2891</v>
      </c>
      <c r="E2816" s="12" t="s">
        <v>4</v>
      </c>
      <c r="F2816" s="15">
        <v>1</v>
      </c>
      <c r="G2816" s="12" t="s">
        <v>115</v>
      </c>
      <c r="H2816" s="18">
        <v>2.0598421394573563E-3</v>
      </c>
    </row>
    <row r="2817" spans="2:8" x14ac:dyDescent="0.4">
      <c r="B2817" s="4">
        <v>2814</v>
      </c>
      <c r="C2817" s="25" t="s">
        <v>7430</v>
      </c>
      <c r="D2817" s="10" t="s">
        <v>2892</v>
      </c>
      <c r="E2817" s="12" t="s">
        <v>4</v>
      </c>
      <c r="F2817" s="15">
        <v>1</v>
      </c>
      <c r="G2817" s="12" t="s">
        <v>115</v>
      </c>
      <c r="H2817" s="18">
        <v>2.1011479447734321E-3</v>
      </c>
    </row>
    <row r="2818" spans="2:8" x14ac:dyDescent="0.4">
      <c r="B2818" s="4">
        <v>2815</v>
      </c>
      <c r="C2818" s="25" t="s">
        <v>7431</v>
      </c>
      <c r="D2818" s="10" t="s">
        <v>2893</v>
      </c>
      <c r="E2818" s="12" t="s">
        <v>4</v>
      </c>
      <c r="F2818" s="15">
        <v>1</v>
      </c>
      <c r="G2818" s="12" t="s">
        <v>110</v>
      </c>
      <c r="H2818" s="18">
        <v>0.46460636214694284</v>
      </c>
    </row>
    <row r="2819" spans="2:8" x14ac:dyDescent="0.4">
      <c r="B2819" s="4">
        <v>2816</v>
      </c>
      <c r="C2819" s="25" t="s">
        <v>7432</v>
      </c>
      <c r="D2819" s="10" t="s">
        <v>2894</v>
      </c>
      <c r="E2819" s="12" t="s">
        <v>4</v>
      </c>
      <c r="F2819" s="15">
        <v>1</v>
      </c>
      <c r="G2819" s="12" t="s">
        <v>115</v>
      </c>
      <c r="H2819" s="18">
        <v>1.5330203566964323E-3</v>
      </c>
    </row>
    <row r="2820" spans="2:8" x14ac:dyDescent="0.4">
      <c r="B2820" s="4">
        <v>2817</v>
      </c>
      <c r="C2820" s="25" t="s">
        <v>7433</v>
      </c>
      <c r="D2820" s="10" t="s">
        <v>2895</v>
      </c>
      <c r="E2820" s="12" t="s">
        <v>4</v>
      </c>
      <c r="F2820" s="15">
        <v>1</v>
      </c>
      <c r="G2820" s="12" t="s">
        <v>115</v>
      </c>
      <c r="H2820" s="18">
        <v>1.980964089044955E-3</v>
      </c>
    </row>
    <row r="2821" spans="2:8" x14ac:dyDescent="0.4">
      <c r="B2821" s="4">
        <v>2818</v>
      </c>
      <c r="C2821" s="25" t="s">
        <v>7434</v>
      </c>
      <c r="D2821" s="10" t="s">
        <v>2896</v>
      </c>
      <c r="E2821" s="12" t="s">
        <v>4</v>
      </c>
      <c r="F2821" s="15">
        <v>1</v>
      </c>
      <c r="G2821" s="12" t="s">
        <v>110</v>
      </c>
      <c r="H2821" s="18">
        <v>0.64859255355604184</v>
      </c>
    </row>
    <row r="2822" spans="2:8" x14ac:dyDescent="0.4">
      <c r="B2822" s="4">
        <v>2819</v>
      </c>
      <c r="C2822" s="25" t="s">
        <v>7435</v>
      </c>
      <c r="D2822" s="10" t="s">
        <v>2897</v>
      </c>
      <c r="E2822" s="12" t="s">
        <v>4</v>
      </c>
      <c r="F2822" s="15">
        <v>1</v>
      </c>
      <c r="G2822" s="12" t="s">
        <v>115</v>
      </c>
      <c r="H2822" s="18">
        <v>1.9955928672251307E-3</v>
      </c>
    </row>
    <row r="2823" spans="2:8" x14ac:dyDescent="0.4">
      <c r="B2823" s="4">
        <v>2820</v>
      </c>
      <c r="C2823" s="25" t="s">
        <v>7436</v>
      </c>
      <c r="D2823" s="10" t="s">
        <v>2898</v>
      </c>
      <c r="E2823" s="12" t="s">
        <v>4</v>
      </c>
      <c r="F2823" s="15">
        <v>1</v>
      </c>
      <c r="G2823" s="12" t="s">
        <v>115</v>
      </c>
      <c r="H2823" s="18">
        <v>2.147953986013456E-3</v>
      </c>
    </row>
    <row r="2824" spans="2:8" x14ac:dyDescent="0.4">
      <c r="B2824" s="4">
        <v>2821</v>
      </c>
      <c r="C2824" s="25" t="s">
        <v>7437</v>
      </c>
      <c r="D2824" s="10" t="s">
        <v>2899</v>
      </c>
      <c r="E2824" s="12" t="s">
        <v>4</v>
      </c>
      <c r="F2824" s="15">
        <v>1</v>
      </c>
      <c r="G2824" s="12" t="s">
        <v>115</v>
      </c>
      <c r="H2824" s="18">
        <v>2.7767599201360856E-3</v>
      </c>
    </row>
    <row r="2825" spans="2:8" x14ac:dyDescent="0.4">
      <c r="B2825" s="4">
        <v>2822</v>
      </c>
      <c r="C2825" s="25" t="s">
        <v>7438</v>
      </c>
      <c r="D2825" s="10" t="s">
        <v>2900</v>
      </c>
      <c r="E2825" s="12" t="s">
        <v>4</v>
      </c>
      <c r="F2825" s="15">
        <v>1</v>
      </c>
      <c r="G2825" s="12" t="s">
        <v>110</v>
      </c>
      <c r="H2825" s="18">
        <v>66.284273042449129</v>
      </c>
    </row>
    <row r="2826" spans="2:8" x14ac:dyDescent="0.4">
      <c r="B2826" s="4">
        <v>2823</v>
      </c>
      <c r="C2826" s="25" t="s">
        <v>7439</v>
      </c>
      <c r="D2826" s="10" t="s">
        <v>2901</v>
      </c>
      <c r="E2826" s="12" t="s">
        <v>4</v>
      </c>
      <c r="F2826" s="15">
        <v>1</v>
      </c>
      <c r="G2826" s="12" t="s">
        <v>110</v>
      </c>
      <c r="H2826" s="18">
        <v>220.65491296508458</v>
      </c>
    </row>
    <row r="2827" spans="2:8" x14ac:dyDescent="0.4">
      <c r="B2827" s="4">
        <v>2824</v>
      </c>
      <c r="C2827" s="25" t="s">
        <v>7440</v>
      </c>
      <c r="D2827" s="10" t="s">
        <v>2902</v>
      </c>
      <c r="E2827" s="12" t="s">
        <v>4</v>
      </c>
      <c r="F2827" s="15">
        <v>1</v>
      </c>
      <c r="G2827" s="12" t="s">
        <v>110</v>
      </c>
      <c r="H2827" s="18">
        <v>109.61447743156629</v>
      </c>
    </row>
    <row r="2828" spans="2:8" x14ac:dyDescent="0.4">
      <c r="B2828" s="4">
        <v>2825</v>
      </c>
      <c r="C2828" s="25" t="s">
        <v>7441</v>
      </c>
      <c r="D2828" s="10" t="s">
        <v>2903</v>
      </c>
      <c r="E2828" s="12" t="s">
        <v>4</v>
      </c>
      <c r="F2828" s="15">
        <v>1</v>
      </c>
      <c r="G2828" s="12" t="s">
        <v>110</v>
      </c>
      <c r="H2828" s="18">
        <v>40.099577434412588</v>
      </c>
    </row>
    <row r="2829" spans="2:8" x14ac:dyDescent="0.4">
      <c r="B2829" s="4">
        <v>2826</v>
      </c>
      <c r="C2829" s="25" t="s">
        <v>7442</v>
      </c>
      <c r="D2829" s="10" t="s">
        <v>2904</v>
      </c>
      <c r="E2829" s="12" t="s">
        <v>4</v>
      </c>
      <c r="F2829" s="15">
        <v>1</v>
      </c>
      <c r="G2829" s="12" t="s">
        <v>115</v>
      </c>
      <c r="H2829" s="18">
        <v>2.8416619175150475E-3</v>
      </c>
    </row>
    <row r="2830" spans="2:8" x14ac:dyDescent="0.4">
      <c r="B2830" s="4">
        <v>2827</v>
      </c>
      <c r="C2830" s="25" t="s">
        <v>7443</v>
      </c>
      <c r="D2830" s="10" t="s">
        <v>2905</v>
      </c>
      <c r="E2830" s="12" t="s">
        <v>4</v>
      </c>
      <c r="F2830" s="15">
        <v>1</v>
      </c>
      <c r="G2830" s="12" t="s">
        <v>110</v>
      </c>
      <c r="H2830" s="18">
        <v>34.763779445976425</v>
      </c>
    </row>
    <row r="2831" spans="2:8" x14ac:dyDescent="0.4">
      <c r="B2831" s="4">
        <v>2828</v>
      </c>
      <c r="C2831" s="25" t="s">
        <v>7444</v>
      </c>
      <c r="D2831" s="10" t="s">
        <v>2906</v>
      </c>
      <c r="E2831" s="12" t="s">
        <v>4</v>
      </c>
      <c r="F2831" s="15">
        <v>1</v>
      </c>
      <c r="G2831" s="12" t="s">
        <v>115</v>
      </c>
      <c r="H2831" s="18">
        <v>2.8271532148406325E-3</v>
      </c>
    </row>
    <row r="2832" spans="2:8" x14ac:dyDescent="0.4">
      <c r="B2832" s="4">
        <v>2829</v>
      </c>
      <c r="C2832" s="25" t="s">
        <v>7445</v>
      </c>
      <c r="D2832" s="10" t="s">
        <v>2907</v>
      </c>
      <c r="E2832" s="12" t="s">
        <v>4</v>
      </c>
      <c r="F2832" s="15">
        <v>1</v>
      </c>
      <c r="G2832" s="12" t="s">
        <v>115</v>
      </c>
      <c r="H2832" s="18">
        <v>2.631549020317649E-3</v>
      </c>
    </row>
    <row r="2833" spans="2:8" x14ac:dyDescent="0.4">
      <c r="B2833" s="4">
        <v>2830</v>
      </c>
      <c r="C2833" s="25" t="s">
        <v>7446</v>
      </c>
      <c r="D2833" s="10" t="s">
        <v>2908</v>
      </c>
      <c r="E2833" s="12" t="s">
        <v>4</v>
      </c>
      <c r="F2833" s="15">
        <v>1</v>
      </c>
      <c r="G2833" s="12" t="s">
        <v>110</v>
      </c>
      <c r="H2833" s="18">
        <v>276.37343053638716</v>
      </c>
    </row>
    <row r="2834" spans="2:8" x14ac:dyDescent="0.4">
      <c r="B2834" s="4">
        <v>2831</v>
      </c>
      <c r="C2834" s="25" t="s">
        <v>7447</v>
      </c>
      <c r="D2834" s="10" t="s">
        <v>2909</v>
      </c>
      <c r="E2834" s="12" t="s">
        <v>4</v>
      </c>
      <c r="F2834" s="15">
        <v>1</v>
      </c>
      <c r="G2834" s="12" t="s">
        <v>110</v>
      </c>
      <c r="H2834" s="18">
        <v>895.29429096450406</v>
      </c>
    </row>
    <row r="2835" spans="2:8" x14ac:dyDescent="0.4">
      <c r="B2835" s="4">
        <v>2832</v>
      </c>
      <c r="C2835" s="25" t="s">
        <v>7448</v>
      </c>
      <c r="D2835" s="10" t="s">
        <v>2910</v>
      </c>
      <c r="E2835" s="12" t="s">
        <v>4</v>
      </c>
      <c r="F2835" s="15">
        <v>1</v>
      </c>
      <c r="G2835" s="12" t="s">
        <v>115</v>
      </c>
      <c r="H2835" s="18">
        <v>2.8068813554352548E-3</v>
      </c>
    </row>
    <row r="2836" spans="2:8" x14ac:dyDescent="0.4">
      <c r="B2836" s="4">
        <v>2833</v>
      </c>
      <c r="C2836" s="25" t="s">
        <v>7449</v>
      </c>
      <c r="D2836" s="10" t="s">
        <v>2911</v>
      </c>
      <c r="E2836" s="12" t="s">
        <v>4</v>
      </c>
      <c r="F2836" s="15">
        <v>1</v>
      </c>
      <c r="G2836" s="12" t="s">
        <v>115</v>
      </c>
      <c r="H2836" s="18">
        <v>3.184640224854892E-3</v>
      </c>
    </row>
    <row r="2837" spans="2:8" x14ac:dyDescent="0.4">
      <c r="B2837" s="4">
        <v>2834</v>
      </c>
      <c r="C2837" s="25" t="s">
        <v>7450</v>
      </c>
      <c r="D2837" s="10" t="s">
        <v>2912</v>
      </c>
      <c r="E2837" s="12" t="s">
        <v>4</v>
      </c>
      <c r="F2837" s="15">
        <v>1</v>
      </c>
      <c r="G2837" s="12" t="s">
        <v>115</v>
      </c>
      <c r="H2837" s="18">
        <v>2.832809552313974E-3</v>
      </c>
    </row>
    <row r="2838" spans="2:8" x14ac:dyDescent="0.4">
      <c r="B2838" s="4">
        <v>2835</v>
      </c>
      <c r="C2838" s="25" t="s">
        <v>7451</v>
      </c>
      <c r="D2838" s="10" t="s">
        <v>2913</v>
      </c>
      <c r="E2838" s="12" t="s">
        <v>4</v>
      </c>
      <c r="F2838" s="15">
        <v>1</v>
      </c>
      <c r="G2838" s="12" t="s">
        <v>110</v>
      </c>
      <c r="H2838" s="18">
        <v>275.21296248951916</v>
      </c>
    </row>
    <row r="2839" spans="2:8" x14ac:dyDescent="0.4">
      <c r="B2839" s="4">
        <v>2836</v>
      </c>
      <c r="C2839" s="25" t="s">
        <v>7452</v>
      </c>
      <c r="D2839" s="10" t="s">
        <v>2914</v>
      </c>
      <c r="E2839" s="12" t="s">
        <v>4</v>
      </c>
      <c r="F2839" s="15">
        <v>1</v>
      </c>
      <c r="G2839" s="12" t="s">
        <v>115</v>
      </c>
      <c r="H2839" s="18">
        <v>8.3409353399629647E-3</v>
      </c>
    </row>
    <row r="2840" spans="2:8" x14ac:dyDescent="0.4">
      <c r="B2840" s="4">
        <v>2837</v>
      </c>
      <c r="C2840" s="25" t="s">
        <v>7453</v>
      </c>
      <c r="D2840" s="10" t="s">
        <v>2915</v>
      </c>
      <c r="E2840" s="12" t="s">
        <v>4</v>
      </c>
      <c r="F2840" s="15">
        <v>1</v>
      </c>
      <c r="G2840" s="12" t="s">
        <v>5</v>
      </c>
      <c r="H2840" s="18">
        <v>1.9251379527838979</v>
      </c>
    </row>
    <row r="2841" spans="2:8" x14ac:dyDescent="0.4">
      <c r="B2841" s="4">
        <v>2838</v>
      </c>
      <c r="C2841" s="25" t="s">
        <v>7454</v>
      </c>
      <c r="D2841" s="10" t="s">
        <v>2916</v>
      </c>
      <c r="E2841" s="12" t="s">
        <v>4</v>
      </c>
      <c r="F2841" s="15">
        <v>1</v>
      </c>
      <c r="G2841" s="12" t="s">
        <v>5</v>
      </c>
      <c r="H2841" s="18">
        <v>1.858897469869935</v>
      </c>
    </row>
    <row r="2842" spans="2:8" x14ac:dyDescent="0.4">
      <c r="B2842" s="4">
        <v>2839</v>
      </c>
      <c r="C2842" s="25" t="s">
        <v>7455</v>
      </c>
      <c r="D2842" s="10" t="s">
        <v>2917</v>
      </c>
      <c r="E2842" s="12" t="s">
        <v>4</v>
      </c>
      <c r="F2842" s="15">
        <v>1</v>
      </c>
      <c r="G2842" s="12" t="s">
        <v>5</v>
      </c>
      <c r="H2842" s="18">
        <v>2.6434788633872914</v>
      </c>
    </row>
    <row r="2843" spans="2:8" x14ac:dyDescent="0.4">
      <c r="B2843" s="4">
        <v>2840</v>
      </c>
      <c r="C2843" s="25" t="s">
        <v>7456</v>
      </c>
      <c r="D2843" s="10" t="s">
        <v>2918</v>
      </c>
      <c r="E2843" s="12" t="s">
        <v>4</v>
      </c>
      <c r="F2843" s="15">
        <v>1</v>
      </c>
      <c r="G2843" s="12" t="s">
        <v>5</v>
      </c>
      <c r="H2843" s="18">
        <v>2.4328033624914309</v>
      </c>
    </row>
    <row r="2844" spans="2:8" x14ac:dyDescent="0.4">
      <c r="B2844" s="4">
        <v>2841</v>
      </c>
      <c r="C2844" s="25" t="s">
        <v>7457</v>
      </c>
      <c r="D2844" s="10" t="s">
        <v>2919</v>
      </c>
      <c r="E2844" s="12" t="s">
        <v>4</v>
      </c>
      <c r="F2844" s="15">
        <v>1</v>
      </c>
      <c r="G2844" s="12" t="s">
        <v>5</v>
      </c>
      <c r="H2844" s="18">
        <v>2.9787524217285131</v>
      </c>
    </row>
    <row r="2845" spans="2:8" x14ac:dyDescent="0.4">
      <c r="B2845" s="4">
        <v>2842</v>
      </c>
      <c r="C2845" s="25" t="s">
        <v>7458</v>
      </c>
      <c r="D2845" s="10" t="s">
        <v>2920</v>
      </c>
      <c r="E2845" s="12" t="s">
        <v>4</v>
      </c>
      <c r="F2845" s="15">
        <v>1</v>
      </c>
      <c r="G2845" s="12" t="s">
        <v>115</v>
      </c>
      <c r="H2845" s="18">
        <v>9.5349132761746239E-3</v>
      </c>
    </row>
    <row r="2846" spans="2:8" x14ac:dyDescent="0.4">
      <c r="B2846" s="4">
        <v>2843</v>
      </c>
      <c r="C2846" s="25" t="s">
        <v>7459</v>
      </c>
      <c r="D2846" s="10" t="s">
        <v>2921</v>
      </c>
      <c r="E2846" s="12" t="s">
        <v>4</v>
      </c>
      <c r="F2846" s="15">
        <v>1</v>
      </c>
      <c r="G2846" s="12" t="s">
        <v>115</v>
      </c>
      <c r="H2846" s="18">
        <v>6.6136850095929473E-3</v>
      </c>
    </row>
    <row r="2847" spans="2:8" x14ac:dyDescent="0.4">
      <c r="B2847" s="4">
        <v>2844</v>
      </c>
      <c r="C2847" s="25" t="s">
        <v>7460</v>
      </c>
      <c r="D2847" s="10" t="s">
        <v>2922</v>
      </c>
      <c r="E2847" s="12" t="s">
        <v>4</v>
      </c>
      <c r="F2847" s="15">
        <v>1</v>
      </c>
      <c r="G2847" s="12" t="s">
        <v>5</v>
      </c>
      <c r="H2847" s="18">
        <v>13.85312292661164</v>
      </c>
    </row>
    <row r="2848" spans="2:8" x14ac:dyDescent="0.4">
      <c r="B2848" s="4">
        <v>2845</v>
      </c>
      <c r="C2848" s="25" t="s">
        <v>7461</v>
      </c>
      <c r="D2848" s="10" t="s">
        <v>2923</v>
      </c>
      <c r="E2848" s="12" t="s">
        <v>4</v>
      </c>
      <c r="F2848" s="15">
        <v>1</v>
      </c>
      <c r="G2848" s="12" t="s">
        <v>5</v>
      </c>
      <c r="H2848" s="18">
        <v>14.136310385880394</v>
      </c>
    </row>
    <row r="2849" spans="2:8" x14ac:dyDescent="0.4">
      <c r="B2849" s="4">
        <v>2846</v>
      </c>
      <c r="C2849" s="25" t="s">
        <v>7462</v>
      </c>
      <c r="D2849" s="10" t="s">
        <v>2924</v>
      </c>
      <c r="E2849" s="12" t="s">
        <v>4</v>
      </c>
      <c r="F2849" s="15">
        <v>1</v>
      </c>
      <c r="G2849" s="12" t="s">
        <v>115</v>
      </c>
      <c r="H2849" s="18">
        <v>4.0544598442772459E-2</v>
      </c>
    </row>
    <row r="2850" spans="2:8" x14ac:dyDescent="0.4">
      <c r="B2850" s="4">
        <v>2847</v>
      </c>
      <c r="C2850" s="25" t="s">
        <v>7463</v>
      </c>
      <c r="D2850" s="10" t="s">
        <v>2925</v>
      </c>
      <c r="E2850" s="12" t="s">
        <v>4</v>
      </c>
      <c r="F2850" s="15">
        <v>1</v>
      </c>
      <c r="G2850" s="12" t="s">
        <v>5</v>
      </c>
      <c r="H2850" s="18">
        <v>9.3374581683943543</v>
      </c>
    </row>
    <row r="2851" spans="2:8" x14ac:dyDescent="0.4">
      <c r="B2851" s="4">
        <v>2848</v>
      </c>
      <c r="C2851" s="25" t="s">
        <v>7464</v>
      </c>
      <c r="D2851" s="10" t="s">
        <v>2926</v>
      </c>
      <c r="E2851" s="12" t="s">
        <v>4</v>
      </c>
      <c r="F2851" s="15">
        <v>1</v>
      </c>
      <c r="G2851" s="12" t="s">
        <v>5</v>
      </c>
      <c r="H2851" s="18">
        <v>2.8913717961705019</v>
      </c>
    </row>
    <row r="2852" spans="2:8" x14ac:dyDescent="0.4">
      <c r="B2852" s="4">
        <v>2849</v>
      </c>
      <c r="C2852" s="25" t="s">
        <v>7465</v>
      </c>
      <c r="D2852" s="10" t="s">
        <v>2927</v>
      </c>
      <c r="E2852" s="12" t="s">
        <v>4</v>
      </c>
      <c r="F2852" s="15">
        <v>1</v>
      </c>
      <c r="G2852" s="12" t="s">
        <v>5</v>
      </c>
      <c r="H2852" s="18">
        <v>2.6920874025961798</v>
      </c>
    </row>
    <row r="2853" spans="2:8" x14ac:dyDescent="0.4">
      <c r="B2853" s="4">
        <v>2850</v>
      </c>
      <c r="C2853" s="25" t="s">
        <v>7466</v>
      </c>
      <c r="D2853" s="10" t="s">
        <v>2928</v>
      </c>
      <c r="E2853" s="12" t="s">
        <v>4</v>
      </c>
      <c r="F2853" s="15">
        <v>1</v>
      </c>
      <c r="G2853" s="12" t="s">
        <v>115</v>
      </c>
      <c r="H2853" s="18">
        <v>4.6271763514263162E-3</v>
      </c>
    </row>
    <row r="2854" spans="2:8" x14ac:dyDescent="0.4">
      <c r="B2854" s="4">
        <v>2851</v>
      </c>
      <c r="C2854" s="25" t="s">
        <v>7467</v>
      </c>
      <c r="D2854" s="10" t="s">
        <v>2929</v>
      </c>
      <c r="E2854" s="12" t="s">
        <v>4</v>
      </c>
      <c r="F2854" s="15">
        <v>1</v>
      </c>
      <c r="G2854" s="12" t="s">
        <v>115</v>
      </c>
      <c r="H2854" s="18">
        <v>4.7215396578694276E-3</v>
      </c>
    </row>
    <row r="2855" spans="2:8" x14ac:dyDescent="0.4">
      <c r="B2855" s="4">
        <v>2852</v>
      </c>
      <c r="C2855" s="25" t="s">
        <v>7468</v>
      </c>
      <c r="D2855" s="10" t="s">
        <v>2930</v>
      </c>
      <c r="E2855" s="12" t="s">
        <v>4</v>
      </c>
      <c r="F2855" s="15">
        <v>1</v>
      </c>
      <c r="G2855" s="12" t="s">
        <v>115</v>
      </c>
      <c r="H2855" s="18">
        <v>6.5315938727632718E-3</v>
      </c>
    </row>
    <row r="2856" spans="2:8" x14ac:dyDescent="0.4">
      <c r="B2856" s="4">
        <v>2853</v>
      </c>
      <c r="C2856" s="25" t="s">
        <v>7469</v>
      </c>
      <c r="D2856" s="10" t="s">
        <v>2931</v>
      </c>
      <c r="E2856" s="12" t="s">
        <v>4</v>
      </c>
      <c r="F2856" s="15">
        <v>1</v>
      </c>
      <c r="G2856" s="12" t="s">
        <v>115</v>
      </c>
      <c r="H2856" s="18">
        <v>6.2562691688172805E-3</v>
      </c>
    </row>
    <row r="2857" spans="2:8" x14ac:dyDescent="0.4">
      <c r="B2857" s="4">
        <v>2854</v>
      </c>
      <c r="C2857" s="25" t="s">
        <v>7470</v>
      </c>
      <c r="D2857" s="10" t="s">
        <v>2932</v>
      </c>
      <c r="E2857" s="12" t="s">
        <v>4</v>
      </c>
      <c r="F2857" s="15">
        <v>1</v>
      </c>
      <c r="G2857" s="12" t="s">
        <v>115</v>
      </c>
      <c r="H2857" s="18">
        <v>4.6678024848080812E-3</v>
      </c>
    </row>
    <row r="2858" spans="2:8" x14ac:dyDescent="0.4">
      <c r="B2858" s="4">
        <v>2855</v>
      </c>
      <c r="C2858" s="25" t="s">
        <v>7471</v>
      </c>
      <c r="D2858" s="10" t="s">
        <v>2933</v>
      </c>
      <c r="E2858" s="12" t="s">
        <v>4</v>
      </c>
      <c r="F2858" s="15">
        <v>1</v>
      </c>
      <c r="G2858" s="12" t="s">
        <v>115</v>
      </c>
      <c r="H2858" s="18">
        <v>9.7084234464812087E-3</v>
      </c>
    </row>
    <row r="2859" spans="2:8" x14ac:dyDescent="0.4">
      <c r="B2859" s="4">
        <v>2856</v>
      </c>
      <c r="C2859" s="25" t="s">
        <v>7472</v>
      </c>
      <c r="D2859" s="10" t="s">
        <v>2934</v>
      </c>
      <c r="E2859" s="12" t="s">
        <v>4</v>
      </c>
      <c r="F2859" s="15">
        <v>1</v>
      </c>
      <c r="G2859" s="12" t="s">
        <v>5</v>
      </c>
      <c r="H2859" s="18">
        <v>2.5610901724159003</v>
      </c>
    </row>
    <row r="2860" spans="2:8" x14ac:dyDescent="0.4">
      <c r="B2860" s="4">
        <v>2857</v>
      </c>
      <c r="C2860" s="25" t="s">
        <v>7473</v>
      </c>
      <c r="D2860" s="10" t="s">
        <v>2935</v>
      </c>
      <c r="E2860" s="12" t="s">
        <v>4</v>
      </c>
      <c r="F2860" s="15">
        <v>1</v>
      </c>
      <c r="G2860" s="12" t="s">
        <v>5</v>
      </c>
      <c r="H2860" s="18">
        <v>2.4875603167605544</v>
      </c>
    </row>
    <row r="2861" spans="2:8" x14ac:dyDescent="0.4">
      <c r="B2861" s="4">
        <v>2858</v>
      </c>
      <c r="C2861" s="25" t="s">
        <v>7474</v>
      </c>
      <c r="D2861" s="10" t="s">
        <v>2936</v>
      </c>
      <c r="E2861" s="12" t="s">
        <v>4</v>
      </c>
      <c r="F2861" s="15">
        <v>1</v>
      </c>
      <c r="G2861" s="12" t="s">
        <v>5</v>
      </c>
      <c r="H2861" s="18">
        <v>2.3773096453170344</v>
      </c>
    </row>
    <row r="2862" spans="2:8" x14ac:dyDescent="0.4">
      <c r="B2862" s="4">
        <v>2859</v>
      </c>
      <c r="C2862" s="25" t="s">
        <v>7475</v>
      </c>
      <c r="D2862" s="10" t="s">
        <v>2937</v>
      </c>
      <c r="E2862" s="12" t="s">
        <v>4</v>
      </c>
      <c r="F2862" s="15">
        <v>1</v>
      </c>
      <c r="G2862" s="12" t="s">
        <v>115</v>
      </c>
      <c r="H2862" s="18">
        <v>1.0235729963725421E-2</v>
      </c>
    </row>
    <row r="2863" spans="2:8" x14ac:dyDescent="0.4">
      <c r="B2863" s="4">
        <v>2860</v>
      </c>
      <c r="C2863" s="25" t="s">
        <v>7476</v>
      </c>
      <c r="D2863" s="10" t="s">
        <v>2938</v>
      </c>
      <c r="E2863" s="12" t="s">
        <v>4</v>
      </c>
      <c r="F2863" s="15">
        <v>1</v>
      </c>
      <c r="G2863" s="12" t="s">
        <v>115</v>
      </c>
      <c r="H2863" s="18">
        <v>9.7527840815997639E-3</v>
      </c>
    </row>
    <row r="2864" spans="2:8" x14ac:dyDescent="0.4">
      <c r="B2864" s="4">
        <v>2861</v>
      </c>
      <c r="C2864" s="25" t="s">
        <v>7477</v>
      </c>
      <c r="D2864" s="10" t="s">
        <v>2939</v>
      </c>
      <c r="E2864" s="12" t="s">
        <v>4</v>
      </c>
      <c r="F2864" s="15">
        <v>1</v>
      </c>
      <c r="G2864" s="12" t="s">
        <v>5</v>
      </c>
      <c r="H2864" s="18">
        <v>0.5148556330541767</v>
      </c>
    </row>
    <row r="2865" spans="2:8" x14ac:dyDescent="0.4">
      <c r="B2865" s="4">
        <v>2862</v>
      </c>
      <c r="C2865" s="25" t="s">
        <v>7478</v>
      </c>
      <c r="D2865" s="10" t="s">
        <v>2940</v>
      </c>
      <c r="E2865" s="12" t="s">
        <v>4</v>
      </c>
      <c r="F2865" s="15">
        <v>1</v>
      </c>
      <c r="G2865" s="12" t="s">
        <v>115</v>
      </c>
      <c r="H2865" s="18">
        <v>8.7789337574365033E-3</v>
      </c>
    </row>
    <row r="2866" spans="2:8" x14ac:dyDescent="0.4">
      <c r="B2866" s="4">
        <v>2863</v>
      </c>
      <c r="C2866" s="25" t="s">
        <v>7479</v>
      </c>
      <c r="D2866" s="10" t="s">
        <v>2941</v>
      </c>
      <c r="E2866" s="12" t="s">
        <v>4</v>
      </c>
      <c r="F2866" s="15">
        <v>1</v>
      </c>
      <c r="G2866" s="12" t="s">
        <v>115</v>
      </c>
      <c r="H2866" s="18">
        <v>1.6910032489985806E-3</v>
      </c>
    </row>
    <row r="2867" spans="2:8" x14ac:dyDescent="0.4">
      <c r="B2867" s="4">
        <v>2864</v>
      </c>
      <c r="C2867" s="25" t="s">
        <v>7480</v>
      </c>
      <c r="D2867" s="10" t="s">
        <v>2942</v>
      </c>
      <c r="E2867" s="12" t="s">
        <v>4</v>
      </c>
      <c r="F2867" s="15">
        <v>1</v>
      </c>
      <c r="G2867" s="12" t="s">
        <v>115</v>
      </c>
      <c r="H2867" s="18">
        <v>1.7859256975394518E-3</v>
      </c>
    </row>
    <row r="2868" spans="2:8" x14ac:dyDescent="0.4">
      <c r="B2868" s="4">
        <v>2865</v>
      </c>
      <c r="C2868" s="25" t="s">
        <v>7481</v>
      </c>
      <c r="D2868" s="10" t="s">
        <v>2943</v>
      </c>
      <c r="E2868" s="12" t="s">
        <v>4</v>
      </c>
      <c r="F2868" s="15">
        <v>1</v>
      </c>
      <c r="G2868" s="12" t="s">
        <v>5</v>
      </c>
      <c r="H2868" s="18">
        <v>13.985030617899536</v>
      </c>
    </row>
    <row r="2869" spans="2:8" x14ac:dyDescent="0.4">
      <c r="B2869" s="4">
        <v>2866</v>
      </c>
      <c r="C2869" s="25" t="s">
        <v>7482</v>
      </c>
      <c r="D2869" s="10" t="s">
        <v>2944</v>
      </c>
      <c r="E2869" s="12" t="s">
        <v>4</v>
      </c>
      <c r="F2869" s="15">
        <v>1</v>
      </c>
      <c r="G2869" s="12" t="s">
        <v>115</v>
      </c>
      <c r="H2869" s="18">
        <v>1.7846682049113835E-3</v>
      </c>
    </row>
    <row r="2870" spans="2:8" x14ac:dyDescent="0.4">
      <c r="B2870" s="4">
        <v>2867</v>
      </c>
      <c r="C2870" s="25" t="s">
        <v>7483</v>
      </c>
      <c r="D2870" s="10" t="s">
        <v>2945</v>
      </c>
      <c r="E2870" s="12" t="s">
        <v>4</v>
      </c>
      <c r="F2870" s="15">
        <v>1</v>
      </c>
      <c r="G2870" s="12" t="s">
        <v>115</v>
      </c>
      <c r="H2870" s="18">
        <v>1.7470482103525873E-3</v>
      </c>
    </row>
    <row r="2871" spans="2:8" x14ac:dyDescent="0.4">
      <c r="B2871" s="4">
        <v>2868</v>
      </c>
      <c r="C2871" s="25" t="s">
        <v>7484</v>
      </c>
      <c r="D2871" s="10" t="s">
        <v>2946</v>
      </c>
      <c r="E2871" s="12" t="s">
        <v>4</v>
      </c>
      <c r="F2871" s="15">
        <v>1</v>
      </c>
      <c r="G2871" s="12" t="s">
        <v>115</v>
      </c>
      <c r="H2871" s="18">
        <v>1.7830317226627005E-3</v>
      </c>
    </row>
    <row r="2872" spans="2:8" x14ac:dyDescent="0.4">
      <c r="B2872" s="4">
        <v>2869</v>
      </c>
      <c r="C2872" s="25" t="s">
        <v>7485</v>
      </c>
      <c r="D2872" s="10" t="s">
        <v>2947</v>
      </c>
      <c r="E2872" s="12" t="s">
        <v>4</v>
      </c>
      <c r="F2872" s="15">
        <v>1</v>
      </c>
      <c r="G2872" s="12" t="s">
        <v>115</v>
      </c>
      <c r="H2872" s="18">
        <v>1.7637500264253243E-3</v>
      </c>
    </row>
    <row r="2873" spans="2:8" x14ac:dyDescent="0.4">
      <c r="B2873" s="4">
        <v>2870</v>
      </c>
      <c r="C2873" s="25" t="s">
        <v>7486</v>
      </c>
      <c r="D2873" s="10" t="s">
        <v>2948</v>
      </c>
      <c r="E2873" s="12" t="s">
        <v>4</v>
      </c>
      <c r="F2873" s="15">
        <v>1</v>
      </c>
      <c r="G2873" s="12" t="s">
        <v>115</v>
      </c>
      <c r="H2873" s="18">
        <v>1.5190492327918819E-3</v>
      </c>
    </row>
    <row r="2874" spans="2:8" x14ac:dyDescent="0.4">
      <c r="B2874" s="4">
        <v>2871</v>
      </c>
      <c r="C2874" s="25" t="s">
        <v>7487</v>
      </c>
      <c r="D2874" s="10" t="s">
        <v>2949</v>
      </c>
      <c r="E2874" s="12" t="s">
        <v>4</v>
      </c>
      <c r="F2874" s="15">
        <v>1</v>
      </c>
      <c r="G2874" s="12" t="s">
        <v>5</v>
      </c>
      <c r="H2874" s="18">
        <v>11.73821450294764</v>
      </c>
    </row>
    <row r="2875" spans="2:8" x14ac:dyDescent="0.4">
      <c r="B2875" s="4">
        <v>2872</v>
      </c>
      <c r="C2875" s="25" t="s">
        <v>7488</v>
      </c>
      <c r="D2875" s="10" t="s">
        <v>2950</v>
      </c>
      <c r="E2875" s="12" t="s">
        <v>4</v>
      </c>
      <c r="F2875" s="15">
        <v>1</v>
      </c>
      <c r="G2875" s="12" t="s">
        <v>5</v>
      </c>
      <c r="H2875" s="18">
        <v>11.73821450294764</v>
      </c>
    </row>
    <row r="2876" spans="2:8" x14ac:dyDescent="0.4">
      <c r="B2876" s="4">
        <v>2873</v>
      </c>
      <c r="C2876" s="25" t="s">
        <v>7489</v>
      </c>
      <c r="D2876" s="10" t="s">
        <v>2951</v>
      </c>
      <c r="E2876" s="12" t="s">
        <v>4</v>
      </c>
      <c r="F2876" s="15">
        <v>1</v>
      </c>
      <c r="G2876" s="12" t="s">
        <v>115</v>
      </c>
      <c r="H2876" s="18">
        <v>6.0786358549147542E-3</v>
      </c>
    </row>
    <row r="2877" spans="2:8" x14ac:dyDescent="0.4">
      <c r="B2877" s="4">
        <v>2874</v>
      </c>
      <c r="C2877" s="25" t="s">
        <v>7490</v>
      </c>
      <c r="D2877" s="10" t="s">
        <v>2952</v>
      </c>
      <c r="E2877" s="12" t="s">
        <v>4</v>
      </c>
      <c r="F2877" s="15">
        <v>1</v>
      </c>
      <c r="G2877" s="12" t="s">
        <v>115</v>
      </c>
      <c r="H2877" s="18">
        <v>8.2316793044434119E-3</v>
      </c>
    </row>
    <row r="2878" spans="2:8" x14ac:dyDescent="0.4">
      <c r="B2878" s="4">
        <v>2875</v>
      </c>
      <c r="C2878" s="25" t="s">
        <v>7491</v>
      </c>
      <c r="D2878" s="10" t="s">
        <v>2953</v>
      </c>
      <c r="E2878" s="12" t="s">
        <v>4</v>
      </c>
      <c r="F2878" s="15">
        <v>1</v>
      </c>
      <c r="G2878" s="12" t="s">
        <v>5</v>
      </c>
      <c r="H2878" s="18">
        <v>1.6151242788562448</v>
      </c>
    </row>
    <row r="2879" spans="2:8" x14ac:dyDescent="0.4">
      <c r="B2879" s="4">
        <v>2876</v>
      </c>
      <c r="C2879" s="25" t="s">
        <v>7492</v>
      </c>
      <c r="D2879" s="10" t="s">
        <v>2954</v>
      </c>
      <c r="E2879" s="12" t="s">
        <v>4</v>
      </c>
      <c r="F2879" s="15">
        <v>1</v>
      </c>
      <c r="G2879" s="12" t="s">
        <v>5</v>
      </c>
      <c r="H2879" s="18">
        <v>1.6754982870683561</v>
      </c>
    </row>
    <row r="2880" spans="2:8" x14ac:dyDescent="0.4">
      <c r="B2880" s="4">
        <v>2877</v>
      </c>
      <c r="C2880" s="25" t="s">
        <v>7493</v>
      </c>
      <c r="D2880" s="10" t="s">
        <v>2955</v>
      </c>
      <c r="E2880" s="12" t="s">
        <v>4</v>
      </c>
      <c r="F2880" s="15">
        <v>1</v>
      </c>
      <c r="G2880" s="12" t="s">
        <v>115</v>
      </c>
      <c r="H2880" s="18">
        <v>9.6356325589432405E-3</v>
      </c>
    </row>
    <row r="2881" spans="2:8" x14ac:dyDescent="0.4">
      <c r="B2881" s="4">
        <v>2878</v>
      </c>
      <c r="C2881" s="25" t="s">
        <v>7494</v>
      </c>
      <c r="D2881" s="10" t="s">
        <v>2956</v>
      </c>
      <c r="E2881" s="12" t="s">
        <v>4</v>
      </c>
      <c r="F2881" s="15">
        <v>1</v>
      </c>
      <c r="G2881" s="12" t="s">
        <v>115</v>
      </c>
      <c r="H2881" s="18">
        <v>1.3814362699910921E-2</v>
      </c>
    </row>
    <row r="2882" spans="2:8" x14ac:dyDescent="0.4">
      <c r="B2882" s="4">
        <v>2879</v>
      </c>
      <c r="C2882" s="25" t="s">
        <v>7495</v>
      </c>
      <c r="D2882" s="10" t="s">
        <v>2957</v>
      </c>
      <c r="E2882" s="12" t="s">
        <v>4</v>
      </c>
      <c r="F2882" s="15">
        <v>1</v>
      </c>
      <c r="G2882" s="12" t="s">
        <v>5</v>
      </c>
      <c r="H2882" s="18">
        <v>2.8101658660008422</v>
      </c>
    </row>
    <row r="2883" spans="2:8" x14ac:dyDescent="0.4">
      <c r="B2883" s="4">
        <v>2880</v>
      </c>
      <c r="C2883" s="25" t="s">
        <v>7496</v>
      </c>
      <c r="D2883" s="10" t="s">
        <v>2958</v>
      </c>
      <c r="E2883" s="12" t="s">
        <v>4</v>
      </c>
      <c r="F2883" s="15">
        <v>1</v>
      </c>
      <c r="G2883" s="12" t="s">
        <v>5</v>
      </c>
      <c r="H2883" s="18">
        <v>5.1307799184695906</v>
      </c>
    </row>
    <row r="2884" spans="2:8" x14ac:dyDescent="0.4">
      <c r="B2884" s="4">
        <v>2881</v>
      </c>
      <c r="C2884" s="25" t="s">
        <v>7497</v>
      </c>
      <c r="D2884" s="10" t="s">
        <v>2959</v>
      </c>
      <c r="E2884" s="12" t="s">
        <v>4</v>
      </c>
      <c r="F2884" s="15">
        <v>1</v>
      </c>
      <c r="G2884" s="12" t="s">
        <v>5</v>
      </c>
      <c r="H2884" s="18">
        <v>3.2272518988928871</v>
      </c>
    </row>
    <row r="2885" spans="2:8" x14ac:dyDescent="0.4">
      <c r="B2885" s="4">
        <v>2882</v>
      </c>
      <c r="C2885" s="25" t="s">
        <v>7498</v>
      </c>
      <c r="D2885" s="10" t="s">
        <v>2960</v>
      </c>
      <c r="E2885" s="12" t="s">
        <v>4</v>
      </c>
      <c r="F2885" s="15">
        <v>1</v>
      </c>
      <c r="G2885" s="12" t="s">
        <v>5</v>
      </c>
      <c r="H2885" s="18">
        <v>3.3654180555271811</v>
      </c>
    </row>
    <row r="2886" spans="2:8" x14ac:dyDescent="0.4">
      <c r="B2886" s="4">
        <v>2883</v>
      </c>
      <c r="C2886" s="25" t="s">
        <v>7499</v>
      </c>
      <c r="D2886" s="10" t="s">
        <v>2961</v>
      </c>
      <c r="E2886" s="12" t="s">
        <v>4</v>
      </c>
      <c r="F2886" s="15">
        <v>1</v>
      </c>
      <c r="G2886" s="12" t="s">
        <v>5</v>
      </c>
      <c r="H2886" s="18">
        <v>2.1808414074292082</v>
      </c>
    </row>
    <row r="2887" spans="2:8" x14ac:dyDescent="0.4">
      <c r="B2887" s="4">
        <v>2884</v>
      </c>
      <c r="C2887" s="25" t="s">
        <v>7500</v>
      </c>
      <c r="D2887" s="10" t="s">
        <v>2962</v>
      </c>
      <c r="E2887" s="12" t="s">
        <v>4</v>
      </c>
      <c r="F2887" s="15">
        <v>1</v>
      </c>
      <c r="G2887" s="12" t="s">
        <v>115</v>
      </c>
      <c r="H2887" s="18">
        <v>1.3897759208910121E-2</v>
      </c>
    </row>
    <row r="2888" spans="2:8" x14ac:dyDescent="0.4">
      <c r="B2888" s="4">
        <v>2885</v>
      </c>
      <c r="C2888" s="25" t="s">
        <v>7501</v>
      </c>
      <c r="D2888" s="10" t="s">
        <v>2963</v>
      </c>
      <c r="E2888" s="12" t="s">
        <v>4</v>
      </c>
      <c r="F2888" s="15">
        <v>1</v>
      </c>
      <c r="G2888" s="12" t="s">
        <v>115</v>
      </c>
      <c r="H2888" s="18">
        <v>7.4897287164302677E-3</v>
      </c>
    </row>
    <row r="2889" spans="2:8" x14ac:dyDescent="0.4">
      <c r="B2889" s="4">
        <v>2886</v>
      </c>
      <c r="C2889" s="25" t="s">
        <v>7502</v>
      </c>
      <c r="D2889" s="10" t="s">
        <v>2964</v>
      </c>
      <c r="E2889" s="12" t="s">
        <v>4</v>
      </c>
      <c r="F2889" s="15">
        <v>1</v>
      </c>
      <c r="G2889" s="12" t="s">
        <v>5</v>
      </c>
      <c r="H2889" s="18">
        <v>2.3361712028634321</v>
      </c>
    </row>
    <row r="2890" spans="2:8" x14ac:dyDescent="0.4">
      <c r="B2890" s="4">
        <v>2887</v>
      </c>
      <c r="C2890" s="25" t="s">
        <v>7503</v>
      </c>
      <c r="D2890" s="10" t="s">
        <v>2965</v>
      </c>
      <c r="E2890" s="12" t="s">
        <v>4</v>
      </c>
      <c r="F2890" s="15">
        <v>1</v>
      </c>
      <c r="G2890" s="12" t="s">
        <v>5</v>
      </c>
      <c r="H2890" s="18">
        <v>2.5104586991921027</v>
      </c>
    </row>
    <row r="2891" spans="2:8" x14ac:dyDescent="0.4">
      <c r="B2891" s="4">
        <v>2888</v>
      </c>
      <c r="C2891" s="25" t="s">
        <v>7504</v>
      </c>
      <c r="D2891" s="10" t="s">
        <v>2966</v>
      </c>
      <c r="E2891" s="12" t="s">
        <v>4</v>
      </c>
      <c r="F2891" s="15">
        <v>1</v>
      </c>
      <c r="G2891" s="12" t="s">
        <v>115</v>
      </c>
      <c r="H2891" s="18">
        <v>9.8670988947191091E-3</v>
      </c>
    </row>
    <row r="2892" spans="2:8" x14ac:dyDescent="0.4">
      <c r="B2892" s="4">
        <v>2889</v>
      </c>
      <c r="C2892" s="25" t="s">
        <v>7505</v>
      </c>
      <c r="D2892" s="10" t="s">
        <v>2967</v>
      </c>
      <c r="E2892" s="12" t="s">
        <v>4</v>
      </c>
      <c r="F2892" s="15">
        <v>1</v>
      </c>
      <c r="G2892" s="12" t="s">
        <v>5</v>
      </c>
      <c r="H2892" s="18">
        <v>3.2900533098312503</v>
      </c>
    </row>
    <row r="2893" spans="2:8" x14ac:dyDescent="0.4">
      <c r="B2893" s="4">
        <v>2890</v>
      </c>
      <c r="C2893" s="25" t="s">
        <v>7506</v>
      </c>
      <c r="D2893" s="10" t="s">
        <v>2968</v>
      </c>
      <c r="E2893" s="12" t="s">
        <v>4</v>
      </c>
      <c r="F2893" s="15">
        <v>1</v>
      </c>
      <c r="G2893" s="12" t="s">
        <v>115</v>
      </c>
      <c r="H2893" s="18">
        <v>1.1886212522856411E-2</v>
      </c>
    </row>
    <row r="2894" spans="2:8" x14ac:dyDescent="0.4">
      <c r="B2894" s="4">
        <v>2891</v>
      </c>
      <c r="C2894" s="25" t="s">
        <v>7507</v>
      </c>
      <c r="D2894" s="10" t="s">
        <v>2969</v>
      </c>
      <c r="E2894" s="12" t="s">
        <v>4</v>
      </c>
      <c r="F2894" s="15">
        <v>1</v>
      </c>
      <c r="G2894" s="12" t="s">
        <v>115</v>
      </c>
      <c r="H2894" s="18">
        <v>9.6266398065286488E-3</v>
      </c>
    </row>
    <row r="2895" spans="2:8" x14ac:dyDescent="0.4">
      <c r="B2895" s="4">
        <v>2892</v>
      </c>
      <c r="C2895" s="25" t="s">
        <v>7508</v>
      </c>
      <c r="D2895" s="10" t="s">
        <v>2970</v>
      </c>
      <c r="E2895" s="12" t="s">
        <v>4</v>
      </c>
      <c r="F2895" s="15">
        <v>1</v>
      </c>
      <c r="G2895" s="12" t="s">
        <v>115</v>
      </c>
      <c r="H2895" s="18">
        <v>9.6266398065286488E-3</v>
      </c>
    </row>
    <row r="2896" spans="2:8" x14ac:dyDescent="0.4">
      <c r="B2896" s="4">
        <v>2893</v>
      </c>
      <c r="C2896" s="25" t="s">
        <v>7509</v>
      </c>
      <c r="D2896" s="10" t="s">
        <v>2971</v>
      </c>
      <c r="E2896" s="12" t="s">
        <v>4</v>
      </c>
      <c r="F2896" s="15">
        <v>1</v>
      </c>
      <c r="G2896" s="12" t="s">
        <v>115</v>
      </c>
      <c r="H2896" s="18">
        <v>2.378680867282856E-2</v>
      </c>
    </row>
    <row r="2897" spans="2:8" x14ac:dyDescent="0.4">
      <c r="B2897" s="4">
        <v>2894</v>
      </c>
      <c r="C2897" s="25" t="s">
        <v>7510</v>
      </c>
      <c r="D2897" s="10" t="s">
        <v>2972</v>
      </c>
      <c r="E2897" s="12" t="s">
        <v>4</v>
      </c>
      <c r="F2897" s="15">
        <v>1</v>
      </c>
      <c r="G2897" s="12" t="s">
        <v>5</v>
      </c>
      <c r="H2897" s="18">
        <v>2.5042585431384818</v>
      </c>
    </row>
    <row r="2898" spans="2:8" x14ac:dyDescent="0.4">
      <c r="B2898" s="4">
        <v>2895</v>
      </c>
      <c r="C2898" s="25" t="s">
        <v>7511</v>
      </c>
      <c r="D2898" s="10" t="s">
        <v>2973</v>
      </c>
      <c r="E2898" s="12" t="s">
        <v>4</v>
      </c>
      <c r="F2898" s="15">
        <v>1</v>
      </c>
      <c r="G2898" s="12" t="s">
        <v>5</v>
      </c>
      <c r="H2898" s="18">
        <v>2.6508473023303711</v>
      </c>
    </row>
    <row r="2899" spans="2:8" x14ac:dyDescent="0.4">
      <c r="B2899" s="4">
        <v>2896</v>
      </c>
      <c r="C2899" s="25" t="s">
        <v>7512</v>
      </c>
      <c r="D2899" s="10" t="s">
        <v>2974</v>
      </c>
      <c r="E2899" s="12" t="s">
        <v>4</v>
      </c>
      <c r="F2899" s="15">
        <v>1</v>
      </c>
      <c r="G2899" s="12" t="s">
        <v>5</v>
      </c>
      <c r="H2899" s="18">
        <v>3.1249946024514599</v>
      </c>
    </row>
    <row r="2900" spans="2:8" x14ac:dyDescent="0.4">
      <c r="B2900" s="4">
        <v>2897</v>
      </c>
      <c r="C2900" s="25" t="s">
        <v>7513</v>
      </c>
      <c r="D2900" s="10" t="s">
        <v>2975</v>
      </c>
      <c r="E2900" s="12" t="s">
        <v>4</v>
      </c>
      <c r="F2900" s="15">
        <v>1</v>
      </c>
      <c r="G2900" s="12" t="s">
        <v>5</v>
      </c>
      <c r="H2900" s="18">
        <v>2.7844650770276536</v>
      </c>
    </row>
    <row r="2901" spans="2:8" x14ac:dyDescent="0.4">
      <c r="B2901" s="4">
        <v>2898</v>
      </c>
      <c r="C2901" s="25" t="s">
        <v>7514</v>
      </c>
      <c r="D2901" s="10" t="s">
        <v>2976</v>
      </c>
      <c r="E2901" s="12" t="s">
        <v>4</v>
      </c>
      <c r="F2901" s="15">
        <v>1</v>
      </c>
      <c r="G2901" s="12" t="s">
        <v>115</v>
      </c>
      <c r="H2901" s="18">
        <v>0.1005064121739601</v>
      </c>
    </row>
    <row r="2902" spans="2:8" x14ac:dyDescent="0.4">
      <c r="B2902" s="4">
        <v>2899</v>
      </c>
      <c r="C2902" s="25" t="s">
        <v>7515</v>
      </c>
      <c r="D2902" s="10" t="s">
        <v>2977</v>
      </c>
      <c r="E2902" s="12" t="s">
        <v>4</v>
      </c>
      <c r="F2902" s="15">
        <v>1</v>
      </c>
      <c r="G2902" s="12" t="s">
        <v>115</v>
      </c>
      <c r="H2902" s="18">
        <v>1.9297891147449125E-3</v>
      </c>
    </row>
    <row r="2903" spans="2:8" x14ac:dyDescent="0.4">
      <c r="B2903" s="4">
        <v>2900</v>
      </c>
      <c r="C2903" s="25" t="s">
        <v>7516</v>
      </c>
      <c r="D2903" s="10" t="s">
        <v>2978</v>
      </c>
      <c r="E2903" s="12" t="s">
        <v>4</v>
      </c>
      <c r="F2903" s="15">
        <v>1</v>
      </c>
      <c r="G2903" s="12" t="s">
        <v>115</v>
      </c>
      <c r="H2903" s="18">
        <v>1.3692182899740788E-3</v>
      </c>
    </row>
    <row r="2904" spans="2:8" x14ac:dyDescent="0.4">
      <c r="B2904" s="4">
        <v>2901</v>
      </c>
      <c r="C2904" s="25" t="s">
        <v>7517</v>
      </c>
      <c r="D2904" s="10" t="s">
        <v>2979</v>
      </c>
      <c r="E2904" s="12" t="s">
        <v>4</v>
      </c>
      <c r="F2904" s="15">
        <v>1</v>
      </c>
      <c r="G2904" s="12" t="s">
        <v>115</v>
      </c>
      <c r="H2904" s="18">
        <v>1.3727122720149818E-3</v>
      </c>
    </row>
    <row r="2905" spans="2:8" x14ac:dyDescent="0.4">
      <c r="B2905" s="4">
        <v>2902</v>
      </c>
      <c r="C2905" s="25" t="s">
        <v>7518</v>
      </c>
      <c r="D2905" s="10" t="s">
        <v>2980</v>
      </c>
      <c r="E2905" s="12" t="s">
        <v>4</v>
      </c>
      <c r="F2905" s="15">
        <v>1</v>
      </c>
      <c r="G2905" s="12" t="s">
        <v>115</v>
      </c>
      <c r="H2905" s="18">
        <v>1.446640169566432E-3</v>
      </c>
    </row>
    <row r="2906" spans="2:8" x14ac:dyDescent="0.4">
      <c r="B2906" s="4">
        <v>2903</v>
      </c>
      <c r="C2906" s="25" t="s">
        <v>7519</v>
      </c>
      <c r="D2906" s="10" t="s">
        <v>2981</v>
      </c>
      <c r="E2906" s="12" t="s">
        <v>4</v>
      </c>
      <c r="F2906" s="15">
        <v>1</v>
      </c>
      <c r="G2906" s="12" t="s">
        <v>115</v>
      </c>
      <c r="H2906" s="18">
        <v>1.4201828391529835E-3</v>
      </c>
    </row>
    <row r="2907" spans="2:8" x14ac:dyDescent="0.4">
      <c r="B2907" s="4">
        <v>2904</v>
      </c>
      <c r="C2907" s="25" t="s">
        <v>7520</v>
      </c>
      <c r="D2907" s="10" t="s">
        <v>2982</v>
      </c>
      <c r="E2907" s="12" t="s">
        <v>4</v>
      </c>
      <c r="F2907" s="15">
        <v>1</v>
      </c>
      <c r="G2907" s="12" t="s">
        <v>115</v>
      </c>
      <c r="H2907" s="18">
        <v>1.6290630336766672E-3</v>
      </c>
    </row>
    <row r="2908" spans="2:8" x14ac:dyDescent="0.4">
      <c r="B2908" s="4">
        <v>2905</v>
      </c>
      <c r="C2908" s="25" t="s">
        <v>7521</v>
      </c>
      <c r="D2908" s="10" t="s">
        <v>2983</v>
      </c>
      <c r="E2908" s="12" t="s">
        <v>4</v>
      </c>
      <c r="F2908" s="15">
        <v>1</v>
      </c>
      <c r="G2908" s="12" t="s">
        <v>115</v>
      </c>
      <c r="H2908" s="18">
        <v>2.8985431799231054E-3</v>
      </c>
    </row>
    <row r="2909" spans="2:8" x14ac:dyDescent="0.4">
      <c r="B2909" s="4">
        <v>2906</v>
      </c>
      <c r="C2909" s="25" t="s">
        <v>7522</v>
      </c>
      <c r="D2909" s="10" t="s">
        <v>2984</v>
      </c>
      <c r="E2909" s="12" t="s">
        <v>4</v>
      </c>
      <c r="F2909" s="15">
        <v>1</v>
      </c>
      <c r="G2909" s="12" t="s">
        <v>5</v>
      </c>
      <c r="H2909" s="18">
        <v>2.2485521667840644</v>
      </c>
    </row>
    <row r="2910" spans="2:8" x14ac:dyDescent="0.4">
      <c r="B2910" s="4">
        <v>2907</v>
      </c>
      <c r="C2910" s="25" t="s">
        <v>7523</v>
      </c>
      <c r="D2910" s="10" t="s">
        <v>2985</v>
      </c>
      <c r="E2910" s="12" t="s">
        <v>4</v>
      </c>
      <c r="F2910" s="15">
        <v>1</v>
      </c>
      <c r="G2910" s="12" t="s">
        <v>115</v>
      </c>
      <c r="H2910" s="18">
        <v>6.1107400576177113E-4</v>
      </c>
    </row>
    <row r="2911" spans="2:8" x14ac:dyDescent="0.4">
      <c r="B2911" s="4">
        <v>2908</v>
      </c>
      <c r="C2911" s="25" t="s">
        <v>7524</v>
      </c>
      <c r="D2911" s="10" t="s">
        <v>2986</v>
      </c>
      <c r="E2911" s="12" t="s">
        <v>4</v>
      </c>
      <c r="F2911" s="15">
        <v>1</v>
      </c>
      <c r="G2911" s="12" t="s">
        <v>110</v>
      </c>
      <c r="H2911" s="18">
        <v>7340.9414061624957</v>
      </c>
    </row>
    <row r="2912" spans="2:8" x14ac:dyDescent="0.4">
      <c r="B2912" s="4">
        <v>2909</v>
      </c>
      <c r="C2912" s="25" t="s">
        <v>7525</v>
      </c>
      <c r="D2912" s="10" t="s">
        <v>2987</v>
      </c>
      <c r="E2912" s="12" t="s">
        <v>4</v>
      </c>
      <c r="F2912" s="15">
        <v>1</v>
      </c>
      <c r="G2912" s="12" t="s">
        <v>110</v>
      </c>
      <c r="H2912" s="18">
        <v>24353.221358262825</v>
      </c>
    </row>
    <row r="2913" spans="2:8" x14ac:dyDescent="0.4">
      <c r="B2913" s="4">
        <v>2910</v>
      </c>
      <c r="C2913" s="25" t="s">
        <v>7526</v>
      </c>
      <c r="D2913" s="10" t="s">
        <v>2988</v>
      </c>
      <c r="E2913" s="12" t="s">
        <v>4</v>
      </c>
      <c r="F2913" s="15">
        <v>1</v>
      </c>
      <c r="G2913" s="12" t="s">
        <v>115</v>
      </c>
      <c r="H2913" s="18">
        <v>7.5776278600817146E-4</v>
      </c>
    </row>
    <row r="2914" spans="2:8" x14ac:dyDescent="0.4">
      <c r="B2914" s="4">
        <v>2911</v>
      </c>
      <c r="C2914" s="25" t="s">
        <v>7527</v>
      </c>
      <c r="D2914" s="10" t="s">
        <v>2989</v>
      </c>
      <c r="E2914" s="12" t="s">
        <v>4</v>
      </c>
      <c r="F2914" s="15">
        <v>1</v>
      </c>
      <c r="G2914" s="12" t="s">
        <v>115</v>
      </c>
      <c r="H2914" s="18">
        <v>1.0739044996531653E-3</v>
      </c>
    </row>
    <row r="2915" spans="2:8" x14ac:dyDescent="0.4">
      <c r="B2915" s="4">
        <v>2912</v>
      </c>
      <c r="C2915" s="25" t="s">
        <v>7528</v>
      </c>
      <c r="D2915" s="10" t="s">
        <v>2990</v>
      </c>
      <c r="E2915" s="12" t="s">
        <v>4</v>
      </c>
      <c r="F2915" s="15">
        <v>1</v>
      </c>
      <c r="G2915" s="12" t="s">
        <v>110</v>
      </c>
      <c r="H2915" s="18">
        <v>632102.00524036889</v>
      </c>
    </row>
    <row r="2916" spans="2:8" x14ac:dyDescent="0.4">
      <c r="B2916" s="4">
        <v>2913</v>
      </c>
      <c r="C2916" s="25" t="s">
        <v>7529</v>
      </c>
      <c r="D2916" s="10" t="s">
        <v>2991</v>
      </c>
      <c r="E2916" s="12" t="s">
        <v>4</v>
      </c>
      <c r="F2916" s="15">
        <v>1</v>
      </c>
      <c r="G2916" s="12" t="s">
        <v>115</v>
      </c>
      <c r="H2916" s="18">
        <v>1.0846052050258548E-3</v>
      </c>
    </row>
    <row r="2917" spans="2:8" x14ac:dyDescent="0.4">
      <c r="B2917" s="4">
        <v>2914</v>
      </c>
      <c r="C2917" s="25" t="s">
        <v>7530</v>
      </c>
      <c r="D2917" s="10" t="s">
        <v>2992</v>
      </c>
      <c r="E2917" s="12" t="s">
        <v>4</v>
      </c>
      <c r="F2917" s="15">
        <v>1</v>
      </c>
      <c r="G2917" s="12" t="s">
        <v>110</v>
      </c>
      <c r="H2917" s="18">
        <v>123.34066383228905</v>
      </c>
    </row>
    <row r="2918" spans="2:8" x14ac:dyDescent="0.4">
      <c r="B2918" s="4">
        <v>2915</v>
      </c>
      <c r="C2918" s="25" t="s">
        <v>7531</v>
      </c>
      <c r="D2918" s="10" t="s">
        <v>2993</v>
      </c>
      <c r="E2918" s="12" t="s">
        <v>4</v>
      </c>
      <c r="F2918" s="15">
        <v>1</v>
      </c>
      <c r="G2918" s="12" t="s">
        <v>110</v>
      </c>
      <c r="H2918" s="18">
        <v>42.836544480506895</v>
      </c>
    </row>
    <row r="2919" spans="2:8" x14ac:dyDescent="0.4">
      <c r="B2919" s="4">
        <v>2916</v>
      </c>
      <c r="C2919" s="25" t="s">
        <v>7532</v>
      </c>
      <c r="D2919" s="10" t="s">
        <v>2994</v>
      </c>
      <c r="E2919" s="12" t="s">
        <v>4</v>
      </c>
      <c r="F2919" s="15">
        <v>1</v>
      </c>
      <c r="G2919" s="12" t="s">
        <v>110</v>
      </c>
      <c r="H2919" s="18">
        <v>230.01742852885917</v>
      </c>
    </row>
    <row r="2920" spans="2:8" x14ac:dyDescent="0.4">
      <c r="B2920" s="4">
        <v>2917</v>
      </c>
      <c r="C2920" s="25" t="s">
        <v>7533</v>
      </c>
      <c r="D2920" s="10" t="s">
        <v>2995</v>
      </c>
      <c r="E2920" s="12" t="s">
        <v>4</v>
      </c>
      <c r="F2920" s="15">
        <v>1</v>
      </c>
      <c r="G2920" s="12" t="s">
        <v>110</v>
      </c>
      <c r="H2920" s="18">
        <v>353.62955155367234</v>
      </c>
    </row>
    <row r="2921" spans="2:8" x14ac:dyDescent="0.4">
      <c r="B2921" s="4">
        <v>2918</v>
      </c>
      <c r="C2921" s="25" t="s">
        <v>7534</v>
      </c>
      <c r="D2921" s="10" t="s">
        <v>2996</v>
      </c>
      <c r="E2921" s="12" t="s">
        <v>4</v>
      </c>
      <c r="F2921" s="15">
        <v>1</v>
      </c>
      <c r="G2921" s="12" t="s">
        <v>115</v>
      </c>
      <c r="H2921" s="18">
        <v>1.443602804054775E-3</v>
      </c>
    </row>
    <row r="2922" spans="2:8" x14ac:dyDescent="0.4">
      <c r="B2922" s="4">
        <v>2919</v>
      </c>
      <c r="C2922" s="25" t="s">
        <v>7535</v>
      </c>
      <c r="D2922" s="10" t="s">
        <v>2997</v>
      </c>
      <c r="E2922" s="12" t="s">
        <v>4</v>
      </c>
      <c r="F2922" s="15">
        <v>1</v>
      </c>
      <c r="G2922" s="12" t="s">
        <v>115</v>
      </c>
      <c r="H2922" s="18">
        <v>1.4461472267128916E-3</v>
      </c>
    </row>
    <row r="2923" spans="2:8" x14ac:dyDescent="0.4">
      <c r="B2923" s="4">
        <v>2920</v>
      </c>
      <c r="C2923" s="25" t="s">
        <v>7536</v>
      </c>
      <c r="D2923" s="10" t="s">
        <v>2998</v>
      </c>
      <c r="E2923" s="12" t="s">
        <v>4</v>
      </c>
      <c r="F2923" s="15">
        <v>1</v>
      </c>
      <c r="G2923" s="12" t="s">
        <v>115</v>
      </c>
      <c r="H2923" s="18">
        <v>1.3256430793828333E-3</v>
      </c>
    </row>
    <row r="2924" spans="2:8" x14ac:dyDescent="0.4">
      <c r="B2924" s="4">
        <v>2921</v>
      </c>
      <c r="C2924" s="25" t="s">
        <v>7537</v>
      </c>
      <c r="D2924" s="10" t="s">
        <v>2999</v>
      </c>
      <c r="E2924" s="12" t="s">
        <v>4</v>
      </c>
      <c r="F2924" s="15">
        <v>1</v>
      </c>
      <c r="G2924" s="12" t="s">
        <v>115</v>
      </c>
      <c r="H2924" s="18">
        <v>1.8074235237845496E-3</v>
      </c>
    </row>
    <row r="2925" spans="2:8" x14ac:dyDescent="0.4">
      <c r="B2925" s="4">
        <v>2922</v>
      </c>
      <c r="C2925" s="25" t="s">
        <v>7538</v>
      </c>
      <c r="D2925" s="10" t="s">
        <v>3000</v>
      </c>
      <c r="E2925" s="12" t="s">
        <v>4</v>
      </c>
      <c r="F2925" s="15">
        <v>1</v>
      </c>
      <c r="G2925" s="12" t="s">
        <v>110</v>
      </c>
      <c r="H2925" s="18">
        <v>193.25142106146822</v>
      </c>
    </row>
    <row r="2926" spans="2:8" x14ac:dyDescent="0.4">
      <c r="B2926" s="4">
        <v>2923</v>
      </c>
      <c r="C2926" s="25" t="s">
        <v>7539</v>
      </c>
      <c r="D2926" s="10" t="s">
        <v>3001</v>
      </c>
      <c r="E2926" s="12" t="s">
        <v>4</v>
      </c>
      <c r="F2926" s="15">
        <v>1</v>
      </c>
      <c r="G2926" s="12" t="s">
        <v>110</v>
      </c>
      <c r="H2926" s="18">
        <v>2099.5744874186494</v>
      </c>
    </row>
    <row r="2927" spans="2:8" x14ac:dyDescent="0.4">
      <c r="B2927" s="4">
        <v>2924</v>
      </c>
      <c r="C2927" s="25" t="s">
        <v>7540</v>
      </c>
      <c r="D2927" s="10" t="s">
        <v>3002</v>
      </c>
      <c r="E2927" s="12" t="s">
        <v>4</v>
      </c>
      <c r="F2927" s="15">
        <v>1</v>
      </c>
      <c r="G2927" s="12" t="s">
        <v>115</v>
      </c>
      <c r="H2927" s="18">
        <v>2.3949682742867664E-3</v>
      </c>
    </row>
    <row r="2928" spans="2:8" x14ac:dyDescent="0.4">
      <c r="B2928" s="4">
        <v>2925</v>
      </c>
      <c r="C2928" s="25" t="s">
        <v>7541</v>
      </c>
      <c r="D2928" s="10" t="s">
        <v>3003</v>
      </c>
      <c r="E2928" s="12" t="s">
        <v>4</v>
      </c>
      <c r="F2928" s="15">
        <v>1</v>
      </c>
      <c r="G2928" s="12" t="s">
        <v>110</v>
      </c>
      <c r="H2928" s="18">
        <v>73.344684031846327</v>
      </c>
    </row>
    <row r="2929" spans="2:8" x14ac:dyDescent="0.4">
      <c r="B2929" s="4">
        <v>2926</v>
      </c>
      <c r="C2929" s="25" t="s">
        <v>7542</v>
      </c>
      <c r="D2929" s="10" t="s">
        <v>3004</v>
      </c>
      <c r="E2929" s="12" t="s">
        <v>4</v>
      </c>
      <c r="F2929" s="15">
        <v>1</v>
      </c>
      <c r="G2929" s="12" t="s">
        <v>110</v>
      </c>
      <c r="H2929" s="18">
        <v>1081.2369302664947</v>
      </c>
    </row>
    <row r="2930" spans="2:8" x14ac:dyDescent="0.4">
      <c r="B2930" s="4">
        <v>2927</v>
      </c>
      <c r="C2930" s="25" t="s">
        <v>7543</v>
      </c>
      <c r="D2930" s="10" t="s">
        <v>3005</v>
      </c>
      <c r="E2930" s="12" t="s">
        <v>4</v>
      </c>
      <c r="F2930" s="15">
        <v>1</v>
      </c>
      <c r="G2930" s="12" t="s">
        <v>115</v>
      </c>
      <c r="H2930" s="18">
        <v>1.6797622490093013E-3</v>
      </c>
    </row>
    <row r="2931" spans="2:8" x14ac:dyDescent="0.4">
      <c r="B2931" s="4">
        <v>2928</v>
      </c>
      <c r="C2931" s="25" t="s">
        <v>7544</v>
      </c>
      <c r="D2931" s="10" t="s">
        <v>3006</v>
      </c>
      <c r="E2931" s="12" t="s">
        <v>4</v>
      </c>
      <c r="F2931" s="15">
        <v>1</v>
      </c>
      <c r="G2931" s="12" t="s">
        <v>110</v>
      </c>
      <c r="H2931" s="18">
        <v>1058.7517067974916</v>
      </c>
    </row>
    <row r="2932" spans="2:8" x14ac:dyDescent="0.4">
      <c r="B2932" s="4">
        <v>2929</v>
      </c>
      <c r="C2932" s="25" t="s">
        <v>7545</v>
      </c>
      <c r="D2932" s="10" t="s">
        <v>3007</v>
      </c>
      <c r="E2932" s="12" t="s">
        <v>4</v>
      </c>
      <c r="F2932" s="15">
        <v>1</v>
      </c>
      <c r="G2932" s="12" t="s">
        <v>110</v>
      </c>
      <c r="H2932" s="18">
        <v>2530.6375388286237</v>
      </c>
    </row>
    <row r="2933" spans="2:8" x14ac:dyDescent="0.4">
      <c r="B2933" s="4">
        <v>2930</v>
      </c>
      <c r="C2933" s="25" t="s">
        <v>7546</v>
      </c>
      <c r="D2933" s="10" t="s">
        <v>3008</v>
      </c>
      <c r="E2933" s="12" t="s">
        <v>4</v>
      </c>
      <c r="F2933" s="15">
        <v>1</v>
      </c>
      <c r="G2933" s="12" t="s">
        <v>115</v>
      </c>
      <c r="H2933" s="18">
        <v>1.6713686132141404E-3</v>
      </c>
    </row>
    <row r="2934" spans="2:8" x14ac:dyDescent="0.4">
      <c r="B2934" s="4">
        <v>2931</v>
      </c>
      <c r="C2934" s="25" t="s">
        <v>7547</v>
      </c>
      <c r="D2934" s="10" t="s">
        <v>3009</v>
      </c>
      <c r="E2934" s="12" t="s">
        <v>4</v>
      </c>
      <c r="F2934" s="15">
        <v>1</v>
      </c>
      <c r="G2934" s="12" t="s">
        <v>115</v>
      </c>
      <c r="H2934" s="18">
        <v>1.6726689236532617E-3</v>
      </c>
    </row>
    <row r="2935" spans="2:8" x14ac:dyDescent="0.4">
      <c r="B2935" s="4">
        <v>2932</v>
      </c>
      <c r="C2935" s="25" t="s">
        <v>7548</v>
      </c>
      <c r="D2935" s="10" t="s">
        <v>3010</v>
      </c>
      <c r="E2935" s="12" t="s">
        <v>4</v>
      </c>
      <c r="F2935" s="15">
        <v>1</v>
      </c>
      <c r="G2935" s="12" t="s">
        <v>115</v>
      </c>
      <c r="H2935" s="18">
        <v>2.304210639355291E-3</v>
      </c>
    </row>
    <row r="2936" spans="2:8" x14ac:dyDescent="0.4">
      <c r="B2936" s="4">
        <v>2933</v>
      </c>
      <c r="C2936" s="25" t="s">
        <v>7549</v>
      </c>
      <c r="D2936" s="10" t="s">
        <v>3011</v>
      </c>
      <c r="E2936" s="12" t="s">
        <v>4</v>
      </c>
      <c r="F2936" s="15">
        <v>1</v>
      </c>
      <c r="G2936" s="12" t="s">
        <v>115</v>
      </c>
      <c r="H2936" s="18">
        <v>1.5007689610825707E-3</v>
      </c>
    </row>
    <row r="2937" spans="2:8" x14ac:dyDescent="0.4">
      <c r="B2937" s="4">
        <v>2934</v>
      </c>
      <c r="C2937" s="25" t="s">
        <v>7550</v>
      </c>
      <c r="D2937" s="10" t="s">
        <v>3012</v>
      </c>
      <c r="E2937" s="12" t="s">
        <v>4</v>
      </c>
      <c r="F2937" s="15">
        <v>1</v>
      </c>
      <c r="G2937" s="12" t="s">
        <v>110</v>
      </c>
      <c r="H2937" s="18">
        <v>10929.061974538479</v>
      </c>
    </row>
    <row r="2938" spans="2:8" x14ac:dyDescent="0.4">
      <c r="B2938" s="4">
        <v>2935</v>
      </c>
      <c r="C2938" s="25" t="s">
        <v>7551</v>
      </c>
      <c r="D2938" s="10" t="s">
        <v>3013</v>
      </c>
      <c r="E2938" s="12" t="s">
        <v>4</v>
      </c>
      <c r="F2938" s="15">
        <v>1</v>
      </c>
      <c r="G2938" s="12" t="s">
        <v>110</v>
      </c>
      <c r="H2938" s="18">
        <v>65126.710349014327</v>
      </c>
    </row>
    <row r="2939" spans="2:8" x14ac:dyDescent="0.4">
      <c r="B2939" s="4">
        <v>2936</v>
      </c>
      <c r="C2939" s="25" t="s">
        <v>7552</v>
      </c>
      <c r="D2939" s="10" t="s">
        <v>3014</v>
      </c>
      <c r="E2939" s="12" t="s">
        <v>4</v>
      </c>
      <c r="F2939" s="15">
        <v>1</v>
      </c>
      <c r="G2939" s="12" t="s">
        <v>110</v>
      </c>
      <c r="H2939" s="18">
        <v>84639.185168001422</v>
      </c>
    </row>
    <row r="2940" spans="2:8" x14ac:dyDescent="0.4">
      <c r="B2940" s="4">
        <v>2937</v>
      </c>
      <c r="C2940" s="25" t="s">
        <v>7553</v>
      </c>
      <c r="D2940" s="10" t="s">
        <v>3015</v>
      </c>
      <c r="E2940" s="12" t="s">
        <v>4</v>
      </c>
      <c r="F2940" s="15">
        <v>1</v>
      </c>
      <c r="G2940" s="12" t="s">
        <v>110</v>
      </c>
      <c r="H2940" s="18">
        <v>1147.5340269337107</v>
      </c>
    </row>
    <row r="2941" spans="2:8" x14ac:dyDescent="0.4">
      <c r="B2941" s="4">
        <v>2938</v>
      </c>
      <c r="C2941" s="25" t="s">
        <v>7554</v>
      </c>
      <c r="D2941" s="10" t="s">
        <v>3016</v>
      </c>
      <c r="E2941" s="12" t="s">
        <v>4</v>
      </c>
      <c r="F2941" s="15">
        <v>1</v>
      </c>
      <c r="G2941" s="12" t="s">
        <v>110</v>
      </c>
      <c r="H2941" s="18">
        <v>21647.387962479068</v>
      </c>
    </row>
    <row r="2942" spans="2:8" x14ac:dyDescent="0.4">
      <c r="B2942" s="4">
        <v>2939</v>
      </c>
      <c r="C2942" s="25" t="s">
        <v>7555</v>
      </c>
      <c r="D2942" s="10" t="s">
        <v>3017</v>
      </c>
      <c r="E2942" s="12" t="s">
        <v>4</v>
      </c>
      <c r="F2942" s="15">
        <v>1</v>
      </c>
      <c r="G2942" s="12" t="s">
        <v>110</v>
      </c>
      <c r="H2942" s="18">
        <v>553.14068075996579</v>
      </c>
    </row>
    <row r="2943" spans="2:8" x14ac:dyDescent="0.4">
      <c r="B2943" s="4">
        <v>2940</v>
      </c>
      <c r="C2943" s="25" t="s">
        <v>7556</v>
      </c>
      <c r="D2943" s="10" t="s">
        <v>3018</v>
      </c>
      <c r="E2943" s="12" t="s">
        <v>4</v>
      </c>
      <c r="F2943" s="15">
        <v>1</v>
      </c>
      <c r="G2943" s="12" t="s">
        <v>110</v>
      </c>
      <c r="H2943" s="18">
        <v>18344.262298337035</v>
      </c>
    </row>
    <row r="2944" spans="2:8" x14ac:dyDescent="0.4">
      <c r="B2944" s="4">
        <v>2941</v>
      </c>
      <c r="C2944" s="25" t="s">
        <v>7557</v>
      </c>
      <c r="D2944" s="10" t="s">
        <v>3019</v>
      </c>
      <c r="E2944" s="12" t="s">
        <v>4</v>
      </c>
      <c r="F2944" s="15">
        <v>1</v>
      </c>
      <c r="G2944" s="12" t="s">
        <v>110</v>
      </c>
      <c r="H2944" s="18">
        <v>14575.840094368043</v>
      </c>
    </row>
    <row r="2945" spans="2:8" x14ac:dyDescent="0.4">
      <c r="B2945" s="4">
        <v>2942</v>
      </c>
      <c r="C2945" s="25" t="s">
        <v>7558</v>
      </c>
      <c r="D2945" s="10" t="s">
        <v>3020</v>
      </c>
      <c r="E2945" s="12" t="s">
        <v>4</v>
      </c>
      <c r="F2945" s="15">
        <v>1</v>
      </c>
      <c r="G2945" s="12" t="s">
        <v>110</v>
      </c>
      <c r="H2945" s="18">
        <v>14854.989355251253</v>
      </c>
    </row>
    <row r="2946" spans="2:8" x14ac:dyDescent="0.4">
      <c r="B2946" s="4">
        <v>2943</v>
      </c>
      <c r="C2946" s="25" t="s">
        <v>7559</v>
      </c>
      <c r="D2946" s="10" t="s">
        <v>3021</v>
      </c>
      <c r="E2946" s="12" t="s">
        <v>4</v>
      </c>
      <c r="F2946" s="15">
        <v>1</v>
      </c>
      <c r="G2946" s="12" t="s">
        <v>110</v>
      </c>
      <c r="H2946" s="18">
        <v>3056.5670712383799</v>
      </c>
    </row>
    <row r="2947" spans="2:8" x14ac:dyDescent="0.4">
      <c r="B2947" s="4">
        <v>2944</v>
      </c>
      <c r="C2947" s="25" t="s">
        <v>7560</v>
      </c>
      <c r="D2947" s="10" t="s">
        <v>3022</v>
      </c>
      <c r="E2947" s="12" t="s">
        <v>4</v>
      </c>
      <c r="F2947" s="15">
        <v>1</v>
      </c>
      <c r="G2947" s="12" t="s">
        <v>110</v>
      </c>
      <c r="H2947" s="18">
        <v>1191.74535462105</v>
      </c>
    </row>
    <row r="2948" spans="2:8" x14ac:dyDescent="0.4">
      <c r="B2948" s="4">
        <v>2945</v>
      </c>
      <c r="C2948" s="25" t="s">
        <v>7561</v>
      </c>
      <c r="D2948" s="10" t="s">
        <v>3023</v>
      </c>
      <c r="E2948" s="12" t="s">
        <v>4</v>
      </c>
      <c r="F2948" s="15">
        <v>1</v>
      </c>
      <c r="G2948" s="12" t="s">
        <v>110</v>
      </c>
      <c r="H2948" s="18">
        <v>31131.185176830426</v>
      </c>
    </row>
    <row r="2949" spans="2:8" x14ac:dyDescent="0.4">
      <c r="B2949" s="4">
        <v>2946</v>
      </c>
      <c r="C2949" s="25" t="s">
        <v>7562</v>
      </c>
      <c r="D2949" s="10" t="s">
        <v>3024</v>
      </c>
      <c r="E2949" s="12" t="s">
        <v>4</v>
      </c>
      <c r="F2949" s="15">
        <v>1</v>
      </c>
      <c r="G2949" s="12" t="s">
        <v>115</v>
      </c>
      <c r="H2949" s="18">
        <v>6.7140726655196079E-3</v>
      </c>
    </row>
    <row r="2950" spans="2:8" x14ac:dyDescent="0.4">
      <c r="B2950" s="4">
        <v>2947</v>
      </c>
      <c r="C2950" s="25" t="s">
        <v>7563</v>
      </c>
      <c r="D2950" s="10" t="s">
        <v>3025</v>
      </c>
      <c r="E2950" s="12" t="s">
        <v>4</v>
      </c>
      <c r="F2950" s="15">
        <v>1</v>
      </c>
      <c r="G2950" s="12" t="s">
        <v>115</v>
      </c>
      <c r="H2950" s="18">
        <v>1.9725239382530186E-3</v>
      </c>
    </row>
    <row r="2951" spans="2:8" x14ac:dyDescent="0.4">
      <c r="B2951" s="4">
        <v>2948</v>
      </c>
      <c r="C2951" s="25" t="s">
        <v>7564</v>
      </c>
      <c r="D2951" s="10" t="s">
        <v>3026</v>
      </c>
      <c r="E2951" s="12" t="s">
        <v>4</v>
      </c>
      <c r="F2951" s="15">
        <v>1</v>
      </c>
      <c r="G2951" s="12" t="s">
        <v>115</v>
      </c>
      <c r="H2951" s="18">
        <v>1.4545477846644311E-3</v>
      </c>
    </row>
    <row r="2952" spans="2:8" x14ac:dyDescent="0.4">
      <c r="B2952" s="4">
        <v>2949</v>
      </c>
      <c r="C2952" s="25" t="s">
        <v>7565</v>
      </c>
      <c r="D2952" s="10" t="s">
        <v>3027</v>
      </c>
      <c r="E2952" s="12" t="s">
        <v>4</v>
      </c>
      <c r="F2952" s="15">
        <v>1</v>
      </c>
      <c r="G2952" s="12" t="s">
        <v>115</v>
      </c>
      <c r="H2952" s="18">
        <v>1.8376752638645166E-3</v>
      </c>
    </row>
    <row r="2953" spans="2:8" x14ac:dyDescent="0.4">
      <c r="B2953" s="4">
        <v>2950</v>
      </c>
      <c r="C2953" s="25" t="s">
        <v>7566</v>
      </c>
      <c r="D2953" s="10" t="s">
        <v>3028</v>
      </c>
      <c r="E2953" s="12" t="s">
        <v>4</v>
      </c>
      <c r="F2953" s="15">
        <v>1</v>
      </c>
      <c r="G2953" s="12" t="s">
        <v>110</v>
      </c>
      <c r="H2953" s="18">
        <v>17993.400649767787</v>
      </c>
    </row>
    <row r="2954" spans="2:8" x14ac:dyDescent="0.4">
      <c r="B2954" s="4">
        <v>2951</v>
      </c>
      <c r="C2954" s="25" t="s">
        <v>7567</v>
      </c>
      <c r="D2954" s="10" t="s">
        <v>3029</v>
      </c>
      <c r="E2954" s="12" t="s">
        <v>4</v>
      </c>
      <c r="F2954" s="15">
        <v>1</v>
      </c>
      <c r="G2954" s="12" t="s">
        <v>110</v>
      </c>
      <c r="H2954" s="18">
        <v>14351.756852750321</v>
      </c>
    </row>
    <row r="2955" spans="2:8" x14ac:dyDescent="0.4">
      <c r="B2955" s="4">
        <v>2952</v>
      </c>
      <c r="C2955" s="25" t="s">
        <v>7568</v>
      </c>
      <c r="D2955" s="10" t="s">
        <v>3030</v>
      </c>
      <c r="E2955" s="12" t="s">
        <v>4</v>
      </c>
      <c r="F2955" s="15">
        <v>1</v>
      </c>
      <c r="G2955" s="12" t="s">
        <v>110</v>
      </c>
      <c r="H2955" s="18">
        <v>1674.0387815930997</v>
      </c>
    </row>
    <row r="2956" spans="2:8" x14ac:dyDescent="0.4">
      <c r="B2956" s="4">
        <v>2953</v>
      </c>
      <c r="C2956" s="25" t="s">
        <v>7569</v>
      </c>
      <c r="D2956" s="10" t="s">
        <v>3031</v>
      </c>
      <c r="E2956" s="12" t="s">
        <v>4</v>
      </c>
      <c r="F2956" s="15">
        <v>1</v>
      </c>
      <c r="G2956" s="12" t="s">
        <v>110</v>
      </c>
      <c r="H2956" s="18">
        <v>95622.935654282235</v>
      </c>
    </row>
    <row r="2957" spans="2:8" x14ac:dyDescent="0.4">
      <c r="B2957" s="4">
        <v>2954</v>
      </c>
      <c r="C2957" s="25" t="s">
        <v>7570</v>
      </c>
      <c r="D2957" s="10" t="s">
        <v>3032</v>
      </c>
      <c r="E2957" s="12" t="s">
        <v>4</v>
      </c>
      <c r="F2957" s="15">
        <v>1</v>
      </c>
      <c r="G2957" s="12" t="s">
        <v>110</v>
      </c>
      <c r="H2957" s="18">
        <v>34905.042401173312</v>
      </c>
    </row>
    <row r="2958" spans="2:8" x14ac:dyDescent="0.4">
      <c r="B2958" s="4">
        <v>2955</v>
      </c>
      <c r="C2958" s="25" t="s">
        <v>7571</v>
      </c>
      <c r="D2958" s="10" t="s">
        <v>3033</v>
      </c>
      <c r="E2958" s="12" t="s">
        <v>4</v>
      </c>
      <c r="F2958" s="15">
        <v>1</v>
      </c>
      <c r="G2958" s="12" t="s">
        <v>110</v>
      </c>
      <c r="H2958" s="18">
        <v>21134.625610839328</v>
      </c>
    </row>
    <row r="2959" spans="2:8" x14ac:dyDescent="0.4">
      <c r="B2959" s="4">
        <v>2956</v>
      </c>
      <c r="C2959" s="25" t="s">
        <v>7572</v>
      </c>
      <c r="D2959" s="10" t="s">
        <v>3034</v>
      </c>
      <c r="E2959" s="12" t="s">
        <v>4</v>
      </c>
      <c r="F2959" s="15">
        <v>1</v>
      </c>
      <c r="G2959" s="12" t="s">
        <v>110</v>
      </c>
      <c r="H2959" s="18">
        <v>49139.427081466682</v>
      </c>
    </row>
    <row r="2960" spans="2:8" x14ac:dyDescent="0.4">
      <c r="B2960" s="4">
        <v>2957</v>
      </c>
      <c r="C2960" s="25" t="s">
        <v>7573</v>
      </c>
      <c r="D2960" s="10" t="s">
        <v>3035</v>
      </c>
      <c r="E2960" s="12" t="s">
        <v>4</v>
      </c>
      <c r="F2960" s="15">
        <v>1</v>
      </c>
      <c r="G2960" s="12" t="s">
        <v>110</v>
      </c>
      <c r="H2960" s="18">
        <v>25734.223049540178</v>
      </c>
    </row>
    <row r="2961" spans="2:8" x14ac:dyDescent="0.4">
      <c r="B2961" s="4">
        <v>2958</v>
      </c>
      <c r="C2961" s="25" t="s">
        <v>7574</v>
      </c>
      <c r="D2961" s="10" t="s">
        <v>3036</v>
      </c>
      <c r="E2961" s="12" t="s">
        <v>4</v>
      </c>
      <c r="F2961" s="15">
        <v>1</v>
      </c>
      <c r="G2961" s="12" t="s">
        <v>110</v>
      </c>
      <c r="H2961" s="18">
        <v>18370.56786806144</v>
      </c>
    </row>
    <row r="2962" spans="2:8" x14ac:dyDescent="0.4">
      <c r="B2962" s="4">
        <v>2959</v>
      </c>
      <c r="C2962" s="25" t="s">
        <v>7575</v>
      </c>
      <c r="D2962" s="10" t="s">
        <v>3037</v>
      </c>
      <c r="E2962" s="12" t="s">
        <v>4</v>
      </c>
      <c r="F2962" s="15">
        <v>1</v>
      </c>
      <c r="G2962" s="12" t="s">
        <v>115</v>
      </c>
      <c r="H2962" s="18">
        <v>1.6664661745131387E-3</v>
      </c>
    </row>
    <row r="2963" spans="2:8" x14ac:dyDescent="0.4">
      <c r="B2963" s="4">
        <v>2960</v>
      </c>
      <c r="C2963" s="25" t="s">
        <v>7576</v>
      </c>
      <c r="D2963" s="10" t="s">
        <v>3038</v>
      </c>
      <c r="E2963" s="12" t="s">
        <v>4</v>
      </c>
      <c r="F2963" s="15">
        <v>1</v>
      </c>
      <c r="G2963" s="12" t="s">
        <v>115</v>
      </c>
      <c r="H2963" s="18">
        <v>7.5103289817009158E-4</v>
      </c>
    </row>
    <row r="2964" spans="2:8" x14ac:dyDescent="0.4">
      <c r="B2964" s="4">
        <v>2961</v>
      </c>
      <c r="C2964" s="25" t="s">
        <v>7577</v>
      </c>
      <c r="D2964" s="10" t="s">
        <v>3039</v>
      </c>
      <c r="E2964" s="12" t="s">
        <v>4</v>
      </c>
      <c r="F2964" s="15">
        <v>1</v>
      </c>
      <c r="G2964" s="12" t="s">
        <v>115</v>
      </c>
      <c r="H2964" s="18">
        <v>6.8252915922171326E-4</v>
      </c>
    </row>
    <row r="2965" spans="2:8" x14ac:dyDescent="0.4">
      <c r="B2965" s="4">
        <v>2962</v>
      </c>
      <c r="C2965" s="25" t="s">
        <v>7578</v>
      </c>
      <c r="D2965" s="10" t="s">
        <v>3040</v>
      </c>
      <c r="E2965" s="12" t="s">
        <v>4</v>
      </c>
      <c r="F2965" s="15">
        <v>1</v>
      </c>
      <c r="G2965" s="12" t="s">
        <v>115</v>
      </c>
      <c r="H2965" s="18">
        <v>9.5134230676085011E-4</v>
      </c>
    </row>
    <row r="2966" spans="2:8" x14ac:dyDescent="0.4">
      <c r="B2966" s="4">
        <v>2963</v>
      </c>
      <c r="C2966" s="25" t="s">
        <v>7579</v>
      </c>
      <c r="D2966" s="10" t="s">
        <v>3041</v>
      </c>
      <c r="E2966" s="12" t="s">
        <v>4</v>
      </c>
      <c r="F2966" s="15">
        <v>1</v>
      </c>
      <c r="G2966" s="12" t="s">
        <v>110</v>
      </c>
      <c r="H2966" s="18">
        <v>7062.2653582631465</v>
      </c>
    </row>
    <row r="2967" spans="2:8" x14ac:dyDescent="0.4">
      <c r="B2967" s="4">
        <v>2964</v>
      </c>
      <c r="C2967" s="25" t="s">
        <v>7580</v>
      </c>
      <c r="D2967" s="10" t="s">
        <v>3042</v>
      </c>
      <c r="E2967" s="12" t="s">
        <v>4</v>
      </c>
      <c r="F2967" s="15">
        <v>1</v>
      </c>
      <c r="G2967" s="12" t="s">
        <v>110</v>
      </c>
      <c r="H2967" s="18">
        <v>7386.303650369895</v>
      </c>
    </row>
    <row r="2968" spans="2:8" x14ac:dyDescent="0.4">
      <c r="B2968" s="4">
        <v>2965</v>
      </c>
      <c r="C2968" s="25" t="s">
        <v>7581</v>
      </c>
      <c r="D2968" s="10" t="s">
        <v>3043</v>
      </c>
      <c r="E2968" s="12" t="s">
        <v>4</v>
      </c>
      <c r="F2968" s="15">
        <v>1</v>
      </c>
      <c r="G2968" s="12" t="s">
        <v>110</v>
      </c>
      <c r="H2968" s="18">
        <v>12585.524811790412</v>
      </c>
    </row>
    <row r="2969" spans="2:8" x14ac:dyDescent="0.4">
      <c r="B2969" s="4">
        <v>2966</v>
      </c>
      <c r="C2969" s="25" t="s">
        <v>7582</v>
      </c>
      <c r="D2969" s="10" t="s">
        <v>3044</v>
      </c>
      <c r="E2969" s="12" t="s">
        <v>4</v>
      </c>
      <c r="F2969" s="15">
        <v>1</v>
      </c>
      <c r="G2969" s="12" t="s">
        <v>110</v>
      </c>
      <c r="H2969" s="18">
        <v>3363.3542815829705</v>
      </c>
    </row>
    <row r="2970" spans="2:8" x14ac:dyDescent="0.4">
      <c r="B2970" s="4">
        <v>2967</v>
      </c>
      <c r="C2970" s="25" t="s">
        <v>7583</v>
      </c>
      <c r="D2970" s="10" t="s">
        <v>3045</v>
      </c>
      <c r="E2970" s="12" t="s">
        <v>4</v>
      </c>
      <c r="F2970" s="15">
        <v>1</v>
      </c>
      <c r="G2970" s="12" t="s">
        <v>110</v>
      </c>
      <c r="H2970" s="18">
        <v>21269.996844994119</v>
      </c>
    </row>
    <row r="2971" spans="2:8" x14ac:dyDescent="0.4">
      <c r="B2971" s="4">
        <v>2968</v>
      </c>
      <c r="C2971" s="25" t="s">
        <v>7584</v>
      </c>
      <c r="D2971" s="10" t="s">
        <v>3046</v>
      </c>
      <c r="E2971" s="12" t="s">
        <v>4</v>
      </c>
      <c r="F2971" s="15">
        <v>1</v>
      </c>
      <c r="G2971" s="12" t="s">
        <v>110</v>
      </c>
      <c r="H2971" s="18">
        <v>5146.1421148546115</v>
      </c>
    </row>
    <row r="2972" spans="2:8" x14ac:dyDescent="0.4">
      <c r="B2972" s="4">
        <v>2969</v>
      </c>
      <c r="C2972" s="25" t="s">
        <v>7585</v>
      </c>
      <c r="D2972" s="10" t="s">
        <v>3047</v>
      </c>
      <c r="E2972" s="12" t="s">
        <v>4</v>
      </c>
      <c r="F2972" s="15">
        <v>1</v>
      </c>
      <c r="G2972" s="12" t="s">
        <v>115</v>
      </c>
      <c r="H2972" s="18">
        <v>1.1989775981048792E-3</v>
      </c>
    </row>
    <row r="2973" spans="2:8" x14ac:dyDescent="0.4">
      <c r="B2973" s="4">
        <v>2970</v>
      </c>
      <c r="C2973" s="25" t="s">
        <v>7586</v>
      </c>
      <c r="D2973" s="10" t="s">
        <v>3048</v>
      </c>
      <c r="E2973" s="12" t="s">
        <v>4</v>
      </c>
      <c r="F2973" s="15">
        <v>1</v>
      </c>
      <c r="G2973" s="12" t="s">
        <v>115</v>
      </c>
      <c r="H2973" s="18">
        <v>7.6726468085828081E-4</v>
      </c>
    </row>
    <row r="2974" spans="2:8" x14ac:dyDescent="0.4">
      <c r="B2974" s="4">
        <v>2971</v>
      </c>
      <c r="C2974" s="25" t="s">
        <v>7587</v>
      </c>
      <c r="D2974" s="10" t="s">
        <v>3049</v>
      </c>
      <c r="E2974" s="12" t="s">
        <v>4</v>
      </c>
      <c r="F2974" s="15">
        <v>1</v>
      </c>
      <c r="G2974" s="12" t="s">
        <v>115</v>
      </c>
      <c r="H2974" s="18">
        <v>1.4640303944873328E-3</v>
      </c>
    </row>
    <row r="2975" spans="2:8" x14ac:dyDescent="0.4">
      <c r="B2975" s="4">
        <v>2972</v>
      </c>
      <c r="C2975" s="25" t="s">
        <v>7588</v>
      </c>
      <c r="D2975" s="10" t="s">
        <v>3050</v>
      </c>
      <c r="E2975" s="12" t="s">
        <v>4</v>
      </c>
      <c r="F2975" s="15">
        <v>1</v>
      </c>
      <c r="G2975" s="12" t="s">
        <v>115</v>
      </c>
      <c r="H2975" s="18">
        <v>1.3811469453492787E-3</v>
      </c>
    </row>
    <row r="2976" spans="2:8" x14ac:dyDescent="0.4">
      <c r="B2976" s="4">
        <v>2973</v>
      </c>
      <c r="C2976" s="25" t="s">
        <v>7589</v>
      </c>
      <c r="D2976" s="10" t="s">
        <v>3051</v>
      </c>
      <c r="E2976" s="12" t="s">
        <v>4</v>
      </c>
      <c r="F2976" s="15">
        <v>1</v>
      </c>
      <c r="G2976" s="12" t="s">
        <v>110</v>
      </c>
      <c r="H2976" s="18">
        <v>1827.6699693998937</v>
      </c>
    </row>
    <row r="2977" spans="2:8" x14ac:dyDescent="0.4">
      <c r="B2977" s="4">
        <v>2974</v>
      </c>
      <c r="C2977" s="25" t="s">
        <v>7590</v>
      </c>
      <c r="D2977" s="10" t="s">
        <v>3052</v>
      </c>
      <c r="E2977" s="12" t="s">
        <v>4</v>
      </c>
      <c r="F2977" s="15">
        <v>1</v>
      </c>
      <c r="G2977" s="12" t="s">
        <v>115</v>
      </c>
      <c r="H2977" s="18">
        <v>1.8503231886404397E-3</v>
      </c>
    </row>
    <row r="2978" spans="2:8" x14ac:dyDescent="0.4">
      <c r="B2978" s="4">
        <v>2975</v>
      </c>
      <c r="C2978" s="25" t="s">
        <v>7591</v>
      </c>
      <c r="D2978" s="10" t="s">
        <v>3053</v>
      </c>
      <c r="E2978" s="12" t="s">
        <v>4</v>
      </c>
      <c r="F2978" s="15">
        <v>1</v>
      </c>
      <c r="G2978" s="12" t="s">
        <v>115</v>
      </c>
      <c r="H2978" s="18">
        <v>2.1168409062090939E-3</v>
      </c>
    </row>
    <row r="2979" spans="2:8" x14ac:dyDescent="0.4">
      <c r="B2979" s="4">
        <v>2976</v>
      </c>
      <c r="C2979" s="25" t="s">
        <v>7592</v>
      </c>
      <c r="D2979" s="10" t="s">
        <v>3054</v>
      </c>
      <c r="E2979" s="12" t="s">
        <v>4</v>
      </c>
      <c r="F2979" s="15">
        <v>1</v>
      </c>
      <c r="G2979" s="12" t="s">
        <v>110</v>
      </c>
      <c r="H2979" s="18">
        <v>2.4393099382833792</v>
      </c>
    </row>
    <row r="2980" spans="2:8" x14ac:dyDescent="0.4">
      <c r="B2980" s="4">
        <v>2977</v>
      </c>
      <c r="C2980" s="25" t="s">
        <v>7593</v>
      </c>
      <c r="D2980" s="10" t="s">
        <v>3055</v>
      </c>
      <c r="E2980" s="12" t="s">
        <v>4</v>
      </c>
      <c r="F2980" s="15">
        <v>1</v>
      </c>
      <c r="G2980" s="12" t="s">
        <v>110</v>
      </c>
      <c r="H2980" s="18">
        <v>0.42325723865877324</v>
      </c>
    </row>
    <row r="2981" spans="2:8" x14ac:dyDescent="0.4">
      <c r="B2981" s="4">
        <v>2978</v>
      </c>
      <c r="C2981" s="25" t="s">
        <v>7594</v>
      </c>
      <c r="D2981" s="10" t="s">
        <v>3056</v>
      </c>
      <c r="E2981" s="12" t="s">
        <v>4</v>
      </c>
      <c r="F2981" s="15">
        <v>1</v>
      </c>
      <c r="G2981" s="12" t="s">
        <v>110</v>
      </c>
      <c r="H2981" s="18">
        <v>14.724450757646839</v>
      </c>
    </row>
    <row r="2982" spans="2:8" x14ac:dyDescent="0.4">
      <c r="B2982" s="4">
        <v>2979</v>
      </c>
      <c r="C2982" s="25" t="s">
        <v>7595</v>
      </c>
      <c r="D2982" s="10" t="s">
        <v>3057</v>
      </c>
      <c r="E2982" s="12" t="s">
        <v>4</v>
      </c>
      <c r="F2982" s="15">
        <v>1</v>
      </c>
      <c r="G2982" s="12" t="s">
        <v>110</v>
      </c>
      <c r="H2982" s="18">
        <v>39.61800966066351</v>
      </c>
    </row>
    <row r="2983" spans="2:8" x14ac:dyDescent="0.4">
      <c r="B2983" s="4">
        <v>2980</v>
      </c>
      <c r="C2983" s="25" t="s">
        <v>7596</v>
      </c>
      <c r="D2983" s="10" t="s">
        <v>3058</v>
      </c>
      <c r="E2983" s="12" t="s">
        <v>4</v>
      </c>
      <c r="F2983" s="15">
        <v>1</v>
      </c>
      <c r="G2983" s="12" t="s">
        <v>110</v>
      </c>
      <c r="H2983" s="18">
        <v>36.619680247033216</v>
      </c>
    </row>
    <row r="2984" spans="2:8" x14ac:dyDescent="0.4">
      <c r="B2984" s="4">
        <v>2981</v>
      </c>
      <c r="C2984" s="25" t="s">
        <v>7597</v>
      </c>
      <c r="D2984" s="10" t="s">
        <v>3059</v>
      </c>
      <c r="E2984" s="12" t="s">
        <v>4</v>
      </c>
      <c r="F2984" s="15">
        <v>1</v>
      </c>
      <c r="G2984" s="12" t="s">
        <v>115</v>
      </c>
      <c r="H2984" s="18">
        <v>2.8069734324082316E-3</v>
      </c>
    </row>
    <row r="2985" spans="2:8" x14ac:dyDescent="0.4">
      <c r="B2985" s="4">
        <v>2982</v>
      </c>
      <c r="C2985" s="25" t="s">
        <v>7598</v>
      </c>
      <c r="D2985" s="10" t="s">
        <v>3060</v>
      </c>
      <c r="E2985" s="12" t="s">
        <v>4</v>
      </c>
      <c r="F2985" s="15">
        <v>1</v>
      </c>
      <c r="G2985" s="12" t="s">
        <v>115</v>
      </c>
      <c r="H2985" s="18">
        <v>2.010101252384051E-3</v>
      </c>
    </row>
    <row r="2986" spans="2:8" x14ac:dyDescent="0.4">
      <c r="B2986" s="4">
        <v>2983</v>
      </c>
      <c r="C2986" s="25" t="s">
        <v>7599</v>
      </c>
      <c r="D2986" s="10" t="s">
        <v>3061</v>
      </c>
      <c r="E2986" s="12" t="s">
        <v>4</v>
      </c>
      <c r="F2986" s="15">
        <v>1</v>
      </c>
      <c r="G2986" s="12" t="s">
        <v>115</v>
      </c>
      <c r="H2986" s="18">
        <v>2.8262512177291755E-3</v>
      </c>
    </row>
    <row r="2987" spans="2:8" x14ac:dyDescent="0.4">
      <c r="B2987" s="4">
        <v>2984</v>
      </c>
      <c r="C2987" s="25" t="s">
        <v>7600</v>
      </c>
      <c r="D2987" s="10" t="s">
        <v>3062</v>
      </c>
      <c r="E2987" s="12" t="s">
        <v>4</v>
      </c>
      <c r="F2987" s="15">
        <v>1</v>
      </c>
      <c r="G2987" s="12" t="s">
        <v>110</v>
      </c>
      <c r="H2987" s="18">
        <v>13979.034118379594</v>
      </c>
    </row>
    <row r="2988" spans="2:8" x14ac:dyDescent="0.4">
      <c r="B2988" s="4">
        <v>2985</v>
      </c>
      <c r="C2988" s="25" t="s">
        <v>7601</v>
      </c>
      <c r="D2988" s="10" t="s">
        <v>3063</v>
      </c>
      <c r="E2988" s="12" t="s">
        <v>4</v>
      </c>
      <c r="F2988" s="15">
        <v>1</v>
      </c>
      <c r="G2988" s="12" t="s">
        <v>110</v>
      </c>
      <c r="H2988" s="18">
        <v>20729.513389113352</v>
      </c>
    </row>
    <row r="2989" spans="2:8" x14ac:dyDescent="0.4">
      <c r="B2989" s="4">
        <v>2986</v>
      </c>
      <c r="C2989" s="25" t="s">
        <v>7602</v>
      </c>
      <c r="D2989" s="10" t="s">
        <v>3064</v>
      </c>
      <c r="E2989" s="12" t="s">
        <v>4</v>
      </c>
      <c r="F2989" s="15">
        <v>1</v>
      </c>
      <c r="G2989" s="12" t="s">
        <v>115</v>
      </c>
      <c r="H2989" s="18">
        <v>1.4456989028560445E-3</v>
      </c>
    </row>
    <row r="2990" spans="2:8" x14ac:dyDescent="0.4">
      <c r="B2990" s="4">
        <v>2987</v>
      </c>
      <c r="C2990" s="25" t="s">
        <v>7603</v>
      </c>
      <c r="D2990" s="10" t="s">
        <v>3065</v>
      </c>
      <c r="E2990" s="12" t="s">
        <v>4</v>
      </c>
      <c r="F2990" s="15">
        <v>1</v>
      </c>
      <c r="G2990" s="12" t="s">
        <v>115</v>
      </c>
      <c r="H2990" s="18">
        <v>9.6322689103567685E-4</v>
      </c>
    </row>
    <row r="2991" spans="2:8" x14ac:dyDescent="0.4">
      <c r="B2991" s="4">
        <v>2988</v>
      </c>
      <c r="C2991" s="25" t="s">
        <v>7604</v>
      </c>
      <c r="D2991" s="10" t="s">
        <v>3066</v>
      </c>
      <c r="E2991" s="12" t="s">
        <v>4</v>
      </c>
      <c r="F2991" s="15">
        <v>1</v>
      </c>
      <c r="G2991" s="12" t="s">
        <v>110</v>
      </c>
      <c r="H2991" s="18">
        <v>4904.0245989105661</v>
      </c>
    </row>
    <row r="2992" spans="2:8" x14ac:dyDescent="0.4">
      <c r="B2992" s="4">
        <v>2989</v>
      </c>
      <c r="C2992" s="25" t="s">
        <v>7605</v>
      </c>
      <c r="D2992" s="10" t="s">
        <v>3067</v>
      </c>
      <c r="E2992" s="12" t="s">
        <v>4</v>
      </c>
      <c r="F2992" s="15">
        <v>1</v>
      </c>
      <c r="G2992" s="12" t="s">
        <v>115</v>
      </c>
      <c r="H2992" s="18">
        <v>1.0796091336907202E-3</v>
      </c>
    </row>
    <row r="2993" spans="2:8" x14ac:dyDescent="0.4">
      <c r="B2993" s="4">
        <v>2990</v>
      </c>
      <c r="C2993" s="25" t="s">
        <v>7606</v>
      </c>
      <c r="D2993" s="10" t="s">
        <v>3068</v>
      </c>
      <c r="E2993" s="12" t="s">
        <v>4</v>
      </c>
      <c r="F2993" s="15">
        <v>1</v>
      </c>
      <c r="G2993" s="12" t="s">
        <v>115</v>
      </c>
      <c r="H2993" s="18">
        <v>1.0230566879232841E-3</v>
      </c>
    </row>
    <row r="2994" spans="2:8" x14ac:dyDescent="0.4">
      <c r="B2994" s="4">
        <v>2991</v>
      </c>
      <c r="C2994" s="25" t="s">
        <v>7607</v>
      </c>
      <c r="D2994" s="10" t="s">
        <v>3069</v>
      </c>
      <c r="E2994" s="12" t="s">
        <v>4</v>
      </c>
      <c r="F2994" s="15">
        <v>1</v>
      </c>
      <c r="G2994" s="12" t="s">
        <v>115</v>
      </c>
      <c r="H2994" s="18">
        <v>1.0313883430881595E-3</v>
      </c>
    </row>
    <row r="2995" spans="2:8" x14ac:dyDescent="0.4">
      <c r="B2995" s="4">
        <v>2992</v>
      </c>
      <c r="C2995" s="25" t="s">
        <v>7608</v>
      </c>
      <c r="D2995" s="10" t="s">
        <v>3070</v>
      </c>
      <c r="E2995" s="12" t="s">
        <v>4</v>
      </c>
      <c r="F2995" s="15">
        <v>1</v>
      </c>
      <c r="G2995" s="12" t="s">
        <v>115</v>
      </c>
      <c r="H2995" s="18">
        <v>1.0392518388577482E-3</v>
      </c>
    </row>
    <row r="2996" spans="2:8" x14ac:dyDescent="0.4">
      <c r="B2996" s="4">
        <v>2993</v>
      </c>
      <c r="C2996" s="25" t="s">
        <v>7609</v>
      </c>
      <c r="D2996" s="10" t="s">
        <v>3071</v>
      </c>
      <c r="E2996" s="12" t="s">
        <v>4</v>
      </c>
      <c r="F2996" s="15">
        <v>1</v>
      </c>
      <c r="G2996" s="12" t="s">
        <v>115</v>
      </c>
      <c r="H2996" s="18">
        <v>1.8213197080372708E-3</v>
      </c>
    </row>
    <row r="2997" spans="2:8" x14ac:dyDescent="0.4">
      <c r="B2997" s="4">
        <v>2994</v>
      </c>
      <c r="C2997" s="25" t="s">
        <v>7610</v>
      </c>
      <c r="D2997" s="10" t="s">
        <v>3072</v>
      </c>
      <c r="E2997" s="12" t="s">
        <v>4</v>
      </c>
      <c r="F2997" s="15">
        <v>1</v>
      </c>
      <c r="G2997" s="12" t="s">
        <v>115</v>
      </c>
      <c r="H2997" s="18">
        <v>1.6296982186425363E-3</v>
      </c>
    </row>
    <row r="2998" spans="2:8" x14ac:dyDescent="0.4">
      <c r="B2998" s="4">
        <v>2995</v>
      </c>
      <c r="C2998" s="25" t="s">
        <v>7611</v>
      </c>
      <c r="D2998" s="10" t="s">
        <v>3073</v>
      </c>
      <c r="E2998" s="12" t="s">
        <v>4</v>
      </c>
      <c r="F2998" s="15">
        <v>1</v>
      </c>
      <c r="G2998" s="12" t="s">
        <v>110</v>
      </c>
      <c r="H2998" s="18">
        <v>29902.138245407921</v>
      </c>
    </row>
    <row r="2999" spans="2:8" x14ac:dyDescent="0.4">
      <c r="B2999" s="4">
        <v>2996</v>
      </c>
      <c r="C2999" s="25" t="s">
        <v>7612</v>
      </c>
      <c r="D2999" s="10" t="s">
        <v>3074</v>
      </c>
      <c r="E2999" s="12" t="s">
        <v>4</v>
      </c>
      <c r="F2999" s="15">
        <v>1</v>
      </c>
      <c r="G2999" s="12" t="s">
        <v>110</v>
      </c>
      <c r="H2999" s="18">
        <v>7856.9043219078276</v>
      </c>
    </row>
    <row r="3000" spans="2:8" x14ac:dyDescent="0.4">
      <c r="B3000" s="4">
        <v>2997</v>
      </c>
      <c r="C3000" s="25" t="s">
        <v>7613</v>
      </c>
      <c r="D3000" s="10" t="s">
        <v>3075</v>
      </c>
      <c r="E3000" s="12" t="s">
        <v>4</v>
      </c>
      <c r="F3000" s="15">
        <v>1</v>
      </c>
      <c r="G3000" s="12" t="s">
        <v>115</v>
      </c>
      <c r="H3000" s="18">
        <v>2.5061150578777778E-3</v>
      </c>
    </row>
    <row r="3001" spans="2:8" x14ac:dyDescent="0.4">
      <c r="B3001" s="4">
        <v>2998</v>
      </c>
      <c r="C3001" s="25" t="s">
        <v>7614</v>
      </c>
      <c r="D3001" s="10" t="s">
        <v>3076</v>
      </c>
      <c r="E3001" s="12" t="s">
        <v>4</v>
      </c>
      <c r="F3001" s="15">
        <v>1</v>
      </c>
      <c r="G3001" s="12" t="s">
        <v>115</v>
      </c>
      <c r="H3001" s="18">
        <v>2.9071577314291963E-3</v>
      </c>
    </row>
    <row r="3002" spans="2:8" x14ac:dyDescent="0.4">
      <c r="B3002" s="4">
        <v>2999</v>
      </c>
      <c r="C3002" s="25" t="s">
        <v>7615</v>
      </c>
      <c r="D3002" s="10" t="s">
        <v>3077</v>
      </c>
      <c r="E3002" s="12" t="s">
        <v>4</v>
      </c>
      <c r="F3002" s="15">
        <v>1</v>
      </c>
      <c r="G3002" s="12" t="s">
        <v>115</v>
      </c>
      <c r="H3002" s="18">
        <v>2.1561881632467719E-3</v>
      </c>
    </row>
    <row r="3003" spans="2:8" x14ac:dyDescent="0.4">
      <c r="B3003" s="4">
        <v>3000</v>
      </c>
      <c r="C3003" s="25" t="s">
        <v>7616</v>
      </c>
      <c r="D3003" s="10" t="s">
        <v>3078</v>
      </c>
      <c r="E3003" s="12" t="s">
        <v>4</v>
      </c>
      <c r="F3003" s="15">
        <v>1</v>
      </c>
      <c r="G3003" s="12" t="s">
        <v>115</v>
      </c>
      <c r="H3003" s="18">
        <v>2.0242335096030562E-3</v>
      </c>
    </row>
    <row r="3004" spans="2:8" x14ac:dyDescent="0.4">
      <c r="B3004" s="4">
        <v>3001</v>
      </c>
      <c r="C3004" s="25" t="s">
        <v>7617</v>
      </c>
      <c r="D3004" s="10" t="s">
        <v>3079</v>
      </c>
      <c r="E3004" s="12" t="s">
        <v>4</v>
      </c>
      <c r="F3004" s="15">
        <v>1</v>
      </c>
      <c r="G3004" s="12" t="s">
        <v>115</v>
      </c>
      <c r="H3004" s="18">
        <v>1.7992005610399926E-3</v>
      </c>
    </row>
    <row r="3005" spans="2:8" x14ac:dyDescent="0.4">
      <c r="B3005" s="4">
        <v>3002</v>
      </c>
      <c r="C3005" s="25" t="s">
        <v>7618</v>
      </c>
      <c r="D3005" s="10" t="s">
        <v>3080</v>
      </c>
      <c r="E3005" s="12" t="s">
        <v>4</v>
      </c>
      <c r="F3005" s="15">
        <v>1</v>
      </c>
      <c r="G3005" s="12" t="s">
        <v>110</v>
      </c>
      <c r="H3005" s="18">
        <v>37.701152257169468</v>
      </c>
    </row>
    <row r="3006" spans="2:8" x14ac:dyDescent="0.4">
      <c r="B3006" s="4">
        <v>3003</v>
      </c>
      <c r="C3006" s="25" t="s">
        <v>7619</v>
      </c>
      <c r="D3006" s="10" t="s">
        <v>3081</v>
      </c>
      <c r="E3006" s="12" t="s">
        <v>4</v>
      </c>
      <c r="F3006" s="15">
        <v>1</v>
      </c>
      <c r="G3006" s="12" t="s">
        <v>110</v>
      </c>
      <c r="H3006" s="18">
        <v>109.5559306298258</v>
      </c>
    </row>
    <row r="3007" spans="2:8" x14ac:dyDescent="0.4">
      <c r="B3007" s="4">
        <v>3004</v>
      </c>
      <c r="C3007" s="25" t="s">
        <v>7620</v>
      </c>
      <c r="D3007" s="10" t="s">
        <v>3082</v>
      </c>
      <c r="E3007" s="12" t="s">
        <v>4</v>
      </c>
      <c r="F3007" s="15">
        <v>1</v>
      </c>
      <c r="G3007" s="12" t="s">
        <v>115</v>
      </c>
      <c r="H3007" s="18">
        <v>2.4049347291766549E-3</v>
      </c>
    </row>
    <row r="3008" spans="2:8" x14ac:dyDescent="0.4">
      <c r="B3008" s="4">
        <v>3005</v>
      </c>
      <c r="C3008" s="25" t="s">
        <v>7621</v>
      </c>
      <c r="D3008" s="10" t="s">
        <v>3083</v>
      </c>
      <c r="E3008" s="12" t="s">
        <v>4</v>
      </c>
      <c r="F3008" s="15">
        <v>1</v>
      </c>
      <c r="G3008" s="12" t="s">
        <v>115</v>
      </c>
      <c r="H3008" s="18">
        <v>2.1161066269590888E-3</v>
      </c>
    </row>
    <row r="3009" spans="2:8" x14ac:dyDescent="0.4">
      <c r="B3009" s="4">
        <v>3006</v>
      </c>
      <c r="C3009" s="25" t="s">
        <v>7622</v>
      </c>
      <c r="D3009" s="10" t="s">
        <v>3084</v>
      </c>
      <c r="E3009" s="12" t="s">
        <v>4</v>
      </c>
      <c r="F3009" s="15">
        <v>1</v>
      </c>
      <c r="G3009" s="12" t="s">
        <v>115</v>
      </c>
      <c r="H3009" s="18">
        <v>2.0321289644041002E-3</v>
      </c>
    </row>
    <row r="3010" spans="2:8" x14ac:dyDescent="0.4">
      <c r="B3010" s="4">
        <v>3007</v>
      </c>
      <c r="C3010" s="25" t="s">
        <v>7623</v>
      </c>
      <c r="D3010" s="10" t="s">
        <v>3085</v>
      </c>
      <c r="E3010" s="12" t="s">
        <v>4</v>
      </c>
      <c r="F3010" s="15">
        <v>1</v>
      </c>
      <c r="G3010" s="12" t="s">
        <v>110</v>
      </c>
      <c r="H3010" s="18">
        <v>5189.3574060265319</v>
      </c>
    </row>
    <row r="3011" spans="2:8" x14ac:dyDescent="0.4">
      <c r="B3011" s="4">
        <v>3008</v>
      </c>
      <c r="C3011" s="25" t="s">
        <v>7624</v>
      </c>
      <c r="D3011" s="10" t="s">
        <v>3086</v>
      </c>
      <c r="E3011" s="12" t="s">
        <v>4</v>
      </c>
      <c r="F3011" s="15">
        <v>1</v>
      </c>
      <c r="G3011" s="12" t="s">
        <v>110</v>
      </c>
      <c r="H3011" s="18">
        <v>6026.1456305451247</v>
      </c>
    </row>
    <row r="3012" spans="2:8" x14ac:dyDescent="0.4">
      <c r="B3012" s="4">
        <v>3009</v>
      </c>
      <c r="C3012" s="25" t="s">
        <v>7625</v>
      </c>
      <c r="D3012" s="10" t="s">
        <v>3087</v>
      </c>
      <c r="E3012" s="12" t="s">
        <v>4</v>
      </c>
      <c r="F3012" s="15">
        <v>1</v>
      </c>
      <c r="G3012" s="12" t="s">
        <v>110</v>
      </c>
      <c r="H3012" s="18">
        <v>2043.311581115295</v>
      </c>
    </row>
    <row r="3013" spans="2:8" x14ac:dyDescent="0.4">
      <c r="B3013" s="4">
        <v>3010</v>
      </c>
      <c r="C3013" s="25" t="s">
        <v>7626</v>
      </c>
      <c r="D3013" s="10" t="s">
        <v>3088</v>
      </c>
      <c r="E3013" s="12" t="s">
        <v>4</v>
      </c>
      <c r="F3013" s="15">
        <v>1</v>
      </c>
      <c r="G3013" s="12" t="s">
        <v>110</v>
      </c>
      <c r="H3013" s="18">
        <v>3844.8563466980886</v>
      </c>
    </row>
    <row r="3014" spans="2:8" x14ac:dyDescent="0.4">
      <c r="B3014" s="4">
        <v>3011</v>
      </c>
      <c r="C3014" s="25" t="s">
        <v>7627</v>
      </c>
      <c r="D3014" s="10" t="s">
        <v>3089</v>
      </c>
      <c r="E3014" s="12" t="s">
        <v>4</v>
      </c>
      <c r="F3014" s="15">
        <v>1</v>
      </c>
      <c r="G3014" s="12" t="s">
        <v>115</v>
      </c>
      <c r="H3014" s="18">
        <v>2.1000684054619146E-3</v>
      </c>
    </row>
    <row r="3015" spans="2:8" x14ac:dyDescent="0.4">
      <c r="B3015" s="4">
        <v>3012</v>
      </c>
      <c r="C3015" s="25" t="s">
        <v>7628</v>
      </c>
      <c r="D3015" s="10" t="s">
        <v>3090</v>
      </c>
      <c r="E3015" s="12" t="s">
        <v>4</v>
      </c>
      <c r="F3015" s="15">
        <v>1</v>
      </c>
      <c r="G3015" s="12" t="s">
        <v>110</v>
      </c>
      <c r="H3015" s="18">
        <v>5064.5656090863367</v>
      </c>
    </row>
    <row r="3016" spans="2:8" x14ac:dyDescent="0.4">
      <c r="B3016" s="4">
        <v>3013</v>
      </c>
      <c r="C3016" s="25" t="s">
        <v>7629</v>
      </c>
      <c r="D3016" s="10" t="s">
        <v>3091</v>
      </c>
      <c r="E3016" s="12" t="s">
        <v>4</v>
      </c>
      <c r="F3016" s="15">
        <v>1</v>
      </c>
      <c r="G3016" s="12" t="s">
        <v>110</v>
      </c>
      <c r="H3016" s="18">
        <v>5733.2237462853573</v>
      </c>
    </row>
    <row r="3017" spans="2:8" x14ac:dyDescent="0.4">
      <c r="B3017" s="4">
        <v>3014</v>
      </c>
      <c r="C3017" s="25" t="s">
        <v>7630</v>
      </c>
      <c r="D3017" s="10" t="s">
        <v>3092</v>
      </c>
      <c r="E3017" s="12" t="s">
        <v>4</v>
      </c>
      <c r="F3017" s="15">
        <v>1</v>
      </c>
      <c r="G3017" s="12" t="s">
        <v>110</v>
      </c>
      <c r="H3017" s="18">
        <v>3040.988317023312</v>
      </c>
    </row>
    <row r="3018" spans="2:8" x14ac:dyDescent="0.4">
      <c r="B3018" s="4">
        <v>3015</v>
      </c>
      <c r="C3018" s="25" t="s">
        <v>7631</v>
      </c>
      <c r="D3018" s="10" t="s">
        <v>3093</v>
      </c>
      <c r="E3018" s="12" t="s">
        <v>4</v>
      </c>
      <c r="F3018" s="15">
        <v>1</v>
      </c>
      <c r="G3018" s="12" t="s">
        <v>110</v>
      </c>
      <c r="H3018" s="18">
        <v>15786.927615716664</v>
      </c>
    </row>
    <row r="3019" spans="2:8" x14ac:dyDescent="0.4">
      <c r="B3019" s="4">
        <v>3016</v>
      </c>
      <c r="C3019" s="25" t="s">
        <v>7632</v>
      </c>
      <c r="D3019" s="10" t="s">
        <v>3094</v>
      </c>
      <c r="E3019" s="12" t="s">
        <v>4</v>
      </c>
      <c r="F3019" s="15">
        <v>1</v>
      </c>
      <c r="G3019" s="12" t="s">
        <v>115</v>
      </c>
      <c r="H3019" s="18">
        <v>8.0859071748732127E-4</v>
      </c>
    </row>
    <row r="3020" spans="2:8" x14ac:dyDescent="0.4">
      <c r="B3020" s="4">
        <v>3017</v>
      </c>
      <c r="C3020" s="25" t="s">
        <v>7633</v>
      </c>
      <c r="D3020" s="10" t="s">
        <v>3095</v>
      </c>
      <c r="E3020" s="12" t="s">
        <v>4</v>
      </c>
      <c r="F3020" s="15">
        <v>1</v>
      </c>
      <c r="G3020" s="12" t="s">
        <v>110</v>
      </c>
      <c r="H3020" s="18">
        <v>11247.239050480775</v>
      </c>
    </row>
    <row r="3021" spans="2:8" x14ac:dyDescent="0.4">
      <c r="B3021" s="4">
        <v>3018</v>
      </c>
      <c r="C3021" s="25" t="s">
        <v>7634</v>
      </c>
      <c r="D3021" s="10" t="s">
        <v>3096</v>
      </c>
      <c r="E3021" s="12" t="s">
        <v>4</v>
      </c>
      <c r="F3021" s="15">
        <v>1</v>
      </c>
      <c r="G3021" s="12" t="s">
        <v>110</v>
      </c>
      <c r="H3021" s="18">
        <v>215558.6973771787</v>
      </c>
    </row>
    <row r="3022" spans="2:8" x14ac:dyDescent="0.4">
      <c r="B3022" s="4">
        <v>3019</v>
      </c>
      <c r="C3022" s="25" t="s">
        <v>7635</v>
      </c>
      <c r="D3022" s="10" t="s">
        <v>3097</v>
      </c>
      <c r="E3022" s="12" t="s">
        <v>4</v>
      </c>
      <c r="F3022" s="15">
        <v>1</v>
      </c>
      <c r="G3022" s="12" t="s">
        <v>115</v>
      </c>
      <c r="H3022" s="18">
        <v>9.1956314143183942E-4</v>
      </c>
    </row>
    <row r="3023" spans="2:8" x14ac:dyDescent="0.4">
      <c r="B3023" s="4">
        <v>3020</v>
      </c>
      <c r="C3023" s="25" t="s">
        <v>7636</v>
      </c>
      <c r="D3023" s="10" t="s">
        <v>3098</v>
      </c>
      <c r="E3023" s="12" t="s">
        <v>4</v>
      </c>
      <c r="F3023" s="15">
        <v>1</v>
      </c>
      <c r="G3023" s="12" t="s">
        <v>115</v>
      </c>
      <c r="H3023" s="18">
        <v>9.8408587401981485E-4</v>
      </c>
    </row>
    <row r="3024" spans="2:8" x14ac:dyDescent="0.4">
      <c r="B3024" s="4">
        <v>3021</v>
      </c>
      <c r="C3024" s="25" t="s">
        <v>7637</v>
      </c>
      <c r="D3024" s="10" t="s">
        <v>3099</v>
      </c>
      <c r="E3024" s="12" t="s">
        <v>4</v>
      </c>
      <c r="F3024" s="15">
        <v>1</v>
      </c>
      <c r="G3024" s="12" t="s">
        <v>110</v>
      </c>
      <c r="H3024" s="18">
        <v>29555.648133913681</v>
      </c>
    </row>
    <row r="3025" spans="2:8" x14ac:dyDescent="0.4">
      <c r="B3025" s="4">
        <v>3022</v>
      </c>
      <c r="C3025" s="25" t="s">
        <v>7638</v>
      </c>
      <c r="D3025" s="10" t="s">
        <v>3100</v>
      </c>
      <c r="E3025" s="12" t="s">
        <v>4</v>
      </c>
      <c r="F3025" s="15">
        <v>1</v>
      </c>
      <c r="G3025" s="12" t="s">
        <v>115</v>
      </c>
      <c r="H3025" s="18">
        <v>8.914747103903987E-4</v>
      </c>
    </row>
    <row r="3026" spans="2:8" x14ac:dyDescent="0.4">
      <c r="B3026" s="4">
        <v>3023</v>
      </c>
      <c r="C3026" s="25" t="s">
        <v>7639</v>
      </c>
      <c r="D3026" s="10" t="s">
        <v>3101</v>
      </c>
      <c r="E3026" s="12" t="s">
        <v>4</v>
      </c>
      <c r="F3026" s="15">
        <v>1</v>
      </c>
      <c r="G3026" s="12" t="s">
        <v>115</v>
      </c>
      <c r="H3026" s="18">
        <v>9.0035390517555062E-4</v>
      </c>
    </row>
    <row r="3027" spans="2:8" x14ac:dyDescent="0.4">
      <c r="B3027" s="4">
        <v>3024</v>
      </c>
      <c r="C3027" s="25" t="s">
        <v>7640</v>
      </c>
      <c r="D3027" s="10" t="s">
        <v>3102</v>
      </c>
      <c r="E3027" s="12" t="s">
        <v>4</v>
      </c>
      <c r="F3027" s="15">
        <v>1</v>
      </c>
      <c r="G3027" s="12" t="s">
        <v>110</v>
      </c>
      <c r="H3027" s="18">
        <v>3731.8677819864529</v>
      </c>
    </row>
    <row r="3028" spans="2:8" x14ac:dyDescent="0.4">
      <c r="B3028" s="4">
        <v>3025</v>
      </c>
      <c r="C3028" s="25" t="s">
        <v>7641</v>
      </c>
      <c r="D3028" s="10" t="s">
        <v>3103</v>
      </c>
      <c r="E3028" s="12" t="s">
        <v>4</v>
      </c>
      <c r="F3028" s="15">
        <v>1</v>
      </c>
      <c r="G3028" s="12" t="s">
        <v>115</v>
      </c>
      <c r="H3028" s="18">
        <v>1.1627822226668164E-3</v>
      </c>
    </row>
    <row r="3029" spans="2:8" x14ac:dyDescent="0.4">
      <c r="B3029" s="4">
        <v>3026</v>
      </c>
      <c r="C3029" s="25" t="s">
        <v>7642</v>
      </c>
      <c r="D3029" s="10" t="s">
        <v>3104</v>
      </c>
      <c r="E3029" s="12" t="s">
        <v>4</v>
      </c>
      <c r="F3029" s="15">
        <v>1</v>
      </c>
      <c r="G3029" s="12" t="s">
        <v>110</v>
      </c>
      <c r="H3029" s="18">
        <v>25358.850819394062</v>
      </c>
    </row>
    <row r="3030" spans="2:8" x14ac:dyDescent="0.4">
      <c r="B3030" s="4">
        <v>3027</v>
      </c>
      <c r="C3030" s="25" t="s">
        <v>7643</v>
      </c>
      <c r="D3030" s="10" t="s">
        <v>3105</v>
      </c>
      <c r="E3030" s="12" t="s">
        <v>4</v>
      </c>
      <c r="F3030" s="15">
        <v>1</v>
      </c>
      <c r="G3030" s="12" t="s">
        <v>115</v>
      </c>
      <c r="H3030" s="18">
        <v>1.0992619052901849E-3</v>
      </c>
    </row>
    <row r="3031" spans="2:8" x14ac:dyDescent="0.4">
      <c r="B3031" s="4">
        <v>3028</v>
      </c>
      <c r="C3031" s="25" t="s">
        <v>7644</v>
      </c>
      <c r="D3031" s="10" t="s">
        <v>3106</v>
      </c>
      <c r="E3031" s="12" t="s">
        <v>4</v>
      </c>
      <c r="F3031" s="15">
        <v>1</v>
      </c>
      <c r="G3031" s="12" t="s">
        <v>115</v>
      </c>
      <c r="H3031" s="18">
        <v>1.831980077185022E-3</v>
      </c>
    </row>
    <row r="3032" spans="2:8" x14ac:dyDescent="0.4">
      <c r="B3032" s="4">
        <v>3029</v>
      </c>
      <c r="C3032" s="25" t="s">
        <v>7645</v>
      </c>
      <c r="D3032" s="10" t="s">
        <v>3107</v>
      </c>
      <c r="E3032" s="12" t="s">
        <v>4</v>
      </c>
      <c r="F3032" s="15">
        <v>1</v>
      </c>
      <c r="G3032" s="12" t="s">
        <v>115</v>
      </c>
      <c r="H3032" s="18">
        <v>1.0074652447094865E-3</v>
      </c>
    </row>
    <row r="3033" spans="2:8" x14ac:dyDescent="0.4">
      <c r="B3033" s="4">
        <v>3030</v>
      </c>
      <c r="C3033" s="25" t="s">
        <v>7646</v>
      </c>
      <c r="D3033" s="10" t="s">
        <v>3108</v>
      </c>
      <c r="E3033" s="12" t="s">
        <v>4</v>
      </c>
      <c r="F3033" s="15">
        <v>1</v>
      </c>
      <c r="G3033" s="12" t="s">
        <v>110</v>
      </c>
      <c r="H3033" s="18">
        <v>9298.25701522489</v>
      </c>
    </row>
    <row r="3034" spans="2:8" x14ac:dyDescent="0.4">
      <c r="B3034" s="4">
        <v>3031</v>
      </c>
      <c r="C3034" s="25" t="s">
        <v>7647</v>
      </c>
      <c r="D3034" s="10" t="s">
        <v>3109</v>
      </c>
      <c r="E3034" s="12" t="s">
        <v>4</v>
      </c>
      <c r="F3034" s="15">
        <v>1</v>
      </c>
      <c r="G3034" s="12" t="s">
        <v>110</v>
      </c>
      <c r="H3034" s="18">
        <v>24915.850710838135</v>
      </c>
    </row>
    <row r="3035" spans="2:8" x14ac:dyDescent="0.4">
      <c r="B3035" s="4">
        <v>3032</v>
      </c>
      <c r="C3035" s="25" t="s">
        <v>7648</v>
      </c>
      <c r="D3035" s="10" t="s">
        <v>3110</v>
      </c>
      <c r="E3035" s="12" t="s">
        <v>4</v>
      </c>
      <c r="F3035" s="15">
        <v>1</v>
      </c>
      <c r="G3035" s="12" t="s">
        <v>115</v>
      </c>
      <c r="H3035" s="18">
        <v>1.0410040336211368E-3</v>
      </c>
    </row>
    <row r="3036" spans="2:8" x14ac:dyDescent="0.4">
      <c r="B3036" s="4">
        <v>3033</v>
      </c>
      <c r="C3036" s="25" t="s">
        <v>7649</v>
      </c>
      <c r="D3036" s="10" t="s">
        <v>3111</v>
      </c>
      <c r="E3036" s="12" t="s">
        <v>4</v>
      </c>
      <c r="F3036" s="15">
        <v>1</v>
      </c>
      <c r="G3036" s="12" t="s">
        <v>110</v>
      </c>
      <c r="H3036" s="18">
        <v>28629.937218640109</v>
      </c>
    </row>
    <row r="3037" spans="2:8" x14ac:dyDescent="0.4">
      <c r="B3037" s="4">
        <v>3034</v>
      </c>
      <c r="C3037" s="25" t="s">
        <v>7650</v>
      </c>
      <c r="D3037" s="10" t="s">
        <v>3112</v>
      </c>
      <c r="E3037" s="12" t="s">
        <v>4</v>
      </c>
      <c r="F3037" s="15">
        <v>1</v>
      </c>
      <c r="G3037" s="12" t="s">
        <v>110</v>
      </c>
      <c r="H3037" s="18">
        <v>95125.764144634522</v>
      </c>
    </row>
    <row r="3038" spans="2:8" x14ac:dyDescent="0.4">
      <c r="B3038" s="4">
        <v>3035</v>
      </c>
      <c r="C3038" s="25" t="s">
        <v>7651</v>
      </c>
      <c r="D3038" s="10" t="s">
        <v>3113</v>
      </c>
      <c r="E3038" s="12" t="s">
        <v>4</v>
      </c>
      <c r="F3038" s="15">
        <v>1</v>
      </c>
      <c r="G3038" s="12" t="s">
        <v>110</v>
      </c>
      <c r="H3038" s="18">
        <v>7974.3949200260422</v>
      </c>
    </row>
    <row r="3039" spans="2:8" x14ac:dyDescent="0.4">
      <c r="B3039" s="4">
        <v>3036</v>
      </c>
      <c r="C3039" s="25" t="s">
        <v>7652</v>
      </c>
      <c r="D3039" s="10" t="s">
        <v>3114</v>
      </c>
      <c r="E3039" s="12" t="s">
        <v>4</v>
      </c>
      <c r="F3039" s="15">
        <v>1</v>
      </c>
      <c r="G3039" s="12" t="s">
        <v>110</v>
      </c>
      <c r="H3039" s="18">
        <v>10733.811470728964</v>
      </c>
    </row>
    <row r="3040" spans="2:8" x14ac:dyDescent="0.4">
      <c r="B3040" s="4">
        <v>3037</v>
      </c>
      <c r="C3040" s="25" t="s">
        <v>7653</v>
      </c>
      <c r="D3040" s="10" t="s">
        <v>3115</v>
      </c>
      <c r="E3040" s="12" t="s">
        <v>4</v>
      </c>
      <c r="F3040" s="15">
        <v>1</v>
      </c>
      <c r="G3040" s="12" t="s">
        <v>110</v>
      </c>
      <c r="H3040" s="18">
        <v>86493.920356639006</v>
      </c>
    </row>
    <row r="3041" spans="2:8" x14ac:dyDescent="0.4">
      <c r="B3041" s="4">
        <v>3038</v>
      </c>
      <c r="C3041" s="25" t="s">
        <v>7654</v>
      </c>
      <c r="D3041" s="10" t="s">
        <v>3116</v>
      </c>
      <c r="E3041" s="12" t="s">
        <v>4</v>
      </c>
      <c r="F3041" s="15">
        <v>1</v>
      </c>
      <c r="G3041" s="12" t="s">
        <v>110</v>
      </c>
      <c r="H3041" s="18">
        <v>492.06081370985976</v>
      </c>
    </row>
    <row r="3042" spans="2:8" x14ac:dyDescent="0.4">
      <c r="B3042" s="4">
        <v>3039</v>
      </c>
      <c r="C3042" s="25" t="s">
        <v>7655</v>
      </c>
      <c r="D3042" s="10" t="s">
        <v>3117</v>
      </c>
      <c r="E3042" s="12" t="s">
        <v>4</v>
      </c>
      <c r="F3042" s="15">
        <v>1</v>
      </c>
      <c r="G3042" s="12" t="s">
        <v>110</v>
      </c>
      <c r="H3042" s="18">
        <v>387.84855661565166</v>
      </c>
    </row>
    <row r="3043" spans="2:8" x14ac:dyDescent="0.4">
      <c r="B3043" s="4">
        <v>3040</v>
      </c>
      <c r="C3043" s="25" t="s">
        <v>7656</v>
      </c>
      <c r="D3043" s="10" t="s">
        <v>3118</v>
      </c>
      <c r="E3043" s="12" t="s">
        <v>4</v>
      </c>
      <c r="F3043" s="15">
        <v>1</v>
      </c>
      <c r="G3043" s="12" t="s">
        <v>110</v>
      </c>
      <c r="H3043" s="18">
        <v>636.95443756107682</v>
      </c>
    </row>
    <row r="3044" spans="2:8" x14ac:dyDescent="0.4">
      <c r="B3044" s="4">
        <v>3041</v>
      </c>
      <c r="C3044" s="25" t="s">
        <v>7657</v>
      </c>
      <c r="D3044" s="10" t="s">
        <v>3119</v>
      </c>
      <c r="E3044" s="12" t="s">
        <v>4</v>
      </c>
      <c r="F3044" s="15">
        <v>1</v>
      </c>
      <c r="G3044" s="12" t="s">
        <v>115</v>
      </c>
      <c r="H3044" s="18">
        <v>1.8085728234554725E-3</v>
      </c>
    </row>
    <row r="3045" spans="2:8" x14ac:dyDescent="0.4">
      <c r="B3045" s="4">
        <v>3042</v>
      </c>
      <c r="C3045" s="25" t="s">
        <v>7658</v>
      </c>
      <c r="D3045" s="10" t="s">
        <v>3120</v>
      </c>
      <c r="E3045" s="12" t="s">
        <v>4</v>
      </c>
      <c r="F3045" s="15">
        <v>1</v>
      </c>
      <c r="G3045" s="12" t="s">
        <v>115</v>
      </c>
      <c r="H3045" s="18">
        <v>1.6299922316370284E-3</v>
      </c>
    </row>
    <row r="3046" spans="2:8" x14ac:dyDescent="0.4">
      <c r="B3046" s="4">
        <v>3043</v>
      </c>
      <c r="C3046" s="25" t="s">
        <v>7659</v>
      </c>
      <c r="D3046" s="10" t="s">
        <v>3121</v>
      </c>
      <c r="E3046" s="12" t="s">
        <v>4</v>
      </c>
      <c r="F3046" s="15">
        <v>1</v>
      </c>
      <c r="G3046" s="12" t="s">
        <v>115</v>
      </c>
      <c r="H3046" s="18">
        <v>1.6544548818618824E-3</v>
      </c>
    </row>
    <row r="3047" spans="2:8" x14ac:dyDescent="0.4">
      <c r="B3047" s="4">
        <v>3044</v>
      </c>
      <c r="C3047" s="25" t="s">
        <v>7660</v>
      </c>
      <c r="D3047" s="10" t="s">
        <v>3122</v>
      </c>
      <c r="E3047" s="12" t="s">
        <v>4</v>
      </c>
      <c r="F3047" s="15">
        <v>1</v>
      </c>
      <c r="G3047" s="12" t="s">
        <v>115</v>
      </c>
      <c r="H3047" s="18">
        <v>1.8376353735939247E-3</v>
      </c>
    </row>
    <row r="3048" spans="2:8" x14ac:dyDescent="0.4">
      <c r="B3048" s="4">
        <v>3045</v>
      </c>
      <c r="C3048" s="25" t="s">
        <v>7661</v>
      </c>
      <c r="D3048" s="10" t="s">
        <v>3123</v>
      </c>
      <c r="E3048" s="12" t="s">
        <v>4</v>
      </c>
      <c r="F3048" s="15">
        <v>1</v>
      </c>
      <c r="G3048" s="12" t="s">
        <v>115</v>
      </c>
      <c r="H3048" s="18">
        <v>1.3219399701372902E-3</v>
      </c>
    </row>
    <row r="3049" spans="2:8" x14ac:dyDescent="0.4">
      <c r="B3049" s="4">
        <v>3046</v>
      </c>
      <c r="C3049" s="25" t="s">
        <v>7662</v>
      </c>
      <c r="D3049" s="10" t="s">
        <v>3124</v>
      </c>
      <c r="E3049" s="12" t="s">
        <v>4</v>
      </c>
      <c r="F3049" s="15">
        <v>1</v>
      </c>
      <c r="G3049" s="12" t="s">
        <v>110</v>
      </c>
      <c r="H3049" s="18">
        <v>166.51190575434654</v>
      </c>
    </row>
    <row r="3050" spans="2:8" x14ac:dyDescent="0.4">
      <c r="B3050" s="4">
        <v>3047</v>
      </c>
      <c r="C3050" s="25" t="s">
        <v>7663</v>
      </c>
      <c r="D3050" s="10" t="s">
        <v>3125</v>
      </c>
      <c r="E3050" s="12" t="s">
        <v>4</v>
      </c>
      <c r="F3050" s="15">
        <v>1</v>
      </c>
      <c r="G3050" s="12" t="s">
        <v>110</v>
      </c>
      <c r="H3050" s="18">
        <v>416.95653607094374</v>
      </c>
    </row>
    <row r="3051" spans="2:8" x14ac:dyDescent="0.4">
      <c r="B3051" s="4">
        <v>3048</v>
      </c>
      <c r="C3051" s="25" t="s">
        <v>7664</v>
      </c>
      <c r="D3051" s="10" t="s">
        <v>3126</v>
      </c>
      <c r="E3051" s="12" t="s">
        <v>4</v>
      </c>
      <c r="F3051" s="15">
        <v>1</v>
      </c>
      <c r="G3051" s="12" t="s">
        <v>110</v>
      </c>
      <c r="H3051" s="18">
        <v>532.90274691653701</v>
      </c>
    </row>
    <row r="3052" spans="2:8" x14ac:dyDescent="0.4">
      <c r="B3052" s="4">
        <v>3049</v>
      </c>
      <c r="C3052" s="25" t="s">
        <v>7665</v>
      </c>
      <c r="D3052" s="10" t="s">
        <v>3127</v>
      </c>
      <c r="E3052" s="12" t="s">
        <v>4</v>
      </c>
      <c r="F3052" s="15">
        <v>1</v>
      </c>
      <c r="G3052" s="12" t="s">
        <v>110</v>
      </c>
      <c r="H3052" s="18">
        <v>218.36429309526864</v>
      </c>
    </row>
    <row r="3053" spans="2:8" x14ac:dyDescent="0.4">
      <c r="B3053" s="4">
        <v>3050</v>
      </c>
      <c r="C3053" s="25" t="s">
        <v>7666</v>
      </c>
      <c r="D3053" s="10" t="s">
        <v>3128</v>
      </c>
      <c r="E3053" s="12" t="s">
        <v>4</v>
      </c>
      <c r="F3053" s="15">
        <v>1</v>
      </c>
      <c r="G3053" s="12" t="s">
        <v>110</v>
      </c>
      <c r="H3053" s="18">
        <v>33.106279360016934</v>
      </c>
    </row>
    <row r="3054" spans="2:8" x14ac:dyDescent="0.4">
      <c r="B3054" s="4">
        <v>3051</v>
      </c>
      <c r="C3054" s="25" t="s">
        <v>7667</v>
      </c>
      <c r="D3054" s="10" t="s">
        <v>3129</v>
      </c>
      <c r="E3054" s="12" t="s">
        <v>4</v>
      </c>
      <c r="F3054" s="15">
        <v>1</v>
      </c>
      <c r="G3054" s="12" t="s">
        <v>115</v>
      </c>
      <c r="H3054" s="18">
        <v>1.3525911978788821E-3</v>
      </c>
    </row>
    <row r="3055" spans="2:8" x14ac:dyDescent="0.4">
      <c r="B3055" s="4">
        <v>3052</v>
      </c>
      <c r="C3055" s="25" t="s">
        <v>7668</v>
      </c>
      <c r="D3055" s="10" t="s">
        <v>3130</v>
      </c>
      <c r="E3055" s="12" t="s">
        <v>4</v>
      </c>
      <c r="F3055" s="15">
        <v>1</v>
      </c>
      <c r="G3055" s="12" t="s">
        <v>110</v>
      </c>
      <c r="H3055" s="18">
        <v>574.23082784416044</v>
      </c>
    </row>
    <row r="3056" spans="2:8" x14ac:dyDescent="0.4">
      <c r="B3056" s="4">
        <v>3053</v>
      </c>
      <c r="C3056" s="25" t="s">
        <v>7669</v>
      </c>
      <c r="D3056" s="10" t="s">
        <v>3131</v>
      </c>
      <c r="E3056" s="12" t="s">
        <v>4</v>
      </c>
      <c r="F3056" s="15">
        <v>1</v>
      </c>
      <c r="G3056" s="12" t="s">
        <v>110</v>
      </c>
      <c r="H3056" s="18">
        <v>876.63561116718756</v>
      </c>
    </row>
    <row r="3057" spans="2:8" x14ac:dyDescent="0.4">
      <c r="B3057" s="4">
        <v>3054</v>
      </c>
      <c r="C3057" s="25" t="s">
        <v>7670</v>
      </c>
      <c r="D3057" s="10" t="s">
        <v>3132</v>
      </c>
      <c r="E3057" s="12" t="s">
        <v>4</v>
      </c>
      <c r="F3057" s="15">
        <v>1</v>
      </c>
      <c r="G3057" s="12" t="s">
        <v>110</v>
      </c>
      <c r="H3057" s="18">
        <v>3513.9678709360255</v>
      </c>
    </row>
    <row r="3058" spans="2:8" x14ac:dyDescent="0.4">
      <c r="B3058" s="4">
        <v>3055</v>
      </c>
      <c r="C3058" s="25" t="s">
        <v>7671</v>
      </c>
      <c r="D3058" s="10" t="s">
        <v>3133</v>
      </c>
      <c r="E3058" s="12" t="s">
        <v>4</v>
      </c>
      <c r="F3058" s="15">
        <v>1</v>
      </c>
      <c r="G3058" s="12" t="s">
        <v>110</v>
      </c>
      <c r="H3058" s="18">
        <v>142303.64861892897</v>
      </c>
    </row>
    <row r="3059" spans="2:8" x14ac:dyDescent="0.4">
      <c r="B3059" s="4">
        <v>3056</v>
      </c>
      <c r="C3059" s="25" t="s">
        <v>7672</v>
      </c>
      <c r="D3059" s="10" t="s">
        <v>3134</v>
      </c>
      <c r="E3059" s="12" t="s">
        <v>4</v>
      </c>
      <c r="F3059" s="15">
        <v>1</v>
      </c>
      <c r="G3059" s="12" t="s">
        <v>110</v>
      </c>
      <c r="H3059" s="18">
        <v>225.43817173654827</v>
      </c>
    </row>
    <row r="3060" spans="2:8" x14ac:dyDescent="0.4">
      <c r="B3060" s="4">
        <v>3057</v>
      </c>
      <c r="C3060" s="25" t="s">
        <v>7673</v>
      </c>
      <c r="D3060" s="10" t="s">
        <v>3135</v>
      </c>
      <c r="E3060" s="12" t="s">
        <v>4</v>
      </c>
      <c r="F3060" s="15">
        <v>1</v>
      </c>
      <c r="G3060" s="12" t="s">
        <v>110</v>
      </c>
      <c r="H3060" s="18">
        <v>422.1705706815909</v>
      </c>
    </row>
    <row r="3061" spans="2:8" x14ac:dyDescent="0.4">
      <c r="B3061" s="4">
        <v>3058</v>
      </c>
      <c r="C3061" s="25" t="s">
        <v>7674</v>
      </c>
      <c r="D3061" s="10" t="s">
        <v>3136</v>
      </c>
      <c r="E3061" s="12" t="s">
        <v>4</v>
      </c>
      <c r="F3061" s="15">
        <v>1</v>
      </c>
      <c r="G3061" s="12" t="s">
        <v>110</v>
      </c>
      <c r="H3061" s="18">
        <v>189.33519072123985</v>
      </c>
    </row>
    <row r="3062" spans="2:8" x14ac:dyDescent="0.4">
      <c r="B3062" s="4">
        <v>3059</v>
      </c>
      <c r="C3062" s="25" t="s">
        <v>7675</v>
      </c>
      <c r="D3062" s="10" t="s">
        <v>3137</v>
      </c>
      <c r="E3062" s="12" t="s">
        <v>4</v>
      </c>
      <c r="F3062" s="15">
        <v>1</v>
      </c>
      <c r="G3062" s="12" t="s">
        <v>110</v>
      </c>
      <c r="H3062" s="18">
        <v>307.4722254941841</v>
      </c>
    </row>
    <row r="3063" spans="2:8" x14ac:dyDescent="0.4">
      <c r="B3063" s="4">
        <v>3060</v>
      </c>
      <c r="C3063" s="25" t="s">
        <v>7676</v>
      </c>
      <c r="D3063" s="10" t="s">
        <v>3138</v>
      </c>
      <c r="E3063" s="12" t="s">
        <v>4</v>
      </c>
      <c r="F3063" s="15">
        <v>1</v>
      </c>
      <c r="G3063" s="12" t="s">
        <v>110</v>
      </c>
      <c r="H3063" s="18">
        <v>5723.9601512491827</v>
      </c>
    </row>
    <row r="3064" spans="2:8" x14ac:dyDescent="0.4">
      <c r="B3064" s="4">
        <v>3061</v>
      </c>
      <c r="C3064" s="25" t="s">
        <v>7677</v>
      </c>
      <c r="D3064" s="10" t="s">
        <v>3139</v>
      </c>
      <c r="E3064" s="12" t="s">
        <v>4</v>
      </c>
      <c r="F3064" s="15">
        <v>1</v>
      </c>
      <c r="G3064" s="12" t="s">
        <v>110</v>
      </c>
      <c r="H3064" s="18">
        <v>5480.6803191513127</v>
      </c>
    </row>
    <row r="3065" spans="2:8" x14ac:dyDescent="0.4">
      <c r="B3065" s="4">
        <v>3062</v>
      </c>
      <c r="C3065" s="25" t="s">
        <v>7678</v>
      </c>
      <c r="D3065" s="10" t="s">
        <v>3140</v>
      </c>
      <c r="E3065" s="12" t="s">
        <v>4</v>
      </c>
      <c r="F3065" s="15">
        <v>1</v>
      </c>
      <c r="G3065" s="12" t="s">
        <v>110</v>
      </c>
      <c r="H3065" s="18">
        <v>8019.5043359511765</v>
      </c>
    </row>
    <row r="3066" spans="2:8" x14ac:dyDescent="0.4">
      <c r="B3066" s="4">
        <v>3063</v>
      </c>
      <c r="C3066" s="25" t="s">
        <v>7679</v>
      </c>
      <c r="D3066" s="10" t="s">
        <v>3141</v>
      </c>
      <c r="E3066" s="12" t="s">
        <v>4</v>
      </c>
      <c r="F3066" s="15">
        <v>1</v>
      </c>
      <c r="G3066" s="12" t="s">
        <v>115</v>
      </c>
      <c r="H3066" s="18">
        <v>1.0850832784383611E-3</v>
      </c>
    </row>
    <row r="3067" spans="2:8" x14ac:dyDescent="0.4">
      <c r="B3067" s="4">
        <v>3064</v>
      </c>
      <c r="C3067" s="25" t="s">
        <v>7680</v>
      </c>
      <c r="D3067" s="10" t="s">
        <v>3142</v>
      </c>
      <c r="E3067" s="12" t="s">
        <v>4</v>
      </c>
      <c r="F3067" s="15">
        <v>1</v>
      </c>
      <c r="G3067" s="12" t="s">
        <v>110</v>
      </c>
      <c r="H3067" s="18">
        <v>6365.8454777917013</v>
      </c>
    </row>
    <row r="3068" spans="2:8" x14ac:dyDescent="0.4">
      <c r="B3068" s="4">
        <v>3065</v>
      </c>
      <c r="C3068" s="25" t="s">
        <v>7681</v>
      </c>
      <c r="D3068" s="10" t="s">
        <v>3143</v>
      </c>
      <c r="E3068" s="12" t="s">
        <v>4</v>
      </c>
      <c r="F3068" s="15">
        <v>1</v>
      </c>
      <c r="G3068" s="12" t="s">
        <v>110</v>
      </c>
      <c r="H3068" s="18">
        <v>5929.6077900684386</v>
      </c>
    </row>
    <row r="3069" spans="2:8" x14ac:dyDescent="0.4">
      <c r="B3069" s="4">
        <v>3066</v>
      </c>
      <c r="C3069" s="25" t="s">
        <v>7682</v>
      </c>
      <c r="D3069" s="10" t="s">
        <v>3144</v>
      </c>
      <c r="E3069" s="12" t="s">
        <v>4</v>
      </c>
      <c r="F3069" s="15">
        <v>1</v>
      </c>
      <c r="G3069" s="12" t="s">
        <v>110</v>
      </c>
      <c r="H3069" s="18">
        <v>77.233256304514143</v>
      </c>
    </row>
    <row r="3070" spans="2:8" x14ac:dyDescent="0.4">
      <c r="B3070" s="4">
        <v>3067</v>
      </c>
      <c r="C3070" s="25" t="s">
        <v>7683</v>
      </c>
      <c r="D3070" s="10" t="s">
        <v>3145</v>
      </c>
      <c r="E3070" s="12" t="s">
        <v>4</v>
      </c>
      <c r="F3070" s="15">
        <v>1</v>
      </c>
      <c r="G3070" s="12" t="s">
        <v>110</v>
      </c>
      <c r="H3070" s="18">
        <v>517.08444842674726</v>
      </c>
    </row>
    <row r="3071" spans="2:8" x14ac:dyDescent="0.4">
      <c r="B3071" s="4">
        <v>3068</v>
      </c>
      <c r="C3071" s="25" t="s">
        <v>7684</v>
      </c>
      <c r="D3071" s="10" t="s">
        <v>3146</v>
      </c>
      <c r="E3071" s="12" t="s">
        <v>4</v>
      </c>
      <c r="F3071" s="15">
        <v>1</v>
      </c>
      <c r="G3071" s="12" t="s">
        <v>115</v>
      </c>
      <c r="H3071" s="18">
        <v>9.3814177818845527E-4</v>
      </c>
    </row>
    <row r="3072" spans="2:8" x14ac:dyDescent="0.4">
      <c r="B3072" s="4">
        <v>3069</v>
      </c>
      <c r="C3072" s="25" t="s">
        <v>7685</v>
      </c>
      <c r="D3072" s="10" t="s">
        <v>3147</v>
      </c>
      <c r="E3072" s="12" t="s">
        <v>4</v>
      </c>
      <c r="F3072" s="15">
        <v>1</v>
      </c>
      <c r="G3072" s="12" t="s">
        <v>115</v>
      </c>
      <c r="H3072" s="18">
        <v>2.2647252576769596E-3</v>
      </c>
    </row>
    <row r="3073" spans="2:8" x14ac:dyDescent="0.4">
      <c r="B3073" s="4">
        <v>3070</v>
      </c>
      <c r="C3073" s="25" t="s">
        <v>7686</v>
      </c>
      <c r="D3073" s="10" t="s">
        <v>3148</v>
      </c>
      <c r="E3073" s="12" t="s">
        <v>4</v>
      </c>
      <c r="F3073" s="15">
        <v>1</v>
      </c>
      <c r="G3073" s="12" t="s">
        <v>110</v>
      </c>
      <c r="H3073" s="18">
        <v>89.388605553146235</v>
      </c>
    </row>
    <row r="3074" spans="2:8" x14ac:dyDescent="0.4">
      <c r="B3074" s="4">
        <v>3071</v>
      </c>
      <c r="C3074" s="25" t="s">
        <v>7687</v>
      </c>
      <c r="D3074" s="10" t="s">
        <v>3149</v>
      </c>
      <c r="E3074" s="12" t="s">
        <v>4</v>
      </c>
      <c r="F3074" s="15">
        <v>1</v>
      </c>
      <c r="G3074" s="12" t="s">
        <v>110</v>
      </c>
      <c r="H3074" s="18">
        <v>1.901962444981051</v>
      </c>
    </row>
    <row r="3075" spans="2:8" x14ac:dyDescent="0.4">
      <c r="B3075" s="4">
        <v>3072</v>
      </c>
      <c r="C3075" s="25" t="s">
        <v>7688</v>
      </c>
      <c r="D3075" s="10" t="s">
        <v>3150</v>
      </c>
      <c r="E3075" s="12" t="s">
        <v>4</v>
      </c>
      <c r="F3075" s="15">
        <v>1</v>
      </c>
      <c r="G3075" s="12" t="s">
        <v>2276</v>
      </c>
      <c r="H3075" s="18">
        <v>2.9663540466554883</v>
      </c>
    </row>
    <row r="3076" spans="2:8" x14ac:dyDescent="0.4">
      <c r="B3076" s="4">
        <v>3073</v>
      </c>
      <c r="C3076" s="25" t="s">
        <v>7689</v>
      </c>
      <c r="D3076" s="10" t="s">
        <v>3151</v>
      </c>
      <c r="E3076" s="12" t="s">
        <v>4</v>
      </c>
      <c r="F3076" s="15">
        <v>1</v>
      </c>
      <c r="G3076" s="12" t="s">
        <v>115</v>
      </c>
      <c r="H3076" s="18">
        <v>2.4810956833848578E-3</v>
      </c>
    </row>
    <row r="3077" spans="2:8" x14ac:dyDescent="0.4">
      <c r="B3077" s="4">
        <v>3074</v>
      </c>
      <c r="C3077" s="25" t="s">
        <v>7690</v>
      </c>
      <c r="D3077" s="10" t="s">
        <v>3152</v>
      </c>
      <c r="E3077" s="12" t="s">
        <v>4</v>
      </c>
      <c r="F3077" s="15">
        <v>1</v>
      </c>
      <c r="G3077" s="12" t="s">
        <v>115</v>
      </c>
      <c r="H3077" s="18">
        <v>8.9117620615910709E-3</v>
      </c>
    </row>
    <row r="3078" spans="2:8" x14ac:dyDescent="0.4">
      <c r="B3078" s="4">
        <v>3075</v>
      </c>
      <c r="C3078" s="25" t="s">
        <v>7691</v>
      </c>
      <c r="D3078" s="10" t="s">
        <v>3153</v>
      </c>
      <c r="E3078" s="12" t="s">
        <v>4</v>
      </c>
      <c r="F3078" s="15">
        <v>1</v>
      </c>
      <c r="G3078" s="12" t="s">
        <v>115</v>
      </c>
      <c r="H3078" s="18">
        <v>8.9117620615910709E-3</v>
      </c>
    </row>
    <row r="3079" spans="2:8" x14ac:dyDescent="0.4">
      <c r="B3079" s="4">
        <v>3076</v>
      </c>
      <c r="C3079" s="25" t="s">
        <v>7692</v>
      </c>
      <c r="D3079" s="10" t="s">
        <v>3154</v>
      </c>
      <c r="E3079" s="12" t="s">
        <v>4</v>
      </c>
      <c r="F3079" s="15">
        <v>1</v>
      </c>
      <c r="G3079" s="12" t="s">
        <v>115</v>
      </c>
      <c r="H3079" s="18">
        <v>1.5791133819179765E-3</v>
      </c>
    </row>
    <row r="3080" spans="2:8" x14ac:dyDescent="0.4">
      <c r="B3080" s="4">
        <v>3077</v>
      </c>
      <c r="C3080" s="25" t="s">
        <v>7693</v>
      </c>
      <c r="D3080" s="10" t="s">
        <v>3155</v>
      </c>
      <c r="E3080" s="12" t="s">
        <v>4</v>
      </c>
      <c r="F3080" s="15">
        <v>1</v>
      </c>
      <c r="G3080" s="12" t="s">
        <v>110</v>
      </c>
      <c r="H3080" s="18">
        <v>107.00945675937056</v>
      </c>
    </row>
    <row r="3081" spans="2:8" x14ac:dyDescent="0.4">
      <c r="B3081" s="4">
        <v>3078</v>
      </c>
      <c r="C3081" s="25" t="s">
        <v>7694</v>
      </c>
      <c r="D3081" s="10" t="s">
        <v>3156</v>
      </c>
      <c r="E3081" s="12" t="s">
        <v>4</v>
      </c>
      <c r="F3081" s="15">
        <v>1</v>
      </c>
      <c r="G3081" s="12" t="s">
        <v>110</v>
      </c>
      <c r="H3081" s="18">
        <v>115.61137609840786</v>
      </c>
    </row>
    <row r="3082" spans="2:8" x14ac:dyDescent="0.4">
      <c r="B3082" s="4">
        <v>3079</v>
      </c>
      <c r="C3082" s="25" t="s">
        <v>7695</v>
      </c>
      <c r="D3082" s="10" t="s">
        <v>3157</v>
      </c>
      <c r="E3082" s="12" t="s">
        <v>4</v>
      </c>
      <c r="F3082" s="15">
        <v>1</v>
      </c>
      <c r="G3082" s="12" t="s">
        <v>110</v>
      </c>
      <c r="H3082" s="18">
        <v>53.843303073482772</v>
      </c>
    </row>
    <row r="3083" spans="2:8" x14ac:dyDescent="0.4">
      <c r="B3083" s="4">
        <v>3080</v>
      </c>
      <c r="C3083" s="25" t="s">
        <v>7696</v>
      </c>
      <c r="D3083" s="10" t="s">
        <v>3158</v>
      </c>
      <c r="E3083" s="12" t="s">
        <v>4</v>
      </c>
      <c r="F3083" s="15">
        <v>1</v>
      </c>
      <c r="G3083" s="12" t="s">
        <v>110</v>
      </c>
      <c r="H3083" s="18">
        <v>25.108683096617025</v>
      </c>
    </row>
    <row r="3084" spans="2:8" x14ac:dyDescent="0.4">
      <c r="B3084" s="4">
        <v>3081</v>
      </c>
      <c r="C3084" s="25" t="s">
        <v>7697</v>
      </c>
      <c r="D3084" s="10" t="s">
        <v>3159</v>
      </c>
      <c r="E3084" s="12" t="s">
        <v>4</v>
      </c>
      <c r="F3084" s="15">
        <v>1</v>
      </c>
      <c r="G3084" s="12" t="s">
        <v>115</v>
      </c>
      <c r="H3084" s="18">
        <v>1.4842666971309644E-3</v>
      </c>
    </row>
    <row r="3085" spans="2:8" x14ac:dyDescent="0.4">
      <c r="B3085" s="4">
        <v>3082</v>
      </c>
      <c r="C3085" s="25" t="s">
        <v>7698</v>
      </c>
      <c r="D3085" s="10" t="s">
        <v>3160</v>
      </c>
      <c r="E3085" s="12" t="s">
        <v>4</v>
      </c>
      <c r="F3085" s="15">
        <v>1</v>
      </c>
      <c r="G3085" s="12" t="s">
        <v>110</v>
      </c>
      <c r="H3085" s="18">
        <v>5.3833934508675085</v>
      </c>
    </row>
    <row r="3086" spans="2:8" x14ac:dyDescent="0.4">
      <c r="B3086" s="4">
        <v>3083</v>
      </c>
      <c r="C3086" s="25" t="s">
        <v>7699</v>
      </c>
      <c r="D3086" s="10" t="s">
        <v>3161</v>
      </c>
      <c r="E3086" s="12" t="s">
        <v>4</v>
      </c>
      <c r="F3086" s="15">
        <v>1</v>
      </c>
      <c r="G3086" s="12" t="s">
        <v>115</v>
      </c>
      <c r="H3086" s="18">
        <v>2.0124339676869528E-3</v>
      </c>
    </row>
    <row r="3087" spans="2:8" x14ac:dyDescent="0.4">
      <c r="B3087" s="4">
        <v>3084</v>
      </c>
      <c r="C3087" s="25" t="s">
        <v>7700</v>
      </c>
      <c r="D3087" s="10" t="s">
        <v>3162</v>
      </c>
      <c r="E3087" s="12" t="s">
        <v>4</v>
      </c>
      <c r="F3087" s="15">
        <v>1</v>
      </c>
      <c r="G3087" s="12" t="s">
        <v>110</v>
      </c>
      <c r="H3087" s="18">
        <v>19017.198458155304</v>
      </c>
    </row>
    <row r="3088" spans="2:8" x14ac:dyDescent="0.4">
      <c r="B3088" s="4">
        <v>3085</v>
      </c>
      <c r="C3088" s="25" t="s">
        <v>7701</v>
      </c>
      <c r="D3088" s="10" t="s">
        <v>3163</v>
      </c>
      <c r="E3088" s="12" t="s">
        <v>4</v>
      </c>
      <c r="F3088" s="15">
        <v>1</v>
      </c>
      <c r="G3088" s="12" t="s">
        <v>110</v>
      </c>
      <c r="H3088" s="18">
        <v>5076.1547214239581</v>
      </c>
    </row>
    <row r="3089" spans="2:8" x14ac:dyDescent="0.4">
      <c r="B3089" s="4">
        <v>3086</v>
      </c>
      <c r="C3089" s="25" t="s">
        <v>7702</v>
      </c>
      <c r="D3089" s="10" t="s">
        <v>3164</v>
      </c>
      <c r="E3089" s="12" t="s">
        <v>4</v>
      </c>
      <c r="F3089" s="15">
        <v>1</v>
      </c>
      <c r="G3089" s="12" t="s">
        <v>110</v>
      </c>
      <c r="H3089" s="18">
        <v>9371.5013211307287</v>
      </c>
    </row>
    <row r="3090" spans="2:8" x14ac:dyDescent="0.4">
      <c r="B3090" s="4">
        <v>3087</v>
      </c>
      <c r="C3090" s="25" t="s">
        <v>7703</v>
      </c>
      <c r="D3090" s="10" t="s">
        <v>3165</v>
      </c>
      <c r="E3090" s="12" t="s">
        <v>4</v>
      </c>
      <c r="F3090" s="15">
        <v>1</v>
      </c>
      <c r="G3090" s="12" t="s">
        <v>110</v>
      </c>
      <c r="H3090" s="18">
        <v>15233.965638708052</v>
      </c>
    </row>
    <row r="3091" spans="2:8" x14ac:dyDescent="0.4">
      <c r="B3091" s="4">
        <v>3088</v>
      </c>
      <c r="C3091" s="25" t="s">
        <v>7704</v>
      </c>
      <c r="D3091" s="10" t="s">
        <v>3166</v>
      </c>
      <c r="E3091" s="12" t="s">
        <v>4</v>
      </c>
      <c r="F3091" s="15">
        <v>1</v>
      </c>
      <c r="G3091" s="12" t="s">
        <v>110</v>
      </c>
      <c r="H3091" s="18">
        <v>131772.50959949655</v>
      </c>
    </row>
    <row r="3092" spans="2:8" x14ac:dyDescent="0.4">
      <c r="B3092" s="4">
        <v>3089</v>
      </c>
      <c r="C3092" s="25" t="s">
        <v>7705</v>
      </c>
      <c r="D3092" s="10" t="s">
        <v>3167</v>
      </c>
      <c r="E3092" s="12" t="s">
        <v>4</v>
      </c>
      <c r="F3092" s="15">
        <v>1</v>
      </c>
      <c r="G3092" s="12" t="s">
        <v>110</v>
      </c>
      <c r="H3092" s="18">
        <v>14706.408890911285</v>
      </c>
    </row>
    <row r="3093" spans="2:8" x14ac:dyDescent="0.4">
      <c r="B3093" s="4">
        <v>3090</v>
      </c>
      <c r="C3093" s="25" t="s">
        <v>7706</v>
      </c>
      <c r="D3093" s="10" t="s">
        <v>3168</v>
      </c>
      <c r="E3093" s="12" t="s">
        <v>4</v>
      </c>
      <c r="F3093" s="15">
        <v>1</v>
      </c>
      <c r="G3093" s="12" t="s">
        <v>110</v>
      </c>
      <c r="H3093" s="18">
        <v>6700.7789626453014</v>
      </c>
    </row>
    <row r="3094" spans="2:8" x14ac:dyDescent="0.4">
      <c r="B3094" s="4">
        <v>3091</v>
      </c>
      <c r="C3094" s="25" t="s">
        <v>7707</v>
      </c>
      <c r="D3094" s="10" t="s">
        <v>3169</v>
      </c>
      <c r="E3094" s="12" t="s">
        <v>4</v>
      </c>
      <c r="F3094" s="15">
        <v>1</v>
      </c>
      <c r="G3094" s="12" t="s">
        <v>110</v>
      </c>
      <c r="H3094" s="18">
        <v>959.85439292435626</v>
      </c>
    </row>
    <row r="3095" spans="2:8" x14ac:dyDescent="0.4">
      <c r="B3095" s="4">
        <v>3092</v>
      </c>
      <c r="C3095" s="25" t="s">
        <v>7708</v>
      </c>
      <c r="D3095" s="10" t="s">
        <v>3170</v>
      </c>
      <c r="E3095" s="12" t="s">
        <v>4</v>
      </c>
      <c r="F3095" s="15">
        <v>1</v>
      </c>
      <c r="G3095" s="12" t="s">
        <v>110</v>
      </c>
      <c r="H3095" s="18">
        <v>51430.217648874044</v>
      </c>
    </row>
    <row r="3096" spans="2:8" x14ac:dyDescent="0.4">
      <c r="B3096" s="4">
        <v>3093</v>
      </c>
      <c r="C3096" s="25" t="s">
        <v>7709</v>
      </c>
      <c r="D3096" s="10" t="s">
        <v>3171</v>
      </c>
      <c r="E3096" s="12" t="s">
        <v>4</v>
      </c>
      <c r="F3096" s="15">
        <v>1</v>
      </c>
      <c r="G3096" s="12" t="s">
        <v>110</v>
      </c>
      <c r="H3096" s="18">
        <v>15577.566287057742</v>
      </c>
    </row>
    <row r="3097" spans="2:8" x14ac:dyDescent="0.4">
      <c r="B3097" s="4">
        <v>3094</v>
      </c>
      <c r="C3097" s="25" t="s">
        <v>7710</v>
      </c>
      <c r="D3097" s="10" t="s">
        <v>3172</v>
      </c>
      <c r="E3097" s="12" t="s">
        <v>4</v>
      </c>
      <c r="F3097" s="15">
        <v>1</v>
      </c>
      <c r="G3097" s="12" t="s">
        <v>110</v>
      </c>
      <c r="H3097" s="18">
        <v>12845.031204297238</v>
      </c>
    </row>
    <row r="3098" spans="2:8" x14ac:dyDescent="0.4">
      <c r="B3098" s="4">
        <v>3095</v>
      </c>
      <c r="C3098" s="25" t="s">
        <v>7711</v>
      </c>
      <c r="D3098" s="10" t="s">
        <v>3173</v>
      </c>
      <c r="E3098" s="12" t="s">
        <v>4</v>
      </c>
      <c r="F3098" s="15">
        <v>1</v>
      </c>
      <c r="G3098" s="12" t="s">
        <v>115</v>
      </c>
      <c r="H3098" s="18">
        <v>1.9777051736146909E-3</v>
      </c>
    </row>
    <row r="3099" spans="2:8" x14ac:dyDescent="0.4">
      <c r="B3099" s="4">
        <v>3096</v>
      </c>
      <c r="C3099" s="25" t="s">
        <v>7712</v>
      </c>
      <c r="D3099" s="10" t="s">
        <v>3174</v>
      </c>
      <c r="E3099" s="12" t="s">
        <v>4</v>
      </c>
      <c r="F3099" s="15">
        <v>1</v>
      </c>
      <c r="G3099" s="12" t="s">
        <v>115</v>
      </c>
      <c r="H3099" s="18">
        <v>2.0136886370316471E-3</v>
      </c>
    </row>
    <row r="3100" spans="2:8" x14ac:dyDescent="0.4">
      <c r="B3100" s="4">
        <v>3097</v>
      </c>
      <c r="C3100" s="25" t="s">
        <v>7713</v>
      </c>
      <c r="D3100" s="10" t="s">
        <v>3175</v>
      </c>
      <c r="E3100" s="12" t="s">
        <v>4</v>
      </c>
      <c r="F3100" s="15">
        <v>1</v>
      </c>
      <c r="G3100" s="12" t="s">
        <v>115</v>
      </c>
      <c r="H3100" s="18">
        <v>2.6508514046703459E-3</v>
      </c>
    </row>
    <row r="3101" spans="2:8" x14ac:dyDescent="0.4">
      <c r="B3101" s="4">
        <v>3098</v>
      </c>
      <c r="C3101" s="25" t="s">
        <v>7714</v>
      </c>
      <c r="D3101" s="10" t="s">
        <v>3176</v>
      </c>
      <c r="E3101" s="12" t="s">
        <v>4</v>
      </c>
      <c r="F3101" s="15">
        <v>1</v>
      </c>
      <c r="G3101" s="12" t="s">
        <v>115</v>
      </c>
      <c r="H3101" s="18">
        <v>1.314104004822887E-2</v>
      </c>
    </row>
    <row r="3102" spans="2:8" x14ac:dyDescent="0.4">
      <c r="B3102" s="4">
        <v>3099</v>
      </c>
      <c r="C3102" s="25" t="s">
        <v>7715</v>
      </c>
      <c r="D3102" s="10" t="s">
        <v>3177</v>
      </c>
      <c r="E3102" s="12" t="s">
        <v>4</v>
      </c>
      <c r="F3102" s="15">
        <v>1</v>
      </c>
      <c r="G3102" s="12" t="s">
        <v>115</v>
      </c>
      <c r="H3102" s="18">
        <v>1.8622718434155934E-3</v>
      </c>
    </row>
    <row r="3103" spans="2:8" x14ac:dyDescent="0.4">
      <c r="B3103" s="4">
        <v>3100</v>
      </c>
      <c r="C3103" s="25" t="s">
        <v>7716</v>
      </c>
      <c r="D3103" s="10" t="s">
        <v>3178</v>
      </c>
      <c r="E3103" s="12" t="s">
        <v>4</v>
      </c>
      <c r="F3103" s="15">
        <v>1</v>
      </c>
      <c r="G3103" s="12" t="s">
        <v>115</v>
      </c>
      <c r="H3103" s="18">
        <v>2.4294615220988398E-3</v>
      </c>
    </row>
    <row r="3104" spans="2:8" x14ac:dyDescent="0.4">
      <c r="B3104" s="4">
        <v>3101</v>
      </c>
      <c r="C3104" s="25" t="s">
        <v>7717</v>
      </c>
      <c r="D3104" s="10" t="s">
        <v>3179</v>
      </c>
      <c r="E3104" s="12" t="s">
        <v>4</v>
      </c>
      <c r="F3104" s="15">
        <v>1</v>
      </c>
      <c r="G3104" s="12" t="s">
        <v>115</v>
      </c>
      <c r="H3104" s="18">
        <v>1.7303376413901437E-3</v>
      </c>
    </row>
    <row r="3105" spans="2:8" x14ac:dyDescent="0.4">
      <c r="B3105" s="4">
        <v>3102</v>
      </c>
      <c r="C3105" s="25" t="s">
        <v>7718</v>
      </c>
      <c r="D3105" s="10" t="s">
        <v>3180</v>
      </c>
      <c r="E3105" s="12" t="s">
        <v>4</v>
      </c>
      <c r="F3105" s="15">
        <v>1</v>
      </c>
      <c r="G3105" s="12" t="s">
        <v>110</v>
      </c>
      <c r="H3105" s="18">
        <v>921.24836426150466</v>
      </c>
    </row>
    <row r="3106" spans="2:8" x14ac:dyDescent="0.4">
      <c r="B3106" s="4">
        <v>3103</v>
      </c>
      <c r="C3106" s="25" t="s">
        <v>7719</v>
      </c>
      <c r="D3106" s="10" t="s">
        <v>3181</v>
      </c>
      <c r="E3106" s="12" t="s">
        <v>4</v>
      </c>
      <c r="F3106" s="15">
        <v>1</v>
      </c>
      <c r="G3106" s="12" t="s">
        <v>110</v>
      </c>
      <c r="H3106" s="18">
        <v>1456.2033949787638</v>
      </c>
    </row>
    <row r="3107" spans="2:8" x14ac:dyDescent="0.4">
      <c r="B3107" s="4">
        <v>3104</v>
      </c>
      <c r="C3107" s="25" t="s">
        <v>7720</v>
      </c>
      <c r="D3107" s="10" t="s">
        <v>3182</v>
      </c>
      <c r="E3107" s="12" t="s">
        <v>4</v>
      </c>
      <c r="F3107" s="15">
        <v>1</v>
      </c>
      <c r="G3107" s="12" t="s">
        <v>110</v>
      </c>
      <c r="H3107" s="18">
        <v>514.27107845210105</v>
      </c>
    </row>
    <row r="3108" spans="2:8" x14ac:dyDescent="0.4">
      <c r="B3108" s="4">
        <v>3105</v>
      </c>
      <c r="C3108" s="25" t="s">
        <v>7721</v>
      </c>
      <c r="D3108" s="10" t="s">
        <v>3183</v>
      </c>
      <c r="E3108" s="12" t="s">
        <v>4</v>
      </c>
      <c r="F3108" s="15">
        <v>1</v>
      </c>
      <c r="G3108" s="12" t="s">
        <v>115</v>
      </c>
      <c r="H3108" s="18">
        <v>3.1391403930399139E-3</v>
      </c>
    </row>
    <row r="3109" spans="2:8" x14ac:dyDescent="0.4">
      <c r="B3109" s="4">
        <v>3106</v>
      </c>
      <c r="C3109" s="25" t="s">
        <v>7722</v>
      </c>
      <c r="D3109" s="10" t="s">
        <v>3184</v>
      </c>
      <c r="E3109" s="12" t="s">
        <v>4</v>
      </c>
      <c r="F3109" s="15">
        <v>1</v>
      </c>
      <c r="G3109" s="12" t="s">
        <v>115</v>
      </c>
      <c r="H3109" s="18">
        <v>1.4573653026200874E-3</v>
      </c>
    </row>
    <row r="3110" spans="2:8" x14ac:dyDescent="0.4">
      <c r="B3110" s="4">
        <v>3107</v>
      </c>
      <c r="C3110" s="25" t="s">
        <v>7723</v>
      </c>
      <c r="D3110" s="10" t="s">
        <v>3185</v>
      </c>
      <c r="E3110" s="12" t="s">
        <v>4</v>
      </c>
      <c r="F3110" s="15">
        <v>1</v>
      </c>
      <c r="G3110" s="12" t="s">
        <v>110</v>
      </c>
      <c r="H3110" s="18">
        <v>25.524146378008222</v>
      </c>
    </row>
    <row r="3111" spans="2:8" x14ac:dyDescent="0.4">
      <c r="B3111" s="4">
        <v>3108</v>
      </c>
      <c r="C3111" s="25" t="s">
        <v>7724</v>
      </c>
      <c r="D3111" s="10" t="s">
        <v>3186</v>
      </c>
      <c r="E3111" s="12" t="s">
        <v>4</v>
      </c>
      <c r="F3111" s="15">
        <v>1</v>
      </c>
      <c r="G3111" s="12" t="s">
        <v>110</v>
      </c>
      <c r="H3111" s="18">
        <v>461.34248645012042</v>
      </c>
    </row>
    <row r="3112" spans="2:8" x14ac:dyDescent="0.4">
      <c r="B3112" s="4">
        <v>3109</v>
      </c>
      <c r="C3112" s="25" t="s">
        <v>7725</v>
      </c>
      <c r="D3112" s="10" t="s">
        <v>3187</v>
      </c>
      <c r="E3112" s="12" t="s">
        <v>4</v>
      </c>
      <c r="F3112" s="15">
        <v>1</v>
      </c>
      <c r="G3112" s="12" t="s">
        <v>110</v>
      </c>
      <c r="H3112" s="18">
        <v>1033.9110830566929</v>
      </c>
    </row>
    <row r="3113" spans="2:8" x14ac:dyDescent="0.4">
      <c r="B3113" s="4">
        <v>3110</v>
      </c>
      <c r="C3113" s="25" t="s">
        <v>7726</v>
      </c>
      <c r="D3113" s="10" t="s">
        <v>3188</v>
      </c>
      <c r="E3113" s="12" t="s">
        <v>4</v>
      </c>
      <c r="F3113" s="15">
        <v>1</v>
      </c>
      <c r="G3113" s="12" t="s">
        <v>115</v>
      </c>
      <c r="H3113" s="18">
        <v>1.4931368652843578E-3</v>
      </c>
    </row>
    <row r="3114" spans="2:8" x14ac:dyDescent="0.4">
      <c r="B3114" s="4">
        <v>3111</v>
      </c>
      <c r="C3114" s="25" t="s">
        <v>7727</v>
      </c>
      <c r="D3114" s="10" t="s">
        <v>3189</v>
      </c>
      <c r="E3114" s="12" t="s">
        <v>4</v>
      </c>
      <c r="F3114" s="15">
        <v>1</v>
      </c>
      <c r="G3114" s="12" t="s">
        <v>110</v>
      </c>
      <c r="H3114" s="18">
        <v>1633.3685115965825</v>
      </c>
    </row>
    <row r="3115" spans="2:8" x14ac:dyDescent="0.4">
      <c r="B3115" s="4">
        <v>3112</v>
      </c>
      <c r="C3115" s="25" t="s">
        <v>7728</v>
      </c>
      <c r="D3115" s="10" t="s">
        <v>3190</v>
      </c>
      <c r="E3115" s="12" t="s">
        <v>4</v>
      </c>
      <c r="F3115" s="15">
        <v>1</v>
      </c>
      <c r="G3115" s="12" t="s">
        <v>110</v>
      </c>
      <c r="H3115" s="18">
        <v>214.84583011419735</v>
      </c>
    </row>
    <row r="3116" spans="2:8" x14ac:dyDescent="0.4">
      <c r="B3116" s="4">
        <v>3113</v>
      </c>
      <c r="C3116" s="25" t="s">
        <v>7729</v>
      </c>
      <c r="D3116" s="10" t="s">
        <v>3191</v>
      </c>
      <c r="E3116" s="12" t="s">
        <v>4</v>
      </c>
      <c r="F3116" s="15">
        <v>1</v>
      </c>
      <c r="G3116" s="12" t="s">
        <v>115</v>
      </c>
      <c r="H3116" s="18">
        <v>2.1895640029671931E-3</v>
      </c>
    </row>
    <row r="3117" spans="2:8" x14ac:dyDescent="0.4">
      <c r="B3117" s="4">
        <v>3114</v>
      </c>
      <c r="C3117" s="25" t="s">
        <v>7730</v>
      </c>
      <c r="D3117" s="10" t="s">
        <v>3192</v>
      </c>
      <c r="E3117" s="12" t="s">
        <v>4</v>
      </c>
      <c r="F3117" s="15">
        <v>1</v>
      </c>
      <c r="G3117" s="12" t="s">
        <v>115</v>
      </c>
      <c r="H3117" s="18">
        <v>2.1816354683758784E-3</v>
      </c>
    </row>
    <row r="3118" spans="2:8" x14ac:dyDescent="0.4">
      <c r="B3118" s="4">
        <v>3115</v>
      </c>
      <c r="C3118" s="25" t="s">
        <v>7731</v>
      </c>
      <c r="D3118" s="10" t="s">
        <v>3193</v>
      </c>
      <c r="E3118" s="12" t="s">
        <v>4</v>
      </c>
      <c r="F3118" s="15">
        <v>1</v>
      </c>
      <c r="G3118" s="12" t="s">
        <v>115</v>
      </c>
      <c r="H3118" s="18">
        <v>2.7940020756672687E-3</v>
      </c>
    </row>
    <row r="3119" spans="2:8" x14ac:dyDescent="0.4">
      <c r="B3119" s="4">
        <v>3116</v>
      </c>
      <c r="C3119" s="25" t="s">
        <v>7732</v>
      </c>
      <c r="D3119" s="10" t="s">
        <v>3194</v>
      </c>
      <c r="E3119" s="12" t="s">
        <v>4</v>
      </c>
      <c r="F3119" s="15">
        <v>1</v>
      </c>
      <c r="G3119" s="12" t="s">
        <v>115</v>
      </c>
      <c r="H3119" s="18">
        <v>2.9694573129717258E-3</v>
      </c>
    </row>
    <row r="3120" spans="2:8" x14ac:dyDescent="0.4">
      <c r="B3120" s="4">
        <v>3117</v>
      </c>
      <c r="C3120" s="25" t="s">
        <v>7733</v>
      </c>
      <c r="D3120" s="10" t="s">
        <v>3195</v>
      </c>
      <c r="E3120" s="12" t="s">
        <v>4</v>
      </c>
      <c r="F3120" s="15">
        <v>1</v>
      </c>
      <c r="G3120" s="12" t="s">
        <v>115</v>
      </c>
      <c r="H3120" s="18">
        <v>2.7934606524062304E-3</v>
      </c>
    </row>
    <row r="3121" spans="2:8" x14ac:dyDescent="0.4">
      <c r="B3121" s="4">
        <v>3118</v>
      </c>
      <c r="C3121" s="25" t="s">
        <v>7734</v>
      </c>
      <c r="D3121" s="10" t="s">
        <v>3196</v>
      </c>
      <c r="E3121" s="12" t="s">
        <v>4</v>
      </c>
      <c r="F3121" s="15">
        <v>1</v>
      </c>
      <c r="G3121" s="12" t="s">
        <v>110</v>
      </c>
      <c r="H3121" s="18">
        <v>375.87790564083167</v>
      </c>
    </row>
    <row r="3122" spans="2:8" x14ac:dyDescent="0.4">
      <c r="B3122" s="4">
        <v>3119</v>
      </c>
      <c r="C3122" s="25" t="s">
        <v>7735</v>
      </c>
      <c r="D3122" s="10" t="s">
        <v>3197</v>
      </c>
      <c r="E3122" s="12" t="s">
        <v>4</v>
      </c>
      <c r="F3122" s="15">
        <v>1</v>
      </c>
      <c r="G3122" s="12" t="s">
        <v>110</v>
      </c>
      <c r="H3122" s="18">
        <v>375.87790564083167</v>
      </c>
    </row>
    <row r="3123" spans="2:8" x14ac:dyDescent="0.4">
      <c r="B3123" s="4">
        <v>3120</v>
      </c>
      <c r="C3123" s="25" t="s">
        <v>7736</v>
      </c>
      <c r="D3123" s="10" t="s">
        <v>3198</v>
      </c>
      <c r="E3123" s="12" t="s">
        <v>4</v>
      </c>
      <c r="F3123" s="15">
        <v>1</v>
      </c>
      <c r="G3123" s="12" t="s">
        <v>115</v>
      </c>
      <c r="H3123" s="18">
        <v>1.5557694020254774E-3</v>
      </c>
    </row>
    <row r="3124" spans="2:8" x14ac:dyDescent="0.4">
      <c r="B3124" s="4">
        <v>3121</v>
      </c>
      <c r="C3124" s="25" t="s">
        <v>7737</v>
      </c>
      <c r="D3124" s="10" t="s">
        <v>3199</v>
      </c>
      <c r="E3124" s="12" t="s">
        <v>4</v>
      </c>
      <c r="F3124" s="15">
        <v>1</v>
      </c>
      <c r="G3124" s="12" t="s">
        <v>110</v>
      </c>
      <c r="H3124" s="18">
        <v>1957.9181820940587</v>
      </c>
    </row>
    <row r="3125" spans="2:8" x14ac:dyDescent="0.4">
      <c r="B3125" s="4">
        <v>3122</v>
      </c>
      <c r="C3125" s="25" t="s">
        <v>7738</v>
      </c>
      <c r="D3125" s="10" t="s">
        <v>3200</v>
      </c>
      <c r="E3125" s="12" t="s">
        <v>4</v>
      </c>
      <c r="F3125" s="15">
        <v>1</v>
      </c>
      <c r="G3125" s="12" t="s">
        <v>110</v>
      </c>
      <c r="H3125" s="18">
        <v>681.17840741533348</v>
      </c>
    </row>
    <row r="3126" spans="2:8" x14ac:dyDescent="0.4">
      <c r="B3126" s="4">
        <v>3123</v>
      </c>
      <c r="C3126" s="25" t="s">
        <v>7739</v>
      </c>
      <c r="D3126" s="10" t="s">
        <v>3201</v>
      </c>
      <c r="E3126" s="12" t="s">
        <v>4</v>
      </c>
      <c r="F3126" s="15">
        <v>1</v>
      </c>
      <c r="G3126" s="12" t="s">
        <v>115</v>
      </c>
      <c r="H3126" s="18">
        <v>1.978630121533668E-3</v>
      </c>
    </row>
    <row r="3127" spans="2:8" x14ac:dyDescent="0.4">
      <c r="B3127" s="4">
        <v>3124</v>
      </c>
      <c r="C3127" s="25" t="s">
        <v>7740</v>
      </c>
      <c r="D3127" s="10" t="s">
        <v>3202</v>
      </c>
      <c r="E3127" s="12" t="s">
        <v>4</v>
      </c>
      <c r="F3127" s="15">
        <v>1</v>
      </c>
      <c r="G3127" s="12" t="s">
        <v>115</v>
      </c>
      <c r="H3127" s="18">
        <v>3.2972404941361542E-3</v>
      </c>
    </row>
    <row r="3128" spans="2:8" x14ac:dyDescent="0.4">
      <c r="B3128" s="4">
        <v>3125</v>
      </c>
      <c r="C3128" s="25" t="s">
        <v>7741</v>
      </c>
      <c r="D3128" s="10" t="s">
        <v>3203</v>
      </c>
      <c r="E3128" s="12" t="s">
        <v>4</v>
      </c>
      <c r="F3128" s="15">
        <v>1</v>
      </c>
      <c r="G3128" s="12" t="s">
        <v>115</v>
      </c>
      <c r="H3128" s="18">
        <v>3.2972404941361542E-3</v>
      </c>
    </row>
    <row r="3129" spans="2:8" x14ac:dyDescent="0.4">
      <c r="B3129" s="4">
        <v>3126</v>
      </c>
      <c r="C3129" s="25" t="s">
        <v>7742</v>
      </c>
      <c r="D3129" s="10" t="s">
        <v>3204</v>
      </c>
      <c r="E3129" s="12" t="s">
        <v>4</v>
      </c>
      <c r="F3129" s="15">
        <v>1</v>
      </c>
      <c r="G3129" s="12" t="s">
        <v>115</v>
      </c>
      <c r="H3129" s="18">
        <v>2.2021463154068442E-3</v>
      </c>
    </row>
    <row r="3130" spans="2:8" x14ac:dyDescent="0.4">
      <c r="B3130" s="4">
        <v>3127</v>
      </c>
      <c r="C3130" s="25" t="s">
        <v>7743</v>
      </c>
      <c r="D3130" s="10" t="s">
        <v>3205</v>
      </c>
      <c r="E3130" s="12" t="s">
        <v>4</v>
      </c>
      <c r="F3130" s="15">
        <v>1</v>
      </c>
      <c r="G3130" s="12" t="s">
        <v>5</v>
      </c>
      <c r="H3130" s="18">
        <v>4.7843547434500424</v>
      </c>
    </row>
    <row r="3131" spans="2:8" x14ac:dyDescent="0.4">
      <c r="B3131" s="4">
        <v>3128</v>
      </c>
      <c r="C3131" s="25" t="s">
        <v>7744</v>
      </c>
      <c r="D3131" s="10" t="s">
        <v>3206</v>
      </c>
      <c r="E3131" s="12" t="s">
        <v>4</v>
      </c>
      <c r="F3131" s="15">
        <v>1</v>
      </c>
      <c r="G3131" s="12" t="s">
        <v>5</v>
      </c>
      <c r="H3131" s="18">
        <v>2.540222490193901</v>
      </c>
    </row>
    <row r="3132" spans="2:8" x14ac:dyDescent="0.4">
      <c r="B3132" s="4">
        <v>3129</v>
      </c>
      <c r="C3132" s="25" t="s">
        <v>7745</v>
      </c>
      <c r="D3132" s="10" t="s">
        <v>3207</v>
      </c>
      <c r="E3132" s="12" t="s">
        <v>4</v>
      </c>
      <c r="F3132" s="15">
        <v>1</v>
      </c>
      <c r="G3132" s="12" t="s">
        <v>5</v>
      </c>
      <c r="H3132" s="18">
        <v>5.0714176886511302</v>
      </c>
    </row>
    <row r="3133" spans="2:8" x14ac:dyDescent="0.4">
      <c r="B3133" s="4">
        <v>3130</v>
      </c>
      <c r="C3133" s="25" t="s">
        <v>7746</v>
      </c>
      <c r="D3133" s="10" t="s">
        <v>3208</v>
      </c>
      <c r="E3133" s="12" t="s">
        <v>4</v>
      </c>
      <c r="F3133" s="15">
        <v>1</v>
      </c>
      <c r="G3133" s="12" t="s">
        <v>110</v>
      </c>
      <c r="H3133" s="18">
        <v>13.265488494282579</v>
      </c>
    </row>
    <row r="3134" spans="2:8" x14ac:dyDescent="0.4">
      <c r="B3134" s="4">
        <v>3131</v>
      </c>
      <c r="C3134" s="25" t="s">
        <v>7747</v>
      </c>
      <c r="D3134" s="10" t="s">
        <v>3209</v>
      </c>
      <c r="E3134" s="12" t="s">
        <v>4</v>
      </c>
      <c r="F3134" s="15">
        <v>1</v>
      </c>
      <c r="G3134" s="12" t="s">
        <v>115</v>
      </c>
      <c r="H3134" s="18">
        <v>2.2230256881696237E-3</v>
      </c>
    </row>
    <row r="3135" spans="2:8" x14ac:dyDescent="0.4">
      <c r="B3135" s="4">
        <v>3132</v>
      </c>
      <c r="C3135" s="25" t="s">
        <v>7748</v>
      </c>
      <c r="D3135" s="10" t="s">
        <v>3210</v>
      </c>
      <c r="E3135" s="12" t="s">
        <v>4</v>
      </c>
      <c r="F3135" s="15">
        <v>1</v>
      </c>
      <c r="G3135" s="12" t="s">
        <v>115</v>
      </c>
      <c r="H3135" s="18">
        <v>2.2230256881696237E-3</v>
      </c>
    </row>
    <row r="3136" spans="2:8" x14ac:dyDescent="0.4">
      <c r="B3136" s="4">
        <v>3133</v>
      </c>
      <c r="C3136" s="25" t="s">
        <v>7749</v>
      </c>
      <c r="D3136" s="10" t="s">
        <v>3211</v>
      </c>
      <c r="E3136" s="12" t="s">
        <v>4</v>
      </c>
      <c r="F3136" s="15">
        <v>1</v>
      </c>
      <c r="G3136" s="12" t="s">
        <v>115</v>
      </c>
      <c r="H3136" s="18">
        <v>1.382655219840742E-3</v>
      </c>
    </row>
    <row r="3137" spans="2:8" x14ac:dyDescent="0.4">
      <c r="B3137" s="4">
        <v>3134</v>
      </c>
      <c r="C3137" s="25" t="s">
        <v>7750</v>
      </c>
      <c r="D3137" s="10" t="s">
        <v>3212</v>
      </c>
      <c r="E3137" s="12" t="s">
        <v>4</v>
      </c>
      <c r="F3137" s="15">
        <v>1</v>
      </c>
      <c r="G3137" s="12" t="s">
        <v>110</v>
      </c>
      <c r="H3137" s="18">
        <v>0.25179250579898654</v>
      </c>
    </row>
    <row r="3138" spans="2:8" x14ac:dyDescent="0.4">
      <c r="B3138" s="4">
        <v>3135</v>
      </c>
      <c r="C3138" s="25" t="s">
        <v>7751</v>
      </c>
      <c r="D3138" s="10" t="s">
        <v>3213</v>
      </c>
      <c r="E3138" s="12" t="s">
        <v>4</v>
      </c>
      <c r="F3138" s="15">
        <v>1</v>
      </c>
      <c r="G3138" s="12" t="s">
        <v>110</v>
      </c>
      <c r="H3138" s="18">
        <v>0.39889287728494305</v>
      </c>
    </row>
    <row r="3139" spans="2:8" x14ac:dyDescent="0.4">
      <c r="B3139" s="4">
        <v>3136</v>
      </c>
      <c r="C3139" s="25" t="s">
        <v>7752</v>
      </c>
      <c r="D3139" s="10" t="s">
        <v>3214</v>
      </c>
      <c r="E3139" s="12" t="s">
        <v>4</v>
      </c>
      <c r="F3139" s="15">
        <v>1</v>
      </c>
      <c r="G3139" s="12" t="s">
        <v>110</v>
      </c>
      <c r="H3139" s="18">
        <v>0.35330784639557833</v>
      </c>
    </row>
    <row r="3140" spans="2:8" x14ac:dyDescent="0.4">
      <c r="B3140" s="4">
        <v>3137</v>
      </c>
      <c r="C3140" s="25" t="s">
        <v>7753</v>
      </c>
      <c r="D3140" s="10" t="s">
        <v>3215</v>
      </c>
      <c r="E3140" s="12" t="s">
        <v>4</v>
      </c>
      <c r="F3140" s="15">
        <v>1</v>
      </c>
      <c r="G3140" s="12" t="s">
        <v>110</v>
      </c>
      <c r="H3140" s="18">
        <v>1.4642645500275266</v>
      </c>
    </row>
    <row r="3141" spans="2:8" x14ac:dyDescent="0.4">
      <c r="B3141" s="4">
        <v>3138</v>
      </c>
      <c r="C3141" s="25" t="s">
        <v>7754</v>
      </c>
      <c r="D3141" s="10" t="s">
        <v>3216</v>
      </c>
      <c r="E3141" s="12" t="s">
        <v>4</v>
      </c>
      <c r="F3141" s="15">
        <v>1</v>
      </c>
      <c r="G3141" s="12" t="s">
        <v>115</v>
      </c>
      <c r="H3141" s="18">
        <v>1.5482130377021449E-3</v>
      </c>
    </row>
    <row r="3142" spans="2:8" x14ac:dyDescent="0.4">
      <c r="B3142" s="4">
        <v>3139</v>
      </c>
      <c r="C3142" s="25" t="s">
        <v>7755</v>
      </c>
      <c r="D3142" s="10" t="s">
        <v>3217</v>
      </c>
      <c r="E3142" s="12" t="s">
        <v>4</v>
      </c>
      <c r="F3142" s="15">
        <v>1</v>
      </c>
      <c r="G3142" s="12" t="s">
        <v>110</v>
      </c>
      <c r="H3142" s="18">
        <v>0.29514714753675486</v>
      </c>
    </row>
    <row r="3143" spans="2:8" x14ac:dyDescent="0.4">
      <c r="B3143" s="4">
        <v>3140</v>
      </c>
      <c r="C3143" s="25" t="s">
        <v>7756</v>
      </c>
      <c r="D3143" s="10" t="s">
        <v>3218</v>
      </c>
      <c r="E3143" s="12" t="s">
        <v>4</v>
      </c>
      <c r="F3143" s="15">
        <v>1</v>
      </c>
      <c r="G3143" s="12" t="s">
        <v>110</v>
      </c>
      <c r="H3143" s="18">
        <v>0.29514714753675486</v>
      </c>
    </row>
    <row r="3144" spans="2:8" x14ac:dyDescent="0.4">
      <c r="B3144" s="4">
        <v>3141</v>
      </c>
      <c r="C3144" s="25" t="s">
        <v>7757</v>
      </c>
      <c r="D3144" s="10" t="s">
        <v>3219</v>
      </c>
      <c r="E3144" s="12" t="s">
        <v>4</v>
      </c>
      <c r="F3144" s="15">
        <v>1</v>
      </c>
      <c r="G3144" s="12" t="s">
        <v>115</v>
      </c>
      <c r="H3144" s="18">
        <v>2.8564264820098743E-3</v>
      </c>
    </row>
    <row r="3145" spans="2:8" x14ac:dyDescent="0.4">
      <c r="B3145" s="4">
        <v>3142</v>
      </c>
      <c r="C3145" s="25" t="s">
        <v>7758</v>
      </c>
      <c r="D3145" s="10" t="s">
        <v>3220</v>
      </c>
      <c r="E3145" s="12" t="s">
        <v>4</v>
      </c>
      <c r="F3145" s="15">
        <v>1</v>
      </c>
      <c r="G3145" s="12" t="s">
        <v>5</v>
      </c>
      <c r="H3145" s="18">
        <v>5.3147782921659363</v>
      </c>
    </row>
    <row r="3146" spans="2:8" x14ac:dyDescent="0.4">
      <c r="B3146" s="4">
        <v>3143</v>
      </c>
      <c r="C3146" s="25" t="s">
        <v>7759</v>
      </c>
      <c r="D3146" s="10" t="s">
        <v>3221</v>
      </c>
      <c r="E3146" s="12" t="s">
        <v>4</v>
      </c>
      <c r="F3146" s="15">
        <v>1</v>
      </c>
      <c r="G3146" s="12" t="s">
        <v>5</v>
      </c>
      <c r="H3146" s="18">
        <v>7.1574489704482058</v>
      </c>
    </row>
    <row r="3147" spans="2:8" x14ac:dyDescent="0.4">
      <c r="B3147" s="4">
        <v>3144</v>
      </c>
      <c r="C3147" s="25" t="s">
        <v>7760</v>
      </c>
      <c r="D3147" s="10" t="s">
        <v>3222</v>
      </c>
      <c r="E3147" s="12" t="s">
        <v>4</v>
      </c>
      <c r="F3147" s="15">
        <v>1</v>
      </c>
      <c r="G3147" s="12" t="s">
        <v>5</v>
      </c>
      <c r="H3147" s="18">
        <v>6.9904796536335523</v>
      </c>
    </row>
    <row r="3148" spans="2:8" x14ac:dyDescent="0.4">
      <c r="B3148" s="4">
        <v>3145</v>
      </c>
      <c r="C3148" s="25" t="s">
        <v>7761</v>
      </c>
      <c r="D3148" s="10" t="s">
        <v>3223</v>
      </c>
      <c r="E3148" s="12" t="s">
        <v>4</v>
      </c>
      <c r="F3148" s="15">
        <v>1</v>
      </c>
      <c r="G3148" s="12" t="s">
        <v>5</v>
      </c>
      <c r="H3148" s="18">
        <v>12.057042225592431</v>
      </c>
    </row>
    <row r="3149" spans="2:8" x14ac:dyDescent="0.4">
      <c r="B3149" s="4">
        <v>3146</v>
      </c>
      <c r="C3149" s="25" t="s">
        <v>7762</v>
      </c>
      <c r="D3149" s="10" t="s">
        <v>3224</v>
      </c>
      <c r="E3149" s="12" t="s">
        <v>4</v>
      </c>
      <c r="F3149" s="15">
        <v>1</v>
      </c>
      <c r="G3149" s="12" t="s">
        <v>5</v>
      </c>
      <c r="H3149" s="18">
        <v>10.2461266164966</v>
      </c>
    </row>
    <row r="3150" spans="2:8" x14ac:dyDescent="0.4">
      <c r="B3150" s="4">
        <v>3147</v>
      </c>
      <c r="C3150" s="25" t="s">
        <v>7763</v>
      </c>
      <c r="D3150" s="10" t="s">
        <v>3225</v>
      </c>
      <c r="E3150" s="12" t="s">
        <v>4</v>
      </c>
      <c r="F3150" s="15">
        <v>1</v>
      </c>
      <c r="G3150" s="12" t="s">
        <v>110</v>
      </c>
      <c r="H3150" s="18">
        <v>1067.126963203455</v>
      </c>
    </row>
    <row r="3151" spans="2:8" x14ac:dyDescent="0.4">
      <c r="B3151" s="4">
        <v>3148</v>
      </c>
      <c r="C3151" s="25" t="s">
        <v>7764</v>
      </c>
      <c r="D3151" s="10" t="s">
        <v>3226</v>
      </c>
      <c r="E3151" s="12" t="s">
        <v>4</v>
      </c>
      <c r="F3151" s="15">
        <v>1</v>
      </c>
      <c r="G3151" s="12" t="s">
        <v>110</v>
      </c>
      <c r="H3151" s="18">
        <v>6935.6521840545429</v>
      </c>
    </row>
    <row r="3152" spans="2:8" x14ac:dyDescent="0.4">
      <c r="B3152" s="4">
        <v>3149</v>
      </c>
      <c r="C3152" s="25" t="s">
        <v>7765</v>
      </c>
      <c r="D3152" s="10" t="s">
        <v>3227</v>
      </c>
      <c r="E3152" s="12" t="s">
        <v>4</v>
      </c>
      <c r="F3152" s="15">
        <v>1</v>
      </c>
      <c r="G3152" s="12" t="s">
        <v>110</v>
      </c>
      <c r="H3152" s="18">
        <v>13748.627279919598</v>
      </c>
    </row>
    <row r="3153" spans="2:8" x14ac:dyDescent="0.4">
      <c r="B3153" s="4">
        <v>3150</v>
      </c>
      <c r="C3153" s="25" t="s">
        <v>7766</v>
      </c>
      <c r="D3153" s="10" t="s">
        <v>3228</v>
      </c>
      <c r="E3153" s="12" t="s">
        <v>4</v>
      </c>
      <c r="F3153" s="15">
        <v>1</v>
      </c>
      <c r="G3153" s="12" t="s">
        <v>110</v>
      </c>
      <c r="H3153" s="18">
        <v>1371.2410772508838</v>
      </c>
    </row>
    <row r="3154" spans="2:8" x14ac:dyDescent="0.4">
      <c r="B3154" s="4">
        <v>3151</v>
      </c>
      <c r="C3154" s="25" t="s">
        <v>7767</v>
      </c>
      <c r="D3154" s="10" t="s">
        <v>3229</v>
      </c>
      <c r="E3154" s="12" t="s">
        <v>4</v>
      </c>
      <c r="F3154" s="15">
        <v>1</v>
      </c>
      <c r="G3154" s="12" t="s">
        <v>115</v>
      </c>
      <c r="H3154" s="18">
        <v>9.6664299648509667E-4</v>
      </c>
    </row>
    <row r="3155" spans="2:8" x14ac:dyDescent="0.4">
      <c r="B3155" s="4">
        <v>3152</v>
      </c>
      <c r="C3155" s="25" t="s">
        <v>7768</v>
      </c>
      <c r="D3155" s="10" t="s">
        <v>3230</v>
      </c>
      <c r="E3155" s="12" t="s">
        <v>4</v>
      </c>
      <c r="F3155" s="15">
        <v>1</v>
      </c>
      <c r="G3155" s="12" t="s">
        <v>110</v>
      </c>
      <c r="H3155" s="18">
        <v>10010.748739717939</v>
      </c>
    </row>
    <row r="3156" spans="2:8" x14ac:dyDescent="0.4">
      <c r="B3156" s="4">
        <v>3153</v>
      </c>
      <c r="C3156" s="25" t="s">
        <v>7769</v>
      </c>
      <c r="D3156" s="10" t="s">
        <v>3231</v>
      </c>
      <c r="E3156" s="12" t="s">
        <v>4</v>
      </c>
      <c r="F3156" s="15">
        <v>1</v>
      </c>
      <c r="G3156" s="12" t="s">
        <v>115</v>
      </c>
      <c r="H3156" s="18">
        <v>9.3169541908968328E-4</v>
      </c>
    </row>
    <row r="3157" spans="2:8" x14ac:dyDescent="0.4">
      <c r="B3157" s="4">
        <v>3154</v>
      </c>
      <c r="C3157" s="25" t="s">
        <v>7770</v>
      </c>
      <c r="D3157" s="10" t="s">
        <v>3232</v>
      </c>
      <c r="E3157" s="12" t="s">
        <v>4</v>
      </c>
      <c r="F3157" s="15">
        <v>1</v>
      </c>
      <c r="G3157" s="12" t="s">
        <v>115</v>
      </c>
      <c r="H3157" s="18">
        <v>3.6330348751657309E-3</v>
      </c>
    </row>
    <row r="3158" spans="2:8" x14ac:dyDescent="0.4">
      <c r="B3158" s="4">
        <v>3155</v>
      </c>
      <c r="C3158" s="25" t="s">
        <v>7771</v>
      </c>
      <c r="D3158" s="10" t="s">
        <v>3233</v>
      </c>
      <c r="E3158" s="12" t="s">
        <v>4</v>
      </c>
      <c r="F3158" s="15">
        <v>1</v>
      </c>
      <c r="G3158" s="12" t="s">
        <v>115</v>
      </c>
      <c r="H3158" s="18">
        <v>3.6330348751657309E-3</v>
      </c>
    </row>
    <row r="3159" spans="2:8" x14ac:dyDescent="0.4">
      <c r="B3159" s="4">
        <v>3156</v>
      </c>
      <c r="C3159" s="25" t="s">
        <v>7772</v>
      </c>
      <c r="D3159" s="10" t="s">
        <v>3234</v>
      </c>
      <c r="E3159" s="12" t="s">
        <v>4</v>
      </c>
      <c r="F3159" s="15">
        <v>1</v>
      </c>
      <c r="G3159" s="12" t="s">
        <v>115</v>
      </c>
      <c r="H3159" s="18">
        <v>2.6185280296009122E-3</v>
      </c>
    </row>
    <row r="3160" spans="2:8" x14ac:dyDescent="0.4">
      <c r="B3160" s="4">
        <v>3157</v>
      </c>
      <c r="C3160" s="25" t="s">
        <v>7773</v>
      </c>
      <c r="D3160" s="10" t="s">
        <v>3235</v>
      </c>
      <c r="E3160" s="12" t="s">
        <v>4</v>
      </c>
      <c r="F3160" s="15">
        <v>1</v>
      </c>
      <c r="G3160" s="12" t="s">
        <v>110</v>
      </c>
      <c r="H3160" s="18">
        <v>765727.57121462922</v>
      </c>
    </row>
    <row r="3161" spans="2:8" x14ac:dyDescent="0.4">
      <c r="B3161" s="4">
        <v>3158</v>
      </c>
      <c r="C3161" s="25" t="s">
        <v>7774</v>
      </c>
      <c r="D3161" s="10" t="s">
        <v>3236</v>
      </c>
      <c r="E3161" s="12" t="s">
        <v>4</v>
      </c>
      <c r="F3161" s="15">
        <v>1</v>
      </c>
      <c r="G3161" s="12" t="s">
        <v>110</v>
      </c>
      <c r="H3161" s="18">
        <v>1175819.1523415414</v>
      </c>
    </row>
    <row r="3162" spans="2:8" x14ac:dyDescent="0.4">
      <c r="B3162" s="4">
        <v>3159</v>
      </c>
      <c r="C3162" s="25" t="s">
        <v>7775</v>
      </c>
      <c r="D3162" s="10" t="s">
        <v>3237</v>
      </c>
      <c r="E3162" s="12" t="s">
        <v>4</v>
      </c>
      <c r="F3162" s="15">
        <v>1</v>
      </c>
      <c r="G3162" s="12" t="s">
        <v>110</v>
      </c>
      <c r="H3162" s="18">
        <v>782.00523745420344</v>
      </c>
    </row>
    <row r="3163" spans="2:8" x14ac:dyDescent="0.4">
      <c r="B3163" s="4">
        <v>3160</v>
      </c>
      <c r="C3163" s="25" t="s">
        <v>7776</v>
      </c>
      <c r="D3163" s="10" t="s">
        <v>3238</v>
      </c>
      <c r="E3163" s="12" t="s">
        <v>4</v>
      </c>
      <c r="F3163" s="15">
        <v>1</v>
      </c>
      <c r="G3163" s="12" t="s">
        <v>110</v>
      </c>
      <c r="H3163" s="18">
        <v>96.251651016904447</v>
      </c>
    </row>
    <row r="3164" spans="2:8" x14ac:dyDescent="0.4">
      <c r="B3164" s="4">
        <v>3161</v>
      </c>
      <c r="C3164" s="25" t="s">
        <v>7777</v>
      </c>
      <c r="D3164" s="10" t="s">
        <v>3239</v>
      </c>
      <c r="E3164" s="12" t="s">
        <v>4</v>
      </c>
      <c r="F3164" s="15">
        <v>1</v>
      </c>
      <c r="G3164" s="12" t="s">
        <v>110</v>
      </c>
      <c r="H3164" s="18">
        <v>14.726504366654106</v>
      </c>
    </row>
    <row r="3165" spans="2:8" x14ac:dyDescent="0.4">
      <c r="B3165" s="4">
        <v>3162</v>
      </c>
      <c r="C3165" s="25" t="s">
        <v>7778</v>
      </c>
      <c r="D3165" s="10" t="s">
        <v>3240</v>
      </c>
      <c r="E3165" s="12" t="s">
        <v>4</v>
      </c>
      <c r="F3165" s="15">
        <v>1</v>
      </c>
      <c r="G3165" s="12" t="s">
        <v>110</v>
      </c>
      <c r="H3165" s="18">
        <v>66.315229008469743</v>
      </c>
    </row>
    <row r="3166" spans="2:8" x14ac:dyDescent="0.4">
      <c r="B3166" s="4">
        <v>3163</v>
      </c>
      <c r="C3166" s="25" t="s">
        <v>7779</v>
      </c>
      <c r="D3166" s="10" t="s">
        <v>3241</v>
      </c>
      <c r="E3166" s="12" t="s">
        <v>4</v>
      </c>
      <c r="F3166" s="15">
        <v>1</v>
      </c>
      <c r="G3166" s="12" t="s">
        <v>110</v>
      </c>
      <c r="H3166" s="18">
        <v>38.936438281771991</v>
      </c>
    </row>
    <row r="3167" spans="2:8" x14ac:dyDescent="0.4">
      <c r="B3167" s="4">
        <v>3164</v>
      </c>
      <c r="C3167" s="25" t="s">
        <v>7780</v>
      </c>
      <c r="D3167" s="10" t="s">
        <v>3242</v>
      </c>
      <c r="E3167" s="12" t="s">
        <v>4</v>
      </c>
      <c r="F3167" s="15">
        <v>1</v>
      </c>
      <c r="G3167" s="12" t="s">
        <v>110</v>
      </c>
      <c r="H3167" s="18">
        <v>3.3959168742514518</v>
      </c>
    </row>
    <row r="3168" spans="2:8" x14ac:dyDescent="0.4">
      <c r="B3168" s="4">
        <v>3165</v>
      </c>
      <c r="C3168" s="25" t="s">
        <v>7781</v>
      </c>
      <c r="D3168" s="10" t="s">
        <v>3243</v>
      </c>
      <c r="E3168" s="12" t="s">
        <v>4</v>
      </c>
      <c r="F3168" s="15">
        <v>1</v>
      </c>
      <c r="G3168" s="12" t="s">
        <v>110</v>
      </c>
      <c r="H3168" s="18">
        <v>3.5816029442322304</v>
      </c>
    </row>
    <row r="3169" spans="2:8" x14ac:dyDescent="0.4">
      <c r="B3169" s="4">
        <v>3166</v>
      </c>
      <c r="C3169" s="25" t="s">
        <v>7782</v>
      </c>
      <c r="D3169" s="10" t="s">
        <v>3244</v>
      </c>
      <c r="E3169" s="12" t="s">
        <v>4</v>
      </c>
      <c r="F3169" s="15">
        <v>1</v>
      </c>
      <c r="G3169" s="12" t="s">
        <v>115</v>
      </c>
      <c r="H3169" s="18">
        <v>2.5839676576184041E-3</v>
      </c>
    </row>
    <row r="3170" spans="2:8" x14ac:dyDescent="0.4">
      <c r="B3170" s="4">
        <v>3167</v>
      </c>
      <c r="C3170" s="25" t="s">
        <v>7783</v>
      </c>
      <c r="D3170" s="10" t="s">
        <v>3245</v>
      </c>
      <c r="E3170" s="12" t="s">
        <v>4</v>
      </c>
      <c r="F3170" s="15">
        <v>1</v>
      </c>
      <c r="G3170" s="12" t="s">
        <v>115</v>
      </c>
      <c r="H3170" s="18">
        <v>2.4302787016083245E-3</v>
      </c>
    </row>
    <row r="3171" spans="2:8" x14ac:dyDescent="0.4">
      <c r="B3171" s="4">
        <v>3168</v>
      </c>
      <c r="C3171" s="25" t="s">
        <v>7784</v>
      </c>
      <c r="D3171" s="10" t="s">
        <v>3246</v>
      </c>
      <c r="E3171" s="12" t="s">
        <v>4</v>
      </c>
      <c r="F3171" s="15">
        <v>1</v>
      </c>
      <c r="G3171" s="12" t="s">
        <v>110</v>
      </c>
      <c r="H3171" s="18">
        <v>175.19525067154376</v>
      </c>
    </row>
    <row r="3172" spans="2:8" x14ac:dyDescent="0.4">
      <c r="B3172" s="4">
        <v>3169</v>
      </c>
      <c r="C3172" s="25" t="s">
        <v>7785</v>
      </c>
      <c r="D3172" s="10" t="s">
        <v>3247</v>
      </c>
      <c r="E3172" s="12" t="s">
        <v>4</v>
      </c>
      <c r="F3172" s="15">
        <v>1</v>
      </c>
      <c r="G3172" s="12" t="s">
        <v>110</v>
      </c>
      <c r="H3172" s="18">
        <v>792312.94832092919</v>
      </c>
    </row>
    <row r="3173" spans="2:8" x14ac:dyDescent="0.4">
      <c r="B3173" s="4">
        <v>3170</v>
      </c>
      <c r="C3173" s="25" t="s">
        <v>7786</v>
      </c>
      <c r="D3173" s="10" t="s">
        <v>3248</v>
      </c>
      <c r="E3173" s="12" t="s">
        <v>4</v>
      </c>
      <c r="F3173" s="15">
        <v>1</v>
      </c>
      <c r="G3173" s="12" t="s">
        <v>110</v>
      </c>
      <c r="H3173" s="18">
        <v>349.87894099855583</v>
      </c>
    </row>
    <row r="3174" spans="2:8" x14ac:dyDescent="0.4">
      <c r="B3174" s="4">
        <v>3171</v>
      </c>
      <c r="C3174" s="25" t="s">
        <v>7787</v>
      </c>
      <c r="D3174" s="10" t="s">
        <v>3249</v>
      </c>
      <c r="E3174" s="12" t="s">
        <v>4</v>
      </c>
      <c r="F3174" s="15">
        <v>1</v>
      </c>
      <c r="G3174" s="12" t="s">
        <v>110</v>
      </c>
      <c r="H3174" s="18">
        <v>1635.2254424422608</v>
      </c>
    </row>
    <row r="3175" spans="2:8" x14ac:dyDescent="0.4">
      <c r="B3175" s="4">
        <v>3172</v>
      </c>
      <c r="C3175" s="25" t="s">
        <v>7788</v>
      </c>
      <c r="D3175" s="10" t="s">
        <v>3250</v>
      </c>
      <c r="E3175" s="12" t="s">
        <v>4</v>
      </c>
      <c r="F3175" s="15">
        <v>1</v>
      </c>
      <c r="G3175" s="12" t="s">
        <v>110</v>
      </c>
      <c r="H3175" s="18">
        <v>31.172510402623409</v>
      </c>
    </row>
    <row r="3176" spans="2:8" x14ac:dyDescent="0.4">
      <c r="B3176" s="4">
        <v>3173</v>
      </c>
      <c r="C3176" s="25" t="s">
        <v>7789</v>
      </c>
      <c r="D3176" s="10" t="s">
        <v>3251</v>
      </c>
      <c r="E3176" s="12" t="s">
        <v>4</v>
      </c>
      <c r="F3176" s="15">
        <v>1</v>
      </c>
      <c r="G3176" s="12" t="s">
        <v>110</v>
      </c>
      <c r="H3176" s="18">
        <v>45.877122891217034</v>
      </c>
    </row>
    <row r="3177" spans="2:8" x14ac:dyDescent="0.4">
      <c r="B3177" s="4">
        <v>3174</v>
      </c>
      <c r="C3177" s="25" t="s">
        <v>7790</v>
      </c>
      <c r="D3177" s="10" t="s">
        <v>3252</v>
      </c>
      <c r="E3177" s="12" t="s">
        <v>4</v>
      </c>
      <c r="F3177" s="15">
        <v>1</v>
      </c>
      <c r="G3177" s="12" t="s">
        <v>110</v>
      </c>
      <c r="H3177" s="18">
        <v>200.18473863350718</v>
      </c>
    </row>
    <row r="3178" spans="2:8" x14ac:dyDescent="0.4">
      <c r="B3178" s="4">
        <v>3175</v>
      </c>
      <c r="C3178" s="25" t="s">
        <v>7791</v>
      </c>
      <c r="D3178" s="10" t="s">
        <v>3253</v>
      </c>
      <c r="E3178" s="12" t="s">
        <v>4</v>
      </c>
      <c r="F3178" s="15">
        <v>1</v>
      </c>
      <c r="G3178" s="12" t="s">
        <v>115</v>
      </c>
      <c r="H3178" s="18">
        <v>2.6961146082580037E-3</v>
      </c>
    </row>
    <row r="3179" spans="2:8" x14ac:dyDescent="0.4">
      <c r="B3179" s="4">
        <v>3176</v>
      </c>
      <c r="C3179" s="25" t="s">
        <v>7792</v>
      </c>
      <c r="D3179" s="10" t="s">
        <v>3254</v>
      </c>
      <c r="E3179" s="12" t="s">
        <v>4</v>
      </c>
      <c r="F3179" s="15">
        <v>1</v>
      </c>
      <c r="G3179" s="12" t="s">
        <v>110</v>
      </c>
      <c r="H3179" s="18">
        <v>378303.832001667</v>
      </c>
    </row>
    <row r="3180" spans="2:8" x14ac:dyDescent="0.4">
      <c r="B3180" s="4">
        <v>3177</v>
      </c>
      <c r="C3180" s="25" t="s">
        <v>7793</v>
      </c>
      <c r="D3180" s="10" t="s">
        <v>3255</v>
      </c>
      <c r="E3180" s="12" t="s">
        <v>4</v>
      </c>
      <c r="F3180" s="15">
        <v>1</v>
      </c>
      <c r="G3180" s="12" t="s">
        <v>110</v>
      </c>
      <c r="H3180" s="18">
        <v>2337.4099093418317</v>
      </c>
    </row>
    <row r="3181" spans="2:8" x14ac:dyDescent="0.4">
      <c r="B3181" s="4">
        <v>3178</v>
      </c>
      <c r="C3181" s="25" t="s">
        <v>7794</v>
      </c>
      <c r="D3181" s="10" t="s">
        <v>3256</v>
      </c>
      <c r="E3181" s="12" t="s">
        <v>4</v>
      </c>
      <c r="F3181" s="15">
        <v>1</v>
      </c>
      <c r="G3181" s="12" t="s">
        <v>110</v>
      </c>
      <c r="H3181" s="18">
        <v>415.60476693715998</v>
      </c>
    </row>
    <row r="3182" spans="2:8" x14ac:dyDescent="0.4">
      <c r="B3182" s="4">
        <v>3179</v>
      </c>
      <c r="C3182" s="25" t="s">
        <v>7795</v>
      </c>
      <c r="D3182" s="10" t="s">
        <v>3257</v>
      </c>
      <c r="E3182" s="12" t="s">
        <v>4</v>
      </c>
      <c r="F3182" s="15">
        <v>1</v>
      </c>
      <c r="G3182" s="12" t="s">
        <v>110</v>
      </c>
      <c r="H3182" s="18">
        <v>52.784682896878671</v>
      </c>
    </row>
    <row r="3183" spans="2:8" x14ac:dyDescent="0.4">
      <c r="B3183" s="4">
        <v>3180</v>
      </c>
      <c r="C3183" s="25" t="s">
        <v>7796</v>
      </c>
      <c r="D3183" s="10" t="s">
        <v>3258</v>
      </c>
      <c r="E3183" s="12" t="s">
        <v>4</v>
      </c>
      <c r="F3183" s="15">
        <v>1</v>
      </c>
      <c r="G3183" s="12" t="s">
        <v>110</v>
      </c>
      <c r="H3183" s="18">
        <v>1.2981261315333981</v>
      </c>
    </row>
    <row r="3184" spans="2:8" x14ac:dyDescent="0.4">
      <c r="B3184" s="4">
        <v>3181</v>
      </c>
      <c r="C3184" s="25" t="s">
        <v>7797</v>
      </c>
      <c r="D3184" s="10" t="s">
        <v>3259</v>
      </c>
      <c r="E3184" s="12" t="s">
        <v>4</v>
      </c>
      <c r="F3184" s="15">
        <v>1</v>
      </c>
      <c r="G3184" s="12" t="s">
        <v>110</v>
      </c>
      <c r="H3184" s="18">
        <v>4.0285822509527272</v>
      </c>
    </row>
    <row r="3185" spans="2:8" x14ac:dyDescent="0.4">
      <c r="B3185" s="4">
        <v>3182</v>
      </c>
      <c r="C3185" s="25" t="s">
        <v>7798</v>
      </c>
      <c r="D3185" s="10" t="s">
        <v>3260</v>
      </c>
      <c r="E3185" s="12" t="s">
        <v>4</v>
      </c>
      <c r="F3185" s="15">
        <v>1</v>
      </c>
      <c r="G3185" s="12" t="s">
        <v>110</v>
      </c>
      <c r="H3185" s="18">
        <v>1.5362528979796193</v>
      </c>
    </row>
    <row r="3186" spans="2:8" x14ac:dyDescent="0.4">
      <c r="B3186" s="4">
        <v>3183</v>
      </c>
      <c r="C3186" s="25" t="s">
        <v>7799</v>
      </c>
      <c r="D3186" s="10" t="s">
        <v>3261</v>
      </c>
      <c r="E3186" s="12" t="s">
        <v>4</v>
      </c>
      <c r="F3186" s="15">
        <v>1</v>
      </c>
      <c r="G3186" s="12" t="s">
        <v>110</v>
      </c>
      <c r="H3186" s="18">
        <v>44775.343987603992</v>
      </c>
    </row>
    <row r="3187" spans="2:8" x14ac:dyDescent="0.4">
      <c r="B3187" s="4">
        <v>3184</v>
      </c>
      <c r="C3187" s="25" t="s">
        <v>7800</v>
      </c>
      <c r="D3187" s="10" t="s">
        <v>3262</v>
      </c>
      <c r="E3187" s="12" t="s">
        <v>4</v>
      </c>
      <c r="F3187" s="15">
        <v>1</v>
      </c>
      <c r="G3187" s="12" t="s">
        <v>110</v>
      </c>
      <c r="H3187" s="18">
        <v>83.213673090143843</v>
      </c>
    </row>
    <row r="3188" spans="2:8" x14ac:dyDescent="0.4">
      <c r="B3188" s="4">
        <v>3185</v>
      </c>
      <c r="C3188" s="25" t="s">
        <v>7801</v>
      </c>
      <c r="D3188" s="10" t="s">
        <v>3263</v>
      </c>
      <c r="E3188" s="12" t="s">
        <v>4</v>
      </c>
      <c r="F3188" s="15">
        <v>1</v>
      </c>
      <c r="G3188" s="12" t="s">
        <v>115</v>
      </c>
      <c r="H3188" s="18">
        <v>1.6211939555012685E-3</v>
      </c>
    </row>
    <row r="3189" spans="2:8" x14ac:dyDescent="0.4">
      <c r="B3189" s="4">
        <v>3186</v>
      </c>
      <c r="C3189" s="25" t="s">
        <v>7802</v>
      </c>
      <c r="D3189" s="10" t="s">
        <v>3264</v>
      </c>
      <c r="E3189" s="12" t="s">
        <v>4</v>
      </c>
      <c r="F3189" s="15">
        <v>1</v>
      </c>
      <c r="G3189" s="12" t="s">
        <v>115</v>
      </c>
      <c r="H3189" s="18">
        <v>1.69200784696022E-3</v>
      </c>
    </row>
    <row r="3190" spans="2:8" x14ac:dyDescent="0.4">
      <c r="B3190" s="4">
        <v>3187</v>
      </c>
      <c r="C3190" s="25" t="s">
        <v>7803</v>
      </c>
      <c r="D3190" s="10" t="s">
        <v>3265</v>
      </c>
      <c r="E3190" s="12" t="s">
        <v>4</v>
      </c>
      <c r="F3190" s="15">
        <v>1</v>
      </c>
      <c r="G3190" s="12" t="s">
        <v>110</v>
      </c>
      <c r="H3190" s="18">
        <v>0.20093032604310215</v>
      </c>
    </row>
    <row r="3191" spans="2:8" x14ac:dyDescent="0.4">
      <c r="B3191" s="4">
        <v>3188</v>
      </c>
      <c r="C3191" s="25" t="s">
        <v>7804</v>
      </c>
      <c r="D3191" s="10" t="s">
        <v>3266</v>
      </c>
      <c r="E3191" s="12" t="s">
        <v>4</v>
      </c>
      <c r="F3191" s="15">
        <v>1</v>
      </c>
      <c r="G3191" s="12" t="s">
        <v>110</v>
      </c>
      <c r="H3191" s="18">
        <v>0.21111251009524981</v>
      </c>
    </row>
    <row r="3192" spans="2:8" x14ac:dyDescent="0.4">
      <c r="B3192" s="4">
        <v>3189</v>
      </c>
      <c r="C3192" s="25" t="s">
        <v>7805</v>
      </c>
      <c r="D3192" s="10" t="s">
        <v>3267</v>
      </c>
      <c r="E3192" s="12" t="s">
        <v>4</v>
      </c>
      <c r="F3192" s="15">
        <v>1</v>
      </c>
      <c r="G3192" s="12" t="s">
        <v>110</v>
      </c>
      <c r="H3192" s="18">
        <v>0.14932461535331232</v>
      </c>
    </row>
    <row r="3193" spans="2:8" x14ac:dyDescent="0.4">
      <c r="B3193" s="4">
        <v>3190</v>
      </c>
      <c r="C3193" s="25" t="s">
        <v>7806</v>
      </c>
      <c r="D3193" s="10" t="s">
        <v>3268</v>
      </c>
      <c r="E3193" s="12" t="s">
        <v>4</v>
      </c>
      <c r="F3193" s="15">
        <v>1</v>
      </c>
      <c r="G3193" s="12" t="s">
        <v>115</v>
      </c>
      <c r="H3193" s="18">
        <v>1.364399622397333E-3</v>
      </c>
    </row>
    <row r="3194" spans="2:8" x14ac:dyDescent="0.4">
      <c r="B3194" s="4">
        <v>3191</v>
      </c>
      <c r="C3194" s="25" t="s">
        <v>7807</v>
      </c>
      <c r="D3194" s="10" t="s">
        <v>3269</v>
      </c>
      <c r="E3194" s="12" t="s">
        <v>4</v>
      </c>
      <c r="F3194" s="15">
        <v>1</v>
      </c>
      <c r="G3194" s="12" t="s">
        <v>110</v>
      </c>
      <c r="H3194" s="18">
        <v>972.01861083778738</v>
      </c>
    </row>
    <row r="3195" spans="2:8" x14ac:dyDescent="0.4">
      <c r="B3195" s="4">
        <v>3192</v>
      </c>
      <c r="C3195" s="25" t="s">
        <v>7808</v>
      </c>
      <c r="D3195" s="10" t="s">
        <v>3270</v>
      </c>
      <c r="E3195" s="12" t="s">
        <v>4</v>
      </c>
      <c r="F3195" s="15">
        <v>1</v>
      </c>
      <c r="G3195" s="12" t="s">
        <v>110</v>
      </c>
      <c r="H3195" s="18">
        <v>689.34276183197539</v>
      </c>
    </row>
    <row r="3196" spans="2:8" x14ac:dyDescent="0.4">
      <c r="B3196" s="4">
        <v>3193</v>
      </c>
      <c r="C3196" s="25" t="s">
        <v>7809</v>
      </c>
      <c r="D3196" s="10" t="s">
        <v>3271</v>
      </c>
      <c r="E3196" s="12" t="s">
        <v>4</v>
      </c>
      <c r="F3196" s="15">
        <v>1</v>
      </c>
      <c r="G3196" s="12" t="s">
        <v>110</v>
      </c>
      <c r="H3196" s="18">
        <v>1500.8403892310635</v>
      </c>
    </row>
    <row r="3197" spans="2:8" x14ac:dyDescent="0.4">
      <c r="B3197" s="4">
        <v>3194</v>
      </c>
      <c r="C3197" s="25" t="s">
        <v>7810</v>
      </c>
      <c r="D3197" s="10" t="s">
        <v>3272</v>
      </c>
      <c r="E3197" s="12" t="s">
        <v>4</v>
      </c>
      <c r="F3197" s="15">
        <v>1</v>
      </c>
      <c r="G3197" s="12" t="s">
        <v>115</v>
      </c>
      <c r="H3197" s="18">
        <v>1.7373492348951877E-3</v>
      </c>
    </row>
    <row r="3198" spans="2:8" x14ac:dyDescent="0.4">
      <c r="B3198" s="4">
        <v>3195</v>
      </c>
      <c r="C3198" s="25" t="s">
        <v>7811</v>
      </c>
      <c r="D3198" s="10" t="s">
        <v>3273</v>
      </c>
      <c r="E3198" s="12" t="s">
        <v>4</v>
      </c>
      <c r="F3198" s="15">
        <v>1</v>
      </c>
      <c r="G3198" s="12" t="s">
        <v>110</v>
      </c>
      <c r="H3198" s="18">
        <v>17.920617606364114</v>
      </c>
    </row>
    <row r="3199" spans="2:8" x14ac:dyDescent="0.4">
      <c r="B3199" s="4">
        <v>3196</v>
      </c>
      <c r="C3199" s="25" t="s">
        <v>7812</v>
      </c>
      <c r="D3199" s="10" t="s">
        <v>3274</v>
      </c>
      <c r="E3199" s="12" t="s">
        <v>4</v>
      </c>
      <c r="F3199" s="15">
        <v>1</v>
      </c>
      <c r="G3199" s="12" t="s">
        <v>110</v>
      </c>
      <c r="H3199" s="18">
        <v>12.199207930815973</v>
      </c>
    </row>
    <row r="3200" spans="2:8" x14ac:dyDescent="0.4">
      <c r="B3200" s="4">
        <v>3197</v>
      </c>
      <c r="C3200" s="25" t="s">
        <v>7813</v>
      </c>
      <c r="D3200" s="10" t="s">
        <v>3275</v>
      </c>
      <c r="E3200" s="12" t="s">
        <v>4</v>
      </c>
      <c r="F3200" s="15">
        <v>1</v>
      </c>
      <c r="G3200" s="12" t="s">
        <v>110</v>
      </c>
      <c r="H3200" s="18">
        <v>15.481314728094439</v>
      </c>
    </row>
    <row r="3201" spans="2:8" x14ac:dyDescent="0.4">
      <c r="B3201" s="4">
        <v>3198</v>
      </c>
      <c r="C3201" s="25" t="s">
        <v>7814</v>
      </c>
      <c r="D3201" s="10" t="s">
        <v>3276</v>
      </c>
      <c r="E3201" s="12" t="s">
        <v>4</v>
      </c>
      <c r="F3201" s="15">
        <v>1</v>
      </c>
      <c r="G3201" s="12" t="s">
        <v>115</v>
      </c>
      <c r="H3201" s="18">
        <v>1.8515784299895453E-3</v>
      </c>
    </row>
    <row r="3202" spans="2:8" x14ac:dyDescent="0.4">
      <c r="B3202" s="4">
        <v>3199</v>
      </c>
      <c r="C3202" s="25" t="s">
        <v>7815</v>
      </c>
      <c r="D3202" s="10" t="s">
        <v>3277</v>
      </c>
      <c r="E3202" s="12" t="s">
        <v>4</v>
      </c>
      <c r="F3202" s="15">
        <v>1</v>
      </c>
      <c r="G3202" s="12" t="s">
        <v>115</v>
      </c>
      <c r="H3202" s="18">
        <v>1.8920725756860952E-3</v>
      </c>
    </row>
    <row r="3203" spans="2:8" x14ac:dyDescent="0.4">
      <c r="B3203" s="4">
        <v>3200</v>
      </c>
      <c r="C3203" s="25" t="s">
        <v>7816</v>
      </c>
      <c r="D3203" s="10" t="s">
        <v>3278</v>
      </c>
      <c r="E3203" s="12" t="s">
        <v>4</v>
      </c>
      <c r="F3203" s="15">
        <v>1</v>
      </c>
      <c r="G3203" s="12" t="s">
        <v>110</v>
      </c>
      <c r="H3203" s="18">
        <v>0.62233481279856218</v>
      </c>
    </row>
    <row r="3204" spans="2:8" x14ac:dyDescent="0.4">
      <c r="B3204" s="4">
        <v>3201</v>
      </c>
      <c r="C3204" s="25" t="s">
        <v>7817</v>
      </c>
      <c r="D3204" s="10" t="s">
        <v>3279</v>
      </c>
      <c r="E3204" s="12" t="s">
        <v>4</v>
      </c>
      <c r="F3204" s="15">
        <v>1</v>
      </c>
      <c r="G3204" s="12" t="s">
        <v>110</v>
      </c>
      <c r="H3204" s="18">
        <v>17667.792517485435</v>
      </c>
    </row>
    <row r="3205" spans="2:8" x14ac:dyDescent="0.4">
      <c r="B3205" s="4">
        <v>3202</v>
      </c>
      <c r="C3205" s="25" t="s">
        <v>7818</v>
      </c>
      <c r="D3205" s="10" t="s">
        <v>3280</v>
      </c>
      <c r="E3205" s="12" t="s">
        <v>4</v>
      </c>
      <c r="F3205" s="15">
        <v>1</v>
      </c>
      <c r="G3205" s="12" t="s">
        <v>115</v>
      </c>
      <c r="H3205" s="18">
        <v>2.6123526375938294E-3</v>
      </c>
    </row>
    <row r="3206" spans="2:8" x14ac:dyDescent="0.4">
      <c r="B3206" s="4">
        <v>3203</v>
      </c>
      <c r="C3206" s="25" t="s">
        <v>7819</v>
      </c>
      <c r="D3206" s="10" t="s">
        <v>3281</v>
      </c>
      <c r="E3206" s="12" t="s">
        <v>4</v>
      </c>
      <c r="F3206" s="15">
        <v>1</v>
      </c>
      <c r="G3206" s="12" t="s">
        <v>115</v>
      </c>
      <c r="H3206" s="18">
        <v>9.0129113912661228E-4</v>
      </c>
    </row>
    <row r="3207" spans="2:8" x14ac:dyDescent="0.4">
      <c r="B3207" s="4">
        <v>3204</v>
      </c>
      <c r="C3207" s="25" t="s">
        <v>7820</v>
      </c>
      <c r="D3207" s="10" t="s">
        <v>3282</v>
      </c>
      <c r="E3207" s="12" t="s">
        <v>4</v>
      </c>
      <c r="F3207" s="15">
        <v>1</v>
      </c>
      <c r="G3207" s="12" t="s">
        <v>115</v>
      </c>
      <c r="H3207" s="18">
        <v>6.1541724068857042E-3</v>
      </c>
    </row>
    <row r="3208" spans="2:8" x14ac:dyDescent="0.4">
      <c r="B3208" s="4">
        <v>3205</v>
      </c>
      <c r="C3208" s="25" t="s">
        <v>7821</v>
      </c>
      <c r="D3208" s="10" t="s">
        <v>3283</v>
      </c>
      <c r="E3208" s="12" t="s">
        <v>4</v>
      </c>
      <c r="F3208" s="15">
        <v>1</v>
      </c>
      <c r="G3208" s="12" t="s">
        <v>115</v>
      </c>
      <c r="H3208" s="18">
        <v>2.5400291553645256E-3</v>
      </c>
    </row>
    <row r="3209" spans="2:8" x14ac:dyDescent="0.4">
      <c r="B3209" s="4">
        <v>3206</v>
      </c>
      <c r="C3209" s="25" t="s">
        <v>7822</v>
      </c>
      <c r="D3209" s="10" t="s">
        <v>3284</v>
      </c>
      <c r="E3209" s="12" t="s">
        <v>4</v>
      </c>
      <c r="F3209" s="15">
        <v>1</v>
      </c>
      <c r="G3209" s="12" t="s">
        <v>115</v>
      </c>
      <c r="H3209" s="18">
        <v>2.4449891956899029E-3</v>
      </c>
    </row>
    <row r="3210" spans="2:8" x14ac:dyDescent="0.4">
      <c r="B3210" s="4">
        <v>3207</v>
      </c>
      <c r="C3210" s="25" t="s">
        <v>7823</v>
      </c>
      <c r="D3210" s="10" t="s">
        <v>3285</v>
      </c>
      <c r="E3210" s="12" t="s">
        <v>4</v>
      </c>
      <c r="F3210" s="15">
        <v>1</v>
      </c>
      <c r="G3210" s="12" t="s">
        <v>115</v>
      </c>
      <c r="H3210" s="18">
        <v>1.5054253063468011E-3</v>
      </c>
    </row>
    <row r="3211" spans="2:8" x14ac:dyDescent="0.4">
      <c r="B3211" s="4">
        <v>3208</v>
      </c>
      <c r="C3211" s="25" t="s">
        <v>7824</v>
      </c>
      <c r="D3211" s="10" t="s">
        <v>3286</v>
      </c>
      <c r="E3211" s="12" t="s">
        <v>4</v>
      </c>
      <c r="F3211" s="15">
        <v>1</v>
      </c>
      <c r="G3211" s="12" t="s">
        <v>110</v>
      </c>
      <c r="H3211" s="18">
        <v>20.612796873967067</v>
      </c>
    </row>
    <row r="3212" spans="2:8" x14ac:dyDescent="0.4">
      <c r="B3212" s="4">
        <v>3209</v>
      </c>
      <c r="C3212" s="25" t="s">
        <v>7825</v>
      </c>
      <c r="D3212" s="10" t="s">
        <v>3287</v>
      </c>
      <c r="E3212" s="12" t="s">
        <v>4</v>
      </c>
      <c r="F3212" s="15">
        <v>1</v>
      </c>
      <c r="G3212" s="12" t="s">
        <v>110</v>
      </c>
      <c r="H3212" s="18">
        <v>30.338635599548599</v>
      </c>
    </row>
    <row r="3213" spans="2:8" x14ac:dyDescent="0.4">
      <c r="B3213" s="4">
        <v>3210</v>
      </c>
      <c r="C3213" s="25" t="s">
        <v>7826</v>
      </c>
      <c r="D3213" s="10" t="s">
        <v>3288</v>
      </c>
      <c r="E3213" s="12" t="s">
        <v>4</v>
      </c>
      <c r="F3213" s="15">
        <v>1</v>
      </c>
      <c r="G3213" s="12" t="s">
        <v>110</v>
      </c>
      <c r="H3213" s="18">
        <v>140.99993155917798</v>
      </c>
    </row>
    <row r="3214" spans="2:8" x14ac:dyDescent="0.4">
      <c r="B3214" s="4">
        <v>3211</v>
      </c>
      <c r="C3214" s="25" t="s">
        <v>7827</v>
      </c>
      <c r="D3214" s="10" t="s">
        <v>3289</v>
      </c>
      <c r="E3214" s="12" t="s">
        <v>4</v>
      </c>
      <c r="F3214" s="15">
        <v>1</v>
      </c>
      <c r="G3214" s="12" t="s">
        <v>115</v>
      </c>
      <c r="H3214" s="18">
        <v>1.446177875537703E-3</v>
      </c>
    </row>
    <row r="3215" spans="2:8" x14ac:dyDescent="0.4">
      <c r="B3215" s="4">
        <v>3212</v>
      </c>
      <c r="C3215" s="25" t="s">
        <v>7828</v>
      </c>
      <c r="D3215" s="10" t="s">
        <v>3290</v>
      </c>
      <c r="E3215" s="12" t="s">
        <v>4</v>
      </c>
      <c r="F3215" s="15">
        <v>1</v>
      </c>
      <c r="G3215" s="12" t="s">
        <v>115</v>
      </c>
      <c r="H3215" s="18">
        <v>1.3001557447152733E-3</v>
      </c>
    </row>
    <row r="3216" spans="2:8" x14ac:dyDescent="0.4">
      <c r="B3216" s="4">
        <v>3213</v>
      </c>
      <c r="C3216" s="25" t="s">
        <v>7829</v>
      </c>
      <c r="D3216" s="10" t="s">
        <v>3291</v>
      </c>
      <c r="E3216" s="12" t="s">
        <v>4</v>
      </c>
      <c r="F3216" s="15">
        <v>1</v>
      </c>
      <c r="G3216" s="12" t="s">
        <v>110</v>
      </c>
      <c r="H3216" s="18">
        <v>8.0709247418136059</v>
      </c>
    </row>
    <row r="3217" spans="2:8" x14ac:dyDescent="0.4">
      <c r="B3217" s="4">
        <v>3214</v>
      </c>
      <c r="C3217" s="25" t="s">
        <v>7830</v>
      </c>
      <c r="D3217" s="10" t="s">
        <v>3292</v>
      </c>
      <c r="E3217" s="12" t="s">
        <v>4</v>
      </c>
      <c r="F3217" s="15">
        <v>1</v>
      </c>
      <c r="G3217" s="12" t="s">
        <v>110</v>
      </c>
      <c r="H3217" s="18">
        <v>16.891496923439071</v>
      </c>
    </row>
    <row r="3218" spans="2:8" x14ac:dyDescent="0.4">
      <c r="B3218" s="4">
        <v>3215</v>
      </c>
      <c r="C3218" s="25" t="s">
        <v>7831</v>
      </c>
      <c r="D3218" s="10" t="s">
        <v>3293</v>
      </c>
      <c r="E3218" s="12" t="s">
        <v>4</v>
      </c>
      <c r="F3218" s="15">
        <v>1</v>
      </c>
      <c r="G3218" s="12" t="s">
        <v>110</v>
      </c>
      <c r="H3218" s="18">
        <v>84.492631247580562</v>
      </c>
    </row>
    <row r="3219" spans="2:8" x14ac:dyDescent="0.4">
      <c r="B3219" s="4">
        <v>3216</v>
      </c>
      <c r="C3219" s="25" t="s">
        <v>7832</v>
      </c>
      <c r="D3219" s="10" t="s">
        <v>3294</v>
      </c>
      <c r="E3219" s="12" t="s">
        <v>4</v>
      </c>
      <c r="F3219" s="15">
        <v>1</v>
      </c>
      <c r="G3219" s="12" t="s">
        <v>115</v>
      </c>
      <c r="H3219" s="18">
        <v>1.5078733257082985E-3</v>
      </c>
    </row>
    <row r="3220" spans="2:8" x14ac:dyDescent="0.4">
      <c r="B3220" s="4">
        <v>3217</v>
      </c>
      <c r="C3220" s="25" t="s">
        <v>7833</v>
      </c>
      <c r="D3220" s="10" t="s">
        <v>3295</v>
      </c>
      <c r="E3220" s="12" t="s">
        <v>4</v>
      </c>
      <c r="F3220" s="15">
        <v>1</v>
      </c>
      <c r="G3220" s="12" t="s">
        <v>115</v>
      </c>
      <c r="H3220" s="18">
        <v>1.5653115760693066E-3</v>
      </c>
    </row>
    <row r="3221" spans="2:8" x14ac:dyDescent="0.4">
      <c r="B3221" s="4">
        <v>3218</v>
      </c>
      <c r="C3221" s="25" t="s">
        <v>7834</v>
      </c>
      <c r="D3221" s="10" t="s">
        <v>3296</v>
      </c>
      <c r="E3221" s="12" t="s">
        <v>4</v>
      </c>
      <c r="F3221" s="15">
        <v>1</v>
      </c>
      <c r="G3221" s="12" t="s">
        <v>115</v>
      </c>
      <c r="H3221" s="18">
        <v>1.4018274902613094E-3</v>
      </c>
    </row>
    <row r="3222" spans="2:8" x14ac:dyDescent="0.4">
      <c r="B3222" s="4">
        <v>3219</v>
      </c>
      <c r="C3222" s="25" t="s">
        <v>7835</v>
      </c>
      <c r="D3222" s="10" t="s">
        <v>3297</v>
      </c>
      <c r="E3222" s="12" t="s">
        <v>4</v>
      </c>
      <c r="F3222" s="15">
        <v>1</v>
      </c>
      <c r="G3222" s="12" t="s">
        <v>110</v>
      </c>
      <c r="H3222" s="18">
        <v>58.389814193102474</v>
      </c>
    </row>
    <row r="3223" spans="2:8" x14ac:dyDescent="0.4">
      <c r="B3223" s="4">
        <v>3220</v>
      </c>
      <c r="C3223" s="25" t="s">
        <v>7836</v>
      </c>
      <c r="D3223" s="10" t="s">
        <v>3298</v>
      </c>
      <c r="E3223" s="12" t="s">
        <v>4</v>
      </c>
      <c r="F3223" s="15">
        <v>1</v>
      </c>
      <c r="G3223" s="12" t="s">
        <v>110</v>
      </c>
      <c r="H3223" s="18">
        <v>20.333164832595337</v>
      </c>
    </row>
    <row r="3224" spans="2:8" x14ac:dyDescent="0.4">
      <c r="B3224" s="4">
        <v>3221</v>
      </c>
      <c r="C3224" s="25" t="s">
        <v>7837</v>
      </c>
      <c r="D3224" s="10" t="s">
        <v>3299</v>
      </c>
      <c r="E3224" s="12" t="s">
        <v>4</v>
      </c>
      <c r="F3224" s="15">
        <v>1</v>
      </c>
      <c r="G3224" s="12" t="s">
        <v>110</v>
      </c>
      <c r="H3224" s="18">
        <v>49.048624995839781</v>
      </c>
    </row>
    <row r="3225" spans="2:8" x14ac:dyDescent="0.4">
      <c r="B3225" s="4">
        <v>3222</v>
      </c>
      <c r="C3225" s="25" t="s">
        <v>7838</v>
      </c>
      <c r="D3225" s="10" t="s">
        <v>3300</v>
      </c>
      <c r="E3225" s="12" t="s">
        <v>4</v>
      </c>
      <c r="F3225" s="15">
        <v>1</v>
      </c>
      <c r="G3225" s="12" t="s">
        <v>115</v>
      </c>
      <c r="H3225" s="18">
        <v>1.4396461979769085E-3</v>
      </c>
    </row>
    <row r="3226" spans="2:8" x14ac:dyDescent="0.4">
      <c r="B3226" s="4">
        <v>3223</v>
      </c>
      <c r="C3226" s="25" t="s">
        <v>7839</v>
      </c>
      <c r="D3226" s="10" t="s">
        <v>3301</v>
      </c>
      <c r="E3226" s="12" t="s">
        <v>4</v>
      </c>
      <c r="F3226" s="15">
        <v>1</v>
      </c>
      <c r="G3226" s="12" t="s">
        <v>115</v>
      </c>
      <c r="H3226" s="18">
        <v>1.4651603080390986E-3</v>
      </c>
    </row>
    <row r="3227" spans="2:8" x14ac:dyDescent="0.4">
      <c r="B3227" s="4">
        <v>3224</v>
      </c>
      <c r="C3227" s="25" t="s">
        <v>7840</v>
      </c>
      <c r="D3227" s="10" t="s">
        <v>3302</v>
      </c>
      <c r="E3227" s="12" t="s">
        <v>4</v>
      </c>
      <c r="F3227" s="15">
        <v>1</v>
      </c>
      <c r="G3227" s="12" t="s">
        <v>115</v>
      </c>
      <c r="H3227" s="18">
        <v>1.455656455415533E-3</v>
      </c>
    </row>
    <row r="3228" spans="2:8" x14ac:dyDescent="0.4">
      <c r="B3228" s="4">
        <v>3225</v>
      </c>
      <c r="C3228" s="25" t="s">
        <v>7841</v>
      </c>
      <c r="D3228" s="10" t="s">
        <v>3303</v>
      </c>
      <c r="E3228" s="12" t="s">
        <v>4</v>
      </c>
      <c r="F3228" s="15">
        <v>1</v>
      </c>
      <c r="G3228" s="12" t="s">
        <v>115</v>
      </c>
      <c r="H3228" s="18">
        <v>1.4615507618824571E-3</v>
      </c>
    </row>
    <row r="3229" spans="2:8" x14ac:dyDescent="0.4">
      <c r="B3229" s="4">
        <v>3226</v>
      </c>
      <c r="C3229" s="25" t="s">
        <v>7842</v>
      </c>
      <c r="D3229" s="10" t="s">
        <v>3304</v>
      </c>
      <c r="E3229" s="12" t="s">
        <v>4</v>
      </c>
      <c r="F3229" s="15">
        <v>1</v>
      </c>
      <c r="G3229" s="12" t="s">
        <v>115</v>
      </c>
      <c r="H3229" s="18">
        <v>1.4682522788164313E-3</v>
      </c>
    </row>
    <row r="3230" spans="2:8" x14ac:dyDescent="0.4">
      <c r="B3230" s="4">
        <v>3227</v>
      </c>
      <c r="C3230" s="25" t="s">
        <v>7843</v>
      </c>
      <c r="D3230" s="10" t="s">
        <v>3305</v>
      </c>
      <c r="E3230" s="12" t="s">
        <v>4</v>
      </c>
      <c r="F3230" s="15">
        <v>1</v>
      </c>
      <c r="G3230" s="12" t="s">
        <v>115</v>
      </c>
      <c r="H3230" s="18">
        <v>3.5201982226076589E-3</v>
      </c>
    </row>
    <row r="3231" spans="2:8" x14ac:dyDescent="0.4">
      <c r="B3231" s="4">
        <v>3228</v>
      </c>
      <c r="C3231" s="25" t="s">
        <v>7844</v>
      </c>
      <c r="D3231" s="10" t="s">
        <v>3306</v>
      </c>
      <c r="E3231" s="12" t="s">
        <v>4</v>
      </c>
      <c r="F3231" s="15">
        <v>1</v>
      </c>
      <c r="G3231" s="12" t="s">
        <v>110</v>
      </c>
      <c r="H3231" s="18">
        <v>0.30466854824314604</v>
      </c>
    </row>
    <row r="3232" spans="2:8" x14ac:dyDescent="0.4">
      <c r="B3232" s="4">
        <v>3229</v>
      </c>
      <c r="C3232" s="25" t="s">
        <v>7845</v>
      </c>
      <c r="D3232" s="10" t="s">
        <v>3307</v>
      </c>
      <c r="E3232" s="12" t="s">
        <v>4</v>
      </c>
      <c r="F3232" s="15">
        <v>1</v>
      </c>
      <c r="G3232" s="12" t="s">
        <v>110</v>
      </c>
      <c r="H3232" s="18">
        <v>4.494143604428278E-2</v>
      </c>
    </row>
    <row r="3233" spans="2:8" x14ac:dyDescent="0.4">
      <c r="B3233" s="4">
        <v>3230</v>
      </c>
      <c r="C3233" s="25" t="s">
        <v>7846</v>
      </c>
      <c r="D3233" s="10" t="s">
        <v>3308</v>
      </c>
      <c r="E3233" s="12" t="s">
        <v>4</v>
      </c>
      <c r="F3233" s="15">
        <v>1</v>
      </c>
      <c r="G3233" s="12" t="s">
        <v>110</v>
      </c>
      <c r="H3233" s="18">
        <v>5.8823133813189356E-2</v>
      </c>
    </row>
    <row r="3234" spans="2:8" x14ac:dyDescent="0.4">
      <c r="B3234" s="4">
        <v>3231</v>
      </c>
      <c r="C3234" s="25" t="s">
        <v>7847</v>
      </c>
      <c r="D3234" s="10" t="s">
        <v>3309</v>
      </c>
      <c r="E3234" s="12" t="s">
        <v>4</v>
      </c>
      <c r="F3234" s="15">
        <v>1</v>
      </c>
      <c r="G3234" s="12" t="s">
        <v>115</v>
      </c>
      <c r="H3234" s="18">
        <v>2.5601984931674913E-3</v>
      </c>
    </row>
    <row r="3235" spans="2:8" x14ac:dyDescent="0.4">
      <c r="B3235" s="4">
        <v>3232</v>
      </c>
      <c r="C3235" s="25" t="s">
        <v>7848</v>
      </c>
      <c r="D3235" s="10" t="s">
        <v>3310</v>
      </c>
      <c r="E3235" s="12" t="s">
        <v>4</v>
      </c>
      <c r="F3235" s="15">
        <v>1</v>
      </c>
      <c r="G3235" s="12" t="s">
        <v>110</v>
      </c>
      <c r="H3235" s="18">
        <v>1.2130791241002368</v>
      </c>
    </row>
    <row r="3236" spans="2:8" x14ac:dyDescent="0.4">
      <c r="B3236" s="4">
        <v>3233</v>
      </c>
      <c r="C3236" s="25" t="s">
        <v>7849</v>
      </c>
      <c r="D3236" s="10" t="s">
        <v>3311</v>
      </c>
      <c r="E3236" s="12" t="s">
        <v>4</v>
      </c>
      <c r="F3236" s="15">
        <v>1</v>
      </c>
      <c r="G3236" s="12" t="s">
        <v>115</v>
      </c>
      <c r="H3236" s="18">
        <v>2.6580675531763507E-3</v>
      </c>
    </row>
    <row r="3237" spans="2:8" x14ac:dyDescent="0.4">
      <c r="B3237" s="4">
        <v>3234</v>
      </c>
      <c r="C3237" s="25" t="s">
        <v>7850</v>
      </c>
      <c r="D3237" s="10" t="s">
        <v>3312</v>
      </c>
      <c r="E3237" s="12" t="s">
        <v>4</v>
      </c>
      <c r="F3237" s="15">
        <v>1</v>
      </c>
      <c r="G3237" s="12" t="s">
        <v>115</v>
      </c>
      <c r="H3237" s="18">
        <v>1.8992363417149982E-3</v>
      </c>
    </row>
    <row r="3238" spans="2:8" x14ac:dyDescent="0.4">
      <c r="B3238" s="4">
        <v>3235</v>
      </c>
      <c r="C3238" s="25" t="s">
        <v>7851</v>
      </c>
      <c r="D3238" s="10" t="s">
        <v>3313</v>
      </c>
      <c r="E3238" s="12" t="s">
        <v>4</v>
      </c>
      <c r="F3238" s="15">
        <v>1</v>
      </c>
      <c r="G3238" s="12" t="s">
        <v>110</v>
      </c>
      <c r="H3238" s="18">
        <v>8.1149058828518488</v>
      </c>
    </row>
    <row r="3239" spans="2:8" x14ac:dyDescent="0.4">
      <c r="B3239" s="4">
        <v>3236</v>
      </c>
      <c r="C3239" s="25" t="s">
        <v>7852</v>
      </c>
      <c r="D3239" s="10" t="s">
        <v>3314</v>
      </c>
      <c r="E3239" s="12" t="s">
        <v>4</v>
      </c>
      <c r="F3239" s="15">
        <v>1</v>
      </c>
      <c r="G3239" s="12" t="s">
        <v>110</v>
      </c>
      <c r="H3239" s="18">
        <v>17.524669818753388</v>
      </c>
    </row>
    <row r="3240" spans="2:8" x14ac:dyDescent="0.4">
      <c r="B3240" s="4">
        <v>3237</v>
      </c>
      <c r="C3240" s="25" t="s">
        <v>7853</v>
      </c>
      <c r="D3240" s="10" t="s">
        <v>3315</v>
      </c>
      <c r="E3240" s="12" t="s">
        <v>4</v>
      </c>
      <c r="F3240" s="15">
        <v>1</v>
      </c>
      <c r="G3240" s="12" t="s">
        <v>110</v>
      </c>
      <c r="H3240" s="18">
        <v>14.05230408283389</v>
      </c>
    </row>
    <row r="3241" spans="2:8" x14ac:dyDescent="0.4">
      <c r="B3241" s="4">
        <v>3238</v>
      </c>
      <c r="C3241" s="25" t="s">
        <v>7854</v>
      </c>
      <c r="D3241" s="10" t="s">
        <v>3316</v>
      </c>
      <c r="E3241" s="12" t="s">
        <v>4</v>
      </c>
      <c r="F3241" s="15">
        <v>1</v>
      </c>
      <c r="G3241" s="12" t="s">
        <v>115</v>
      </c>
      <c r="H3241" s="18">
        <v>1.7611090596614382E-3</v>
      </c>
    </row>
    <row r="3242" spans="2:8" x14ac:dyDescent="0.4">
      <c r="B3242" s="4">
        <v>3239</v>
      </c>
      <c r="C3242" s="25" t="s">
        <v>7855</v>
      </c>
      <c r="D3242" s="10" t="s">
        <v>3317</v>
      </c>
      <c r="E3242" s="12" t="s">
        <v>4</v>
      </c>
      <c r="F3242" s="15">
        <v>1</v>
      </c>
      <c r="G3242" s="12" t="s">
        <v>110</v>
      </c>
      <c r="H3242" s="18">
        <v>34.459607009278194</v>
      </c>
    </row>
    <row r="3243" spans="2:8" x14ac:dyDescent="0.4">
      <c r="B3243" s="4">
        <v>3240</v>
      </c>
      <c r="C3243" s="25" t="s">
        <v>7856</v>
      </c>
      <c r="D3243" s="10" t="s">
        <v>3318</v>
      </c>
      <c r="E3243" s="12" t="s">
        <v>4</v>
      </c>
      <c r="F3243" s="15">
        <v>1</v>
      </c>
      <c r="G3243" s="12" t="s">
        <v>115</v>
      </c>
      <c r="H3243" s="18">
        <v>1.7875488541841233E-3</v>
      </c>
    </row>
    <row r="3244" spans="2:8" x14ac:dyDescent="0.4">
      <c r="B3244" s="4">
        <v>3241</v>
      </c>
      <c r="C3244" s="25" t="s">
        <v>7857</v>
      </c>
      <c r="D3244" s="10" t="s">
        <v>3319</v>
      </c>
      <c r="E3244" s="12" t="s">
        <v>4</v>
      </c>
      <c r="F3244" s="15">
        <v>1</v>
      </c>
      <c r="G3244" s="12" t="s">
        <v>115</v>
      </c>
      <c r="H3244" s="18">
        <v>3.5632068229953752E-3</v>
      </c>
    </row>
    <row r="3245" spans="2:8" x14ac:dyDescent="0.4">
      <c r="B3245" s="4">
        <v>3242</v>
      </c>
      <c r="C3245" s="25" t="s">
        <v>7858</v>
      </c>
      <c r="D3245" s="10" t="s">
        <v>3320</v>
      </c>
      <c r="E3245" s="12" t="s">
        <v>4</v>
      </c>
      <c r="F3245" s="15">
        <v>1</v>
      </c>
      <c r="G3245" s="12" t="s">
        <v>115</v>
      </c>
      <c r="H3245" s="18">
        <v>3.6370906469620069E-4</v>
      </c>
    </row>
    <row r="3246" spans="2:8" x14ac:dyDescent="0.4">
      <c r="B3246" s="4">
        <v>3243</v>
      </c>
      <c r="C3246" s="25" t="s">
        <v>7859</v>
      </c>
      <c r="D3246" s="10" t="s">
        <v>3321</v>
      </c>
      <c r="E3246" s="12" t="s">
        <v>4</v>
      </c>
      <c r="F3246" s="15">
        <v>1</v>
      </c>
      <c r="G3246" s="12" t="s">
        <v>110</v>
      </c>
      <c r="H3246" s="18">
        <v>2800.1105449761603</v>
      </c>
    </row>
    <row r="3247" spans="2:8" x14ac:dyDescent="0.4">
      <c r="B3247" s="4">
        <v>3244</v>
      </c>
      <c r="C3247" s="25" t="s">
        <v>7860</v>
      </c>
      <c r="D3247" s="10" t="s">
        <v>3322</v>
      </c>
      <c r="E3247" s="12" t="s">
        <v>4</v>
      </c>
      <c r="F3247" s="15">
        <v>1</v>
      </c>
      <c r="G3247" s="12" t="s">
        <v>115</v>
      </c>
      <c r="H3247" s="18">
        <v>3.8396495525296211E-4</v>
      </c>
    </row>
    <row r="3248" spans="2:8" x14ac:dyDescent="0.4">
      <c r="B3248" s="4">
        <v>3245</v>
      </c>
      <c r="C3248" s="25" t="s">
        <v>7861</v>
      </c>
      <c r="D3248" s="10" t="s">
        <v>3323</v>
      </c>
      <c r="E3248" s="12" t="s">
        <v>4</v>
      </c>
      <c r="F3248" s="15">
        <v>1</v>
      </c>
      <c r="G3248" s="12" t="s">
        <v>110</v>
      </c>
      <c r="H3248" s="18">
        <v>19.120690677016668</v>
      </c>
    </row>
    <row r="3249" spans="2:8" x14ac:dyDescent="0.4">
      <c r="B3249" s="4">
        <v>3246</v>
      </c>
      <c r="C3249" s="25" t="s">
        <v>7862</v>
      </c>
      <c r="D3249" s="10" t="s">
        <v>3324</v>
      </c>
      <c r="E3249" s="12" t="s">
        <v>4</v>
      </c>
      <c r="F3249" s="15">
        <v>1</v>
      </c>
      <c r="G3249" s="12" t="s">
        <v>110</v>
      </c>
      <c r="H3249" s="18">
        <v>16.44659486504181</v>
      </c>
    </row>
    <row r="3250" spans="2:8" x14ac:dyDescent="0.4">
      <c r="B3250" s="4">
        <v>3247</v>
      </c>
      <c r="C3250" s="25" t="s">
        <v>7863</v>
      </c>
      <c r="D3250" s="10" t="s">
        <v>3325</v>
      </c>
      <c r="E3250" s="12" t="s">
        <v>4</v>
      </c>
      <c r="F3250" s="15">
        <v>1</v>
      </c>
      <c r="G3250" s="12" t="s">
        <v>110</v>
      </c>
      <c r="H3250" s="18">
        <v>18.138011139282654</v>
      </c>
    </row>
    <row r="3251" spans="2:8" x14ac:dyDescent="0.4">
      <c r="B3251" s="4">
        <v>3248</v>
      </c>
      <c r="C3251" s="25" t="s">
        <v>7864</v>
      </c>
      <c r="D3251" s="10" t="s">
        <v>3326</v>
      </c>
      <c r="E3251" s="12" t="s">
        <v>4</v>
      </c>
      <c r="F3251" s="15">
        <v>1</v>
      </c>
      <c r="G3251" s="12" t="s">
        <v>110</v>
      </c>
      <c r="H3251" s="18">
        <v>19.864763822052527</v>
      </c>
    </row>
    <row r="3252" spans="2:8" x14ac:dyDescent="0.4">
      <c r="B3252" s="4">
        <v>3249</v>
      </c>
      <c r="C3252" s="25" t="s">
        <v>7865</v>
      </c>
      <c r="D3252" s="10" t="s">
        <v>3327</v>
      </c>
      <c r="E3252" s="12" t="s">
        <v>4</v>
      </c>
      <c r="F3252" s="15">
        <v>1</v>
      </c>
      <c r="G3252" s="12" t="s">
        <v>110</v>
      </c>
      <c r="H3252" s="18">
        <v>13460.090924731549</v>
      </c>
    </row>
    <row r="3253" spans="2:8" x14ac:dyDescent="0.4">
      <c r="B3253" s="4">
        <v>3250</v>
      </c>
      <c r="C3253" s="25" t="s">
        <v>7866</v>
      </c>
      <c r="D3253" s="10" t="s">
        <v>3328</v>
      </c>
      <c r="E3253" s="12" t="s">
        <v>4</v>
      </c>
      <c r="F3253" s="15">
        <v>1</v>
      </c>
      <c r="G3253" s="12" t="s">
        <v>110</v>
      </c>
      <c r="H3253" s="18">
        <v>13460.090924731549</v>
      </c>
    </row>
    <row r="3254" spans="2:8" x14ac:dyDescent="0.4">
      <c r="B3254" s="4">
        <v>3251</v>
      </c>
      <c r="C3254" s="25" t="s">
        <v>7867</v>
      </c>
      <c r="D3254" s="10" t="s">
        <v>3329</v>
      </c>
      <c r="E3254" s="12" t="s">
        <v>4</v>
      </c>
      <c r="F3254" s="15">
        <v>1</v>
      </c>
      <c r="G3254" s="12" t="s">
        <v>115</v>
      </c>
      <c r="H3254" s="18">
        <v>4.0443804243185454E-4</v>
      </c>
    </row>
    <row r="3255" spans="2:8" x14ac:dyDescent="0.4">
      <c r="B3255" s="4">
        <v>3252</v>
      </c>
      <c r="C3255" s="25" t="s">
        <v>7868</v>
      </c>
      <c r="D3255" s="10" t="s">
        <v>3330</v>
      </c>
      <c r="E3255" s="12" t="s">
        <v>4</v>
      </c>
      <c r="F3255" s="15">
        <v>1</v>
      </c>
      <c r="G3255" s="12" t="s">
        <v>110</v>
      </c>
      <c r="H3255" s="18">
        <v>273.18126264715471</v>
      </c>
    </row>
    <row r="3256" spans="2:8" x14ac:dyDescent="0.4">
      <c r="B3256" s="4">
        <v>3253</v>
      </c>
      <c r="C3256" s="25" t="s">
        <v>7869</v>
      </c>
      <c r="D3256" s="10" t="s">
        <v>3331</v>
      </c>
      <c r="E3256" s="12" t="s">
        <v>4</v>
      </c>
      <c r="F3256" s="15">
        <v>1</v>
      </c>
      <c r="G3256" s="12" t="s">
        <v>110</v>
      </c>
      <c r="H3256" s="18">
        <v>895.47064328600015</v>
      </c>
    </row>
    <row r="3257" spans="2:8" x14ac:dyDescent="0.4">
      <c r="B3257" s="4">
        <v>3254</v>
      </c>
      <c r="C3257" s="25" t="s">
        <v>7870</v>
      </c>
      <c r="D3257" s="10" t="s">
        <v>3332</v>
      </c>
      <c r="E3257" s="12" t="s">
        <v>4</v>
      </c>
      <c r="F3257" s="15">
        <v>1</v>
      </c>
      <c r="G3257" s="12" t="s">
        <v>110</v>
      </c>
      <c r="H3257" s="18">
        <v>8484.1766231348793</v>
      </c>
    </row>
    <row r="3258" spans="2:8" x14ac:dyDescent="0.4">
      <c r="B3258" s="4">
        <v>3255</v>
      </c>
      <c r="C3258" s="25" t="s">
        <v>7871</v>
      </c>
      <c r="D3258" s="10" t="s">
        <v>3333</v>
      </c>
      <c r="E3258" s="12" t="s">
        <v>4</v>
      </c>
      <c r="F3258" s="15">
        <v>1</v>
      </c>
      <c r="G3258" s="12" t="s">
        <v>115</v>
      </c>
      <c r="H3258" s="18">
        <v>3.9838818952077137E-4</v>
      </c>
    </row>
    <row r="3259" spans="2:8" x14ac:dyDescent="0.4">
      <c r="B3259" s="4">
        <v>3256</v>
      </c>
      <c r="C3259" s="25" t="s">
        <v>7872</v>
      </c>
      <c r="D3259" s="10" t="s">
        <v>3334</v>
      </c>
      <c r="E3259" s="12" t="s">
        <v>4</v>
      </c>
      <c r="F3259" s="15">
        <v>1</v>
      </c>
      <c r="G3259" s="12" t="s">
        <v>115</v>
      </c>
      <c r="H3259" s="18">
        <v>4.0947438635381738E-4</v>
      </c>
    </row>
    <row r="3260" spans="2:8" x14ac:dyDescent="0.4">
      <c r="B3260" s="4">
        <v>3257</v>
      </c>
      <c r="C3260" s="25" t="s">
        <v>7873</v>
      </c>
      <c r="D3260" s="10" t="s">
        <v>3335</v>
      </c>
      <c r="E3260" s="12" t="s">
        <v>4</v>
      </c>
      <c r="F3260" s="15">
        <v>1</v>
      </c>
      <c r="G3260" s="12" t="s">
        <v>115</v>
      </c>
      <c r="H3260" s="18">
        <v>1.0637671691514652E-3</v>
      </c>
    </row>
    <row r="3261" spans="2:8" x14ac:dyDescent="0.4">
      <c r="B3261" s="4">
        <v>3258</v>
      </c>
      <c r="C3261" s="25" t="s">
        <v>7874</v>
      </c>
      <c r="D3261" s="10" t="s">
        <v>3336</v>
      </c>
      <c r="E3261" s="12" t="s">
        <v>4</v>
      </c>
      <c r="F3261" s="15">
        <v>1</v>
      </c>
      <c r="G3261" s="12" t="s">
        <v>110</v>
      </c>
      <c r="H3261" s="18">
        <v>4.6283456564588912</v>
      </c>
    </row>
    <row r="3262" spans="2:8" x14ac:dyDescent="0.4">
      <c r="B3262" s="4">
        <v>3259</v>
      </c>
      <c r="C3262" s="25" t="s">
        <v>7875</v>
      </c>
      <c r="D3262" s="10" t="s">
        <v>3337</v>
      </c>
      <c r="E3262" s="12" t="s">
        <v>4</v>
      </c>
      <c r="F3262" s="15">
        <v>1</v>
      </c>
      <c r="G3262" s="12" t="s">
        <v>115</v>
      </c>
      <c r="H3262" s="18">
        <v>3.8955253829631387E-4</v>
      </c>
    </row>
    <row r="3263" spans="2:8" x14ac:dyDescent="0.4">
      <c r="B3263" s="4">
        <v>3260</v>
      </c>
      <c r="C3263" s="25" t="s">
        <v>7876</v>
      </c>
      <c r="D3263" s="10" t="s">
        <v>3338</v>
      </c>
      <c r="E3263" s="12" t="s">
        <v>4</v>
      </c>
      <c r="F3263" s="15">
        <v>1</v>
      </c>
      <c r="G3263" s="12" t="s">
        <v>110</v>
      </c>
      <c r="H3263" s="18">
        <v>9172.6386656550458</v>
      </c>
    </row>
    <row r="3264" spans="2:8" x14ac:dyDescent="0.4">
      <c r="B3264" s="4">
        <v>3261</v>
      </c>
      <c r="C3264" s="25" t="s">
        <v>7877</v>
      </c>
      <c r="D3264" s="10" t="s">
        <v>3339</v>
      </c>
      <c r="E3264" s="12" t="s">
        <v>4</v>
      </c>
      <c r="F3264" s="15">
        <v>1</v>
      </c>
      <c r="G3264" s="12" t="s">
        <v>115</v>
      </c>
      <c r="H3264" s="18">
        <v>1.795996224697235E-3</v>
      </c>
    </row>
    <row r="3265" spans="2:8" x14ac:dyDescent="0.4">
      <c r="B3265" s="4">
        <v>3262</v>
      </c>
      <c r="C3265" s="25" t="s">
        <v>7878</v>
      </c>
      <c r="D3265" s="10" t="s">
        <v>3340</v>
      </c>
      <c r="E3265" s="12" t="s">
        <v>4</v>
      </c>
      <c r="F3265" s="15">
        <v>1</v>
      </c>
      <c r="G3265" s="12" t="s">
        <v>115</v>
      </c>
      <c r="H3265" s="18">
        <v>4.1427679217796709E-4</v>
      </c>
    </row>
    <row r="3266" spans="2:8" x14ac:dyDescent="0.4">
      <c r="B3266" s="4">
        <v>3263</v>
      </c>
      <c r="C3266" s="25" t="s">
        <v>7879</v>
      </c>
      <c r="D3266" s="10" t="s">
        <v>3341</v>
      </c>
      <c r="E3266" s="12" t="s">
        <v>4</v>
      </c>
      <c r="F3266" s="15">
        <v>1</v>
      </c>
      <c r="G3266" s="12" t="s">
        <v>115</v>
      </c>
      <c r="H3266" s="18">
        <v>4.1427679217796709E-4</v>
      </c>
    </row>
    <row r="3267" spans="2:8" x14ac:dyDescent="0.4">
      <c r="B3267" s="4">
        <v>3264</v>
      </c>
      <c r="C3267" s="25" t="s">
        <v>7880</v>
      </c>
      <c r="D3267" s="10" t="s">
        <v>3342</v>
      </c>
      <c r="E3267" s="12" t="s">
        <v>4</v>
      </c>
      <c r="F3267" s="15">
        <v>1</v>
      </c>
      <c r="G3267" s="12" t="s">
        <v>115</v>
      </c>
      <c r="H3267" s="18">
        <v>3.3624146260982451E-4</v>
      </c>
    </row>
    <row r="3268" spans="2:8" x14ac:dyDescent="0.4">
      <c r="B3268" s="4">
        <v>3265</v>
      </c>
      <c r="C3268" s="25" t="s">
        <v>7881</v>
      </c>
      <c r="D3268" s="10" t="s">
        <v>3343</v>
      </c>
      <c r="E3268" s="12" t="s">
        <v>4</v>
      </c>
      <c r="F3268" s="15">
        <v>1</v>
      </c>
      <c r="G3268" s="12" t="s">
        <v>115</v>
      </c>
      <c r="H3268" s="18">
        <v>3.3624146260982451E-4</v>
      </c>
    </row>
    <row r="3269" spans="2:8" x14ac:dyDescent="0.4">
      <c r="B3269" s="4">
        <v>3266</v>
      </c>
      <c r="C3269" s="25" t="s">
        <v>7882</v>
      </c>
      <c r="D3269" s="10" t="s">
        <v>3344</v>
      </c>
      <c r="E3269" s="12" t="s">
        <v>4</v>
      </c>
      <c r="F3269" s="15">
        <v>1</v>
      </c>
      <c r="G3269" s="12" t="s">
        <v>115</v>
      </c>
      <c r="H3269" s="18">
        <v>2.4459611103741781E-3</v>
      </c>
    </row>
    <row r="3270" spans="2:8" x14ac:dyDescent="0.4">
      <c r="B3270" s="4">
        <v>3267</v>
      </c>
      <c r="C3270" s="25" t="s">
        <v>7883</v>
      </c>
      <c r="D3270" s="10" t="s">
        <v>3345</v>
      </c>
      <c r="E3270" s="12" t="s">
        <v>4</v>
      </c>
      <c r="F3270" s="15">
        <v>1</v>
      </c>
      <c r="G3270" s="12" t="s">
        <v>110</v>
      </c>
      <c r="H3270" s="18">
        <v>5.9008667192136004</v>
      </c>
    </row>
    <row r="3271" spans="2:8" x14ac:dyDescent="0.4">
      <c r="B3271" s="4">
        <v>3268</v>
      </c>
      <c r="C3271" s="25" t="s">
        <v>7884</v>
      </c>
      <c r="D3271" s="10" t="s">
        <v>3346</v>
      </c>
      <c r="E3271" s="12" t="s">
        <v>4</v>
      </c>
      <c r="F3271" s="15">
        <v>1</v>
      </c>
      <c r="G3271" s="12" t="s">
        <v>110</v>
      </c>
      <c r="H3271" s="18">
        <v>0.28041945073367985</v>
      </c>
    </row>
    <row r="3272" spans="2:8" x14ac:dyDescent="0.4">
      <c r="B3272" s="4">
        <v>3269</v>
      </c>
      <c r="C3272" s="25" t="s">
        <v>7885</v>
      </c>
      <c r="D3272" s="10" t="s">
        <v>3347</v>
      </c>
      <c r="E3272" s="12" t="s">
        <v>4</v>
      </c>
      <c r="F3272" s="15">
        <v>1</v>
      </c>
      <c r="G3272" s="12" t="s">
        <v>110</v>
      </c>
      <c r="H3272" s="18">
        <v>0.62773189783045857</v>
      </c>
    </row>
    <row r="3273" spans="2:8" x14ac:dyDescent="0.4">
      <c r="B3273" s="4">
        <v>3270</v>
      </c>
      <c r="C3273" s="25" t="s">
        <v>7886</v>
      </c>
      <c r="D3273" s="10" t="s">
        <v>3348</v>
      </c>
      <c r="E3273" s="12" t="s">
        <v>4</v>
      </c>
      <c r="F3273" s="15">
        <v>1</v>
      </c>
      <c r="G3273" s="12" t="s">
        <v>115</v>
      </c>
      <c r="H3273" s="18">
        <v>5.8414911108403186E-3</v>
      </c>
    </row>
    <row r="3274" spans="2:8" x14ac:dyDescent="0.4">
      <c r="B3274" s="4">
        <v>3271</v>
      </c>
      <c r="C3274" s="25" t="s">
        <v>7887</v>
      </c>
      <c r="D3274" s="10" t="s">
        <v>3349</v>
      </c>
      <c r="E3274" s="12" t="s">
        <v>4</v>
      </c>
      <c r="F3274" s="15">
        <v>1</v>
      </c>
      <c r="G3274" s="12" t="s">
        <v>110</v>
      </c>
      <c r="H3274" s="18">
        <v>4.6755253679581533E-2</v>
      </c>
    </row>
    <row r="3275" spans="2:8" x14ac:dyDescent="0.4">
      <c r="B3275" s="4">
        <v>3272</v>
      </c>
      <c r="C3275" s="25" t="s">
        <v>7888</v>
      </c>
      <c r="D3275" s="10" t="s">
        <v>3350</v>
      </c>
      <c r="E3275" s="12" t="s">
        <v>4</v>
      </c>
      <c r="F3275" s="15">
        <v>1</v>
      </c>
      <c r="G3275" s="12" t="s">
        <v>110</v>
      </c>
      <c r="H3275" s="18">
        <v>4.6755253679581533E-2</v>
      </c>
    </row>
    <row r="3276" spans="2:8" x14ac:dyDescent="0.4">
      <c r="B3276" s="4">
        <v>3273</v>
      </c>
      <c r="C3276" s="25" t="s">
        <v>7889</v>
      </c>
      <c r="D3276" s="10" t="s">
        <v>3351</v>
      </c>
      <c r="E3276" s="12" t="s">
        <v>4</v>
      </c>
      <c r="F3276" s="15">
        <v>1</v>
      </c>
      <c r="G3276" s="12" t="s">
        <v>115</v>
      </c>
      <c r="H3276" s="18">
        <v>1.7953564088187667E-3</v>
      </c>
    </row>
    <row r="3277" spans="2:8" x14ac:dyDescent="0.4">
      <c r="B3277" s="4">
        <v>3274</v>
      </c>
      <c r="C3277" s="25" t="s">
        <v>7890</v>
      </c>
      <c r="D3277" s="10" t="s">
        <v>3352</v>
      </c>
      <c r="E3277" s="12" t="s">
        <v>4</v>
      </c>
      <c r="F3277" s="15">
        <v>1</v>
      </c>
      <c r="G3277" s="12" t="s">
        <v>115</v>
      </c>
      <c r="H3277" s="18">
        <v>1.8015470224251777E-3</v>
      </c>
    </row>
    <row r="3278" spans="2:8" x14ac:dyDescent="0.4">
      <c r="B3278" s="4">
        <v>3275</v>
      </c>
      <c r="C3278" s="25" t="s">
        <v>7891</v>
      </c>
      <c r="D3278" s="10" t="s">
        <v>3353</v>
      </c>
      <c r="E3278" s="12" t="s">
        <v>4</v>
      </c>
      <c r="F3278" s="15">
        <v>1</v>
      </c>
      <c r="G3278" s="12" t="s">
        <v>110</v>
      </c>
      <c r="H3278" s="18">
        <v>2.1741236014614671</v>
      </c>
    </row>
    <row r="3279" spans="2:8" x14ac:dyDescent="0.4">
      <c r="B3279" s="4">
        <v>3276</v>
      </c>
      <c r="C3279" s="25" t="s">
        <v>7892</v>
      </c>
      <c r="D3279" s="10" t="s">
        <v>3354</v>
      </c>
      <c r="E3279" s="12" t="s">
        <v>4</v>
      </c>
      <c r="F3279" s="15">
        <v>1</v>
      </c>
      <c r="G3279" s="12" t="s">
        <v>115</v>
      </c>
      <c r="H3279" s="18">
        <v>1.7848908892533085E-3</v>
      </c>
    </row>
    <row r="3280" spans="2:8" x14ac:dyDescent="0.4">
      <c r="B3280" s="4">
        <v>3277</v>
      </c>
      <c r="C3280" s="25" t="s">
        <v>7893</v>
      </c>
      <c r="D3280" s="10" t="s">
        <v>3355</v>
      </c>
      <c r="E3280" s="12" t="s">
        <v>4</v>
      </c>
      <c r="F3280" s="15">
        <v>1</v>
      </c>
      <c r="G3280" s="12" t="s">
        <v>110</v>
      </c>
      <c r="H3280" s="18">
        <v>0.48632089115770605</v>
      </c>
    </row>
    <row r="3281" spans="2:8" x14ac:dyDescent="0.4">
      <c r="B3281" s="4">
        <v>3278</v>
      </c>
      <c r="C3281" s="25" t="s">
        <v>7894</v>
      </c>
      <c r="D3281" s="10" t="s">
        <v>3356</v>
      </c>
      <c r="E3281" s="12" t="s">
        <v>4</v>
      </c>
      <c r="F3281" s="15">
        <v>1</v>
      </c>
      <c r="G3281" s="12" t="s">
        <v>110</v>
      </c>
      <c r="H3281" s="18">
        <v>0.51238339023099233</v>
      </c>
    </row>
    <row r="3282" spans="2:8" x14ac:dyDescent="0.4">
      <c r="B3282" s="4">
        <v>3279</v>
      </c>
      <c r="C3282" s="25" t="s">
        <v>7895</v>
      </c>
      <c r="D3282" s="10" t="s">
        <v>3357</v>
      </c>
      <c r="E3282" s="12" t="s">
        <v>4</v>
      </c>
      <c r="F3282" s="15">
        <v>1</v>
      </c>
      <c r="G3282" s="12" t="s">
        <v>115</v>
      </c>
      <c r="H3282" s="18">
        <v>4.5425056247436583E-3</v>
      </c>
    </row>
    <row r="3283" spans="2:8" x14ac:dyDescent="0.4">
      <c r="B3283" s="4">
        <v>3280</v>
      </c>
      <c r="C3283" s="25" t="s">
        <v>7896</v>
      </c>
      <c r="D3283" s="10" t="s">
        <v>3358</v>
      </c>
      <c r="E3283" s="12" t="s">
        <v>4</v>
      </c>
      <c r="F3283" s="15">
        <v>1</v>
      </c>
      <c r="G3283" s="12" t="s">
        <v>115</v>
      </c>
      <c r="H3283" s="18">
        <v>3.209409207305741E-3</v>
      </c>
    </row>
    <row r="3284" spans="2:8" x14ac:dyDescent="0.4">
      <c r="B3284" s="4">
        <v>3281</v>
      </c>
      <c r="C3284" s="25" t="s">
        <v>7897</v>
      </c>
      <c r="D3284" s="10" t="s">
        <v>3359</v>
      </c>
      <c r="E3284" s="12" t="s">
        <v>4</v>
      </c>
      <c r="F3284" s="15">
        <v>1</v>
      </c>
      <c r="G3284" s="12" t="s">
        <v>115</v>
      </c>
      <c r="H3284" s="18">
        <v>4.6254392252305272E-3</v>
      </c>
    </row>
    <row r="3285" spans="2:8" x14ac:dyDescent="0.4">
      <c r="B3285" s="4">
        <v>3282</v>
      </c>
      <c r="C3285" s="25" t="s">
        <v>7898</v>
      </c>
      <c r="D3285" s="10" t="s">
        <v>3360</v>
      </c>
      <c r="E3285" s="12" t="s">
        <v>4</v>
      </c>
      <c r="F3285" s="15">
        <v>1</v>
      </c>
      <c r="G3285" s="12" t="s">
        <v>744</v>
      </c>
      <c r="H3285" s="18">
        <v>789.77471176858012</v>
      </c>
    </row>
    <row r="3286" spans="2:8" x14ac:dyDescent="0.4">
      <c r="B3286" s="4">
        <v>3283</v>
      </c>
      <c r="C3286" s="25" t="s">
        <v>7899</v>
      </c>
      <c r="D3286" s="10" t="s">
        <v>3361</v>
      </c>
      <c r="E3286" s="12" t="s">
        <v>4</v>
      </c>
      <c r="F3286" s="15">
        <v>1</v>
      </c>
      <c r="G3286" s="12" t="s">
        <v>115</v>
      </c>
      <c r="H3286" s="18">
        <v>4.5625801014441076E-3</v>
      </c>
    </row>
    <row r="3287" spans="2:8" x14ac:dyDescent="0.4">
      <c r="B3287" s="4">
        <v>3284</v>
      </c>
      <c r="C3287" s="25" t="s">
        <v>7900</v>
      </c>
      <c r="D3287" s="10" t="s">
        <v>3362</v>
      </c>
      <c r="E3287" s="12" t="s">
        <v>4</v>
      </c>
      <c r="F3287" s="15">
        <v>1</v>
      </c>
      <c r="G3287" s="12" t="s">
        <v>115</v>
      </c>
      <c r="H3287" s="18">
        <v>2.7891962126233992E-3</v>
      </c>
    </row>
    <row r="3288" spans="2:8" x14ac:dyDescent="0.4">
      <c r="B3288" s="4">
        <v>3285</v>
      </c>
      <c r="C3288" s="25" t="s">
        <v>7901</v>
      </c>
      <c r="D3288" s="10" t="s">
        <v>3363</v>
      </c>
      <c r="E3288" s="12" t="s">
        <v>4</v>
      </c>
      <c r="F3288" s="15">
        <v>1</v>
      </c>
      <c r="G3288" s="12" t="s">
        <v>110</v>
      </c>
      <c r="H3288" s="18">
        <v>13.4797590634857</v>
      </c>
    </row>
    <row r="3289" spans="2:8" x14ac:dyDescent="0.4">
      <c r="B3289" s="4">
        <v>3286</v>
      </c>
      <c r="C3289" s="25" t="s">
        <v>7902</v>
      </c>
      <c r="D3289" s="10" t="s">
        <v>3364</v>
      </c>
      <c r="E3289" s="12" t="s">
        <v>4</v>
      </c>
      <c r="F3289" s="15">
        <v>1</v>
      </c>
      <c r="G3289" s="12" t="s">
        <v>115</v>
      </c>
      <c r="H3289" s="18">
        <v>2.3882113219222318E-3</v>
      </c>
    </row>
    <row r="3290" spans="2:8" x14ac:dyDescent="0.4">
      <c r="B3290" s="4">
        <v>3287</v>
      </c>
      <c r="C3290" s="25" t="s">
        <v>7903</v>
      </c>
      <c r="D3290" s="10" t="s">
        <v>3365</v>
      </c>
      <c r="E3290" s="12" t="s">
        <v>4</v>
      </c>
      <c r="F3290" s="15">
        <v>1</v>
      </c>
      <c r="G3290" s="12" t="s">
        <v>115</v>
      </c>
      <c r="H3290" s="18">
        <v>9.3932179083027032E-4</v>
      </c>
    </row>
    <row r="3291" spans="2:8" x14ac:dyDescent="0.4">
      <c r="B3291" s="4">
        <v>3288</v>
      </c>
      <c r="C3291" s="25" t="s">
        <v>7904</v>
      </c>
      <c r="D3291" s="10" t="s">
        <v>3366</v>
      </c>
      <c r="E3291" s="12" t="s">
        <v>4</v>
      </c>
      <c r="F3291" s="15">
        <v>1</v>
      </c>
      <c r="G3291" s="12" t="s">
        <v>115</v>
      </c>
      <c r="H3291" s="18">
        <v>1.0225386520321543E-3</v>
      </c>
    </row>
    <row r="3292" spans="2:8" x14ac:dyDescent="0.4">
      <c r="B3292" s="4">
        <v>3289</v>
      </c>
      <c r="C3292" s="25" t="s">
        <v>7905</v>
      </c>
      <c r="D3292" s="10" t="s">
        <v>3367</v>
      </c>
      <c r="E3292" s="12" t="s">
        <v>4</v>
      </c>
      <c r="F3292" s="15">
        <v>1</v>
      </c>
      <c r="G3292" s="12" t="s">
        <v>115</v>
      </c>
      <c r="H3292" s="18">
        <v>1.0042804333449456E-3</v>
      </c>
    </row>
    <row r="3293" spans="2:8" x14ac:dyDescent="0.4">
      <c r="B3293" s="4">
        <v>3290</v>
      </c>
      <c r="C3293" s="25" t="s">
        <v>7906</v>
      </c>
      <c r="D3293" s="10" t="s">
        <v>3368</v>
      </c>
      <c r="E3293" s="12" t="s">
        <v>4</v>
      </c>
      <c r="F3293" s="15">
        <v>1</v>
      </c>
      <c r="G3293" s="12" t="s">
        <v>115</v>
      </c>
      <c r="H3293" s="18">
        <v>2.673967349392722E-3</v>
      </c>
    </row>
    <row r="3294" spans="2:8" x14ac:dyDescent="0.4">
      <c r="B3294" s="4">
        <v>3291</v>
      </c>
      <c r="C3294" s="25" t="s">
        <v>7907</v>
      </c>
      <c r="D3294" s="10" t="s">
        <v>3369</v>
      </c>
      <c r="E3294" s="12" t="s">
        <v>4</v>
      </c>
      <c r="F3294" s="15">
        <v>1</v>
      </c>
      <c r="G3294" s="12" t="s">
        <v>115</v>
      </c>
      <c r="H3294" s="18">
        <v>2.8998032877918679E-3</v>
      </c>
    </row>
    <row r="3295" spans="2:8" x14ac:dyDescent="0.4">
      <c r="B3295" s="4">
        <v>3292</v>
      </c>
      <c r="C3295" s="25" t="s">
        <v>7908</v>
      </c>
      <c r="D3295" s="10" t="s">
        <v>3370</v>
      </c>
      <c r="E3295" s="12" t="s">
        <v>4</v>
      </c>
      <c r="F3295" s="15">
        <v>1</v>
      </c>
      <c r="G3295" s="12" t="s">
        <v>110</v>
      </c>
      <c r="H3295" s="18">
        <v>8942.3786693320671</v>
      </c>
    </row>
    <row r="3296" spans="2:8" x14ac:dyDescent="0.4">
      <c r="B3296" s="4">
        <v>3293</v>
      </c>
      <c r="C3296" s="25" t="s">
        <v>7909</v>
      </c>
      <c r="D3296" s="10" t="s">
        <v>3371</v>
      </c>
      <c r="E3296" s="12" t="s">
        <v>4</v>
      </c>
      <c r="F3296" s="15">
        <v>1</v>
      </c>
      <c r="G3296" s="12" t="s">
        <v>110</v>
      </c>
      <c r="H3296" s="18">
        <v>198.25199169154871</v>
      </c>
    </row>
    <row r="3297" spans="2:8" x14ac:dyDescent="0.4">
      <c r="B3297" s="4">
        <v>3294</v>
      </c>
      <c r="C3297" s="25" t="s">
        <v>7910</v>
      </c>
      <c r="D3297" s="10" t="s">
        <v>3372</v>
      </c>
      <c r="E3297" s="12" t="s">
        <v>4</v>
      </c>
      <c r="F3297" s="15">
        <v>1</v>
      </c>
      <c r="G3297" s="12" t="s">
        <v>115</v>
      </c>
      <c r="H3297" s="18">
        <v>8.0015097299275528E-4</v>
      </c>
    </row>
    <row r="3298" spans="2:8" x14ac:dyDescent="0.4">
      <c r="B3298" s="4">
        <v>3295</v>
      </c>
      <c r="C3298" s="25" t="s">
        <v>7911</v>
      </c>
      <c r="D3298" s="10" t="s">
        <v>3373</v>
      </c>
      <c r="E3298" s="12" t="s">
        <v>4</v>
      </c>
      <c r="F3298" s="15">
        <v>1</v>
      </c>
      <c r="G3298" s="12" t="s">
        <v>110</v>
      </c>
      <c r="H3298" s="18">
        <v>466.87152233989354</v>
      </c>
    </row>
    <row r="3299" spans="2:8" x14ac:dyDescent="0.4">
      <c r="B3299" s="4">
        <v>3296</v>
      </c>
      <c r="C3299" s="25" t="s">
        <v>7912</v>
      </c>
      <c r="D3299" s="10" t="s">
        <v>3374</v>
      </c>
      <c r="E3299" s="12" t="s">
        <v>4</v>
      </c>
      <c r="F3299" s="15">
        <v>1</v>
      </c>
      <c r="G3299" s="12" t="s">
        <v>115</v>
      </c>
      <c r="H3299" s="18">
        <v>5.6667034740867531E-4</v>
      </c>
    </row>
    <row r="3300" spans="2:8" x14ac:dyDescent="0.4">
      <c r="B3300" s="4">
        <v>3297</v>
      </c>
      <c r="C3300" s="25" t="s">
        <v>7913</v>
      </c>
      <c r="D3300" s="10" t="s">
        <v>3375</v>
      </c>
      <c r="E3300" s="12" t="s">
        <v>4</v>
      </c>
      <c r="F3300" s="15">
        <v>1</v>
      </c>
      <c r="G3300" s="12" t="s">
        <v>110</v>
      </c>
      <c r="H3300" s="18">
        <v>26.044958496985466</v>
      </c>
    </row>
    <row r="3301" spans="2:8" x14ac:dyDescent="0.4">
      <c r="B3301" s="4">
        <v>3298</v>
      </c>
      <c r="C3301" s="25" t="s">
        <v>7914</v>
      </c>
      <c r="D3301" s="10" t="s">
        <v>3376</v>
      </c>
      <c r="E3301" s="12" t="s">
        <v>4</v>
      </c>
      <c r="F3301" s="15">
        <v>1</v>
      </c>
      <c r="G3301" s="12" t="s">
        <v>115</v>
      </c>
      <c r="H3301" s="18">
        <v>5.6174605317876652E-4</v>
      </c>
    </row>
    <row r="3302" spans="2:8" x14ac:dyDescent="0.4">
      <c r="B3302" s="4">
        <v>3299</v>
      </c>
      <c r="C3302" s="25" t="s">
        <v>7915</v>
      </c>
      <c r="D3302" s="10" t="s">
        <v>3377</v>
      </c>
      <c r="E3302" s="12" t="s">
        <v>4</v>
      </c>
      <c r="F3302" s="15">
        <v>1</v>
      </c>
      <c r="G3302" s="12" t="s">
        <v>115</v>
      </c>
      <c r="H3302" s="18">
        <v>2.0287860750003097E-3</v>
      </c>
    </row>
    <row r="3303" spans="2:8" x14ac:dyDescent="0.4">
      <c r="B3303" s="4">
        <v>3300</v>
      </c>
      <c r="C3303" s="25" t="s">
        <v>7916</v>
      </c>
      <c r="D3303" s="10" t="s">
        <v>3378</v>
      </c>
      <c r="E3303" s="12" t="s">
        <v>4</v>
      </c>
      <c r="F3303" s="15">
        <v>1</v>
      </c>
      <c r="G3303" s="12" t="s">
        <v>115</v>
      </c>
      <c r="H3303" s="18">
        <v>7.1517486978140408E-4</v>
      </c>
    </row>
    <row r="3304" spans="2:8" x14ac:dyDescent="0.4">
      <c r="B3304" s="4">
        <v>3301</v>
      </c>
      <c r="C3304" s="25" t="s">
        <v>7917</v>
      </c>
      <c r="D3304" s="10" t="s">
        <v>3379</v>
      </c>
      <c r="E3304" s="12" t="s">
        <v>4</v>
      </c>
      <c r="F3304" s="15">
        <v>1</v>
      </c>
      <c r="G3304" s="12" t="s">
        <v>115</v>
      </c>
      <c r="H3304" s="18">
        <v>2.0002172354435447E-3</v>
      </c>
    </row>
    <row r="3305" spans="2:8" x14ac:dyDescent="0.4">
      <c r="B3305" s="4">
        <v>3302</v>
      </c>
      <c r="C3305" s="25" t="s">
        <v>7918</v>
      </c>
      <c r="D3305" s="10" t="s">
        <v>3380</v>
      </c>
      <c r="E3305" s="12" t="s">
        <v>4</v>
      </c>
      <c r="F3305" s="15">
        <v>1</v>
      </c>
      <c r="G3305" s="12" t="s">
        <v>110</v>
      </c>
      <c r="H3305" s="18">
        <v>20.013792562671377</v>
      </c>
    </row>
    <row r="3306" spans="2:8" x14ac:dyDescent="0.4">
      <c r="B3306" s="4">
        <v>3303</v>
      </c>
      <c r="C3306" s="25" t="s">
        <v>7919</v>
      </c>
      <c r="D3306" s="10" t="s">
        <v>3381</v>
      </c>
      <c r="E3306" s="12" t="s">
        <v>4</v>
      </c>
      <c r="F3306" s="15">
        <v>1</v>
      </c>
      <c r="G3306" s="12" t="s">
        <v>110</v>
      </c>
      <c r="H3306" s="18">
        <v>1.0828645420209475</v>
      </c>
    </row>
    <row r="3307" spans="2:8" x14ac:dyDescent="0.4">
      <c r="B3307" s="4">
        <v>3304</v>
      </c>
      <c r="C3307" s="25" t="s">
        <v>7920</v>
      </c>
      <c r="D3307" s="10" t="s">
        <v>3382</v>
      </c>
      <c r="E3307" s="12" t="s">
        <v>4</v>
      </c>
      <c r="F3307" s="15">
        <v>1</v>
      </c>
      <c r="G3307" s="12" t="s">
        <v>110</v>
      </c>
      <c r="H3307" s="18">
        <v>57.597452491956453</v>
      </c>
    </row>
    <row r="3308" spans="2:8" x14ac:dyDescent="0.4">
      <c r="B3308" s="4">
        <v>3305</v>
      </c>
      <c r="C3308" s="25" t="s">
        <v>7921</v>
      </c>
      <c r="D3308" s="10" t="s">
        <v>3383</v>
      </c>
      <c r="E3308" s="12" t="s">
        <v>4</v>
      </c>
      <c r="F3308" s="15">
        <v>1</v>
      </c>
      <c r="G3308" s="12" t="s">
        <v>110</v>
      </c>
      <c r="H3308" s="18">
        <v>16.438439213795519</v>
      </c>
    </row>
    <row r="3309" spans="2:8" x14ac:dyDescent="0.4">
      <c r="B3309" s="4">
        <v>3306</v>
      </c>
      <c r="C3309" s="25" t="s">
        <v>7922</v>
      </c>
      <c r="D3309" s="10" t="s">
        <v>3384</v>
      </c>
      <c r="E3309" s="12" t="s">
        <v>4</v>
      </c>
      <c r="F3309" s="15">
        <v>1</v>
      </c>
      <c r="G3309" s="12" t="s">
        <v>115</v>
      </c>
      <c r="H3309" s="18">
        <v>1.1349782907842947E-3</v>
      </c>
    </row>
    <row r="3310" spans="2:8" x14ac:dyDescent="0.4">
      <c r="B3310" s="4">
        <v>3307</v>
      </c>
      <c r="C3310" s="25" t="s">
        <v>7923</v>
      </c>
      <c r="D3310" s="10" t="s">
        <v>3385</v>
      </c>
      <c r="E3310" s="12" t="s">
        <v>4</v>
      </c>
      <c r="F3310" s="15">
        <v>1</v>
      </c>
      <c r="G3310" s="12" t="s">
        <v>110</v>
      </c>
      <c r="H3310" s="18">
        <v>23.449545805146634</v>
      </c>
    </row>
    <row r="3311" spans="2:8" x14ac:dyDescent="0.4">
      <c r="B3311" s="4">
        <v>3308</v>
      </c>
      <c r="C3311" s="25" t="s">
        <v>7924</v>
      </c>
      <c r="D3311" s="10" t="s">
        <v>3386</v>
      </c>
      <c r="E3311" s="12" t="s">
        <v>4</v>
      </c>
      <c r="F3311" s="15">
        <v>1</v>
      </c>
      <c r="G3311" s="12" t="s">
        <v>110</v>
      </c>
      <c r="H3311" s="18">
        <v>12.930420876869244</v>
      </c>
    </row>
    <row r="3312" spans="2:8" x14ac:dyDescent="0.4">
      <c r="B3312" s="4">
        <v>3309</v>
      </c>
      <c r="C3312" s="25" t="s">
        <v>7925</v>
      </c>
      <c r="D3312" s="10" t="s">
        <v>3387</v>
      </c>
      <c r="E3312" s="12" t="s">
        <v>4</v>
      </c>
      <c r="F3312" s="15">
        <v>1</v>
      </c>
      <c r="G3312" s="12" t="s">
        <v>110</v>
      </c>
      <c r="H3312" s="18">
        <v>10.250156829603707</v>
      </c>
    </row>
    <row r="3313" spans="2:8" x14ac:dyDescent="0.4">
      <c r="B3313" s="4">
        <v>3310</v>
      </c>
      <c r="C3313" s="25" t="s">
        <v>7926</v>
      </c>
      <c r="D3313" s="10" t="s">
        <v>3388</v>
      </c>
      <c r="E3313" s="12" t="s">
        <v>4</v>
      </c>
      <c r="F3313" s="15">
        <v>1</v>
      </c>
      <c r="G3313" s="12" t="s">
        <v>115</v>
      </c>
      <c r="H3313" s="18">
        <v>1.1021757044469109E-3</v>
      </c>
    </row>
    <row r="3314" spans="2:8" x14ac:dyDescent="0.4">
      <c r="B3314" s="4">
        <v>3311</v>
      </c>
      <c r="C3314" s="25" t="s">
        <v>7927</v>
      </c>
      <c r="D3314" s="10" t="s">
        <v>3389</v>
      </c>
      <c r="E3314" s="12" t="s">
        <v>4</v>
      </c>
      <c r="F3314" s="15">
        <v>1</v>
      </c>
      <c r="G3314" s="12" t="s">
        <v>110</v>
      </c>
      <c r="H3314" s="18">
        <v>33.231757766946451</v>
      </c>
    </row>
    <row r="3315" spans="2:8" x14ac:dyDescent="0.4">
      <c r="B3315" s="4">
        <v>3312</v>
      </c>
      <c r="C3315" s="25" t="s">
        <v>7928</v>
      </c>
      <c r="D3315" s="10" t="s">
        <v>3390</v>
      </c>
      <c r="E3315" s="12" t="s">
        <v>4</v>
      </c>
      <c r="F3315" s="15">
        <v>1</v>
      </c>
      <c r="G3315" s="12" t="s">
        <v>115</v>
      </c>
      <c r="H3315" s="18">
        <v>1.2802175981350204E-3</v>
      </c>
    </row>
    <row r="3316" spans="2:8" x14ac:dyDescent="0.4">
      <c r="B3316" s="4">
        <v>3313</v>
      </c>
      <c r="C3316" s="25" t="s">
        <v>7929</v>
      </c>
      <c r="D3316" s="10" t="s">
        <v>3391</v>
      </c>
      <c r="E3316" s="12" t="s">
        <v>4</v>
      </c>
      <c r="F3316" s="15">
        <v>1</v>
      </c>
      <c r="G3316" s="12" t="s">
        <v>110</v>
      </c>
      <c r="H3316" s="18">
        <v>43.768717659586599</v>
      </c>
    </row>
    <row r="3317" spans="2:8" x14ac:dyDescent="0.4">
      <c r="B3317" s="4">
        <v>3314</v>
      </c>
      <c r="C3317" s="25" t="s">
        <v>7930</v>
      </c>
      <c r="D3317" s="10" t="s">
        <v>3392</v>
      </c>
      <c r="E3317" s="12" t="s">
        <v>4</v>
      </c>
      <c r="F3317" s="15">
        <v>1</v>
      </c>
      <c r="G3317" s="12" t="s">
        <v>115</v>
      </c>
      <c r="H3317" s="18">
        <v>1.097896456012307E-3</v>
      </c>
    </row>
    <row r="3318" spans="2:8" x14ac:dyDescent="0.4">
      <c r="B3318" s="4">
        <v>3315</v>
      </c>
      <c r="C3318" s="25" t="s">
        <v>7931</v>
      </c>
      <c r="D3318" s="10" t="s">
        <v>3393</v>
      </c>
      <c r="E3318" s="12" t="s">
        <v>4</v>
      </c>
      <c r="F3318" s="15">
        <v>1</v>
      </c>
      <c r="G3318" s="12" t="s">
        <v>115</v>
      </c>
      <c r="H3318" s="18">
        <v>1.2458304424734672E-3</v>
      </c>
    </row>
    <row r="3319" spans="2:8" x14ac:dyDescent="0.4">
      <c r="B3319" s="4">
        <v>3316</v>
      </c>
      <c r="C3319" s="25" t="s">
        <v>7932</v>
      </c>
      <c r="D3319" s="10" t="s">
        <v>3394</v>
      </c>
      <c r="E3319" s="12" t="s">
        <v>4</v>
      </c>
      <c r="F3319" s="15">
        <v>1</v>
      </c>
      <c r="G3319" s="12" t="s">
        <v>115</v>
      </c>
      <c r="H3319" s="18">
        <v>1.7862424461248443E-3</v>
      </c>
    </row>
    <row r="3320" spans="2:8" x14ac:dyDescent="0.4">
      <c r="B3320" s="4">
        <v>3317</v>
      </c>
      <c r="C3320" s="25" t="s">
        <v>7933</v>
      </c>
      <c r="D3320" s="10" t="s">
        <v>3395</v>
      </c>
      <c r="E3320" s="12" t="s">
        <v>4</v>
      </c>
      <c r="F3320" s="15">
        <v>1</v>
      </c>
      <c r="G3320" s="12" t="s">
        <v>115</v>
      </c>
      <c r="H3320" s="18">
        <v>1.7862424461248443E-3</v>
      </c>
    </row>
    <row r="3321" spans="2:8" x14ac:dyDescent="0.4">
      <c r="B3321" s="4">
        <v>3318</v>
      </c>
      <c r="C3321" s="25" t="s">
        <v>7934</v>
      </c>
      <c r="D3321" s="10" t="s">
        <v>3396</v>
      </c>
      <c r="E3321" s="12" t="s">
        <v>4</v>
      </c>
      <c r="F3321" s="15">
        <v>1</v>
      </c>
      <c r="G3321" s="12" t="s">
        <v>115</v>
      </c>
      <c r="H3321" s="18">
        <v>1.7483467686152437E-3</v>
      </c>
    </row>
    <row r="3322" spans="2:8" x14ac:dyDescent="0.4">
      <c r="B3322" s="4">
        <v>3319</v>
      </c>
      <c r="C3322" s="25" t="s">
        <v>7935</v>
      </c>
      <c r="D3322" s="10" t="s">
        <v>3397</v>
      </c>
      <c r="E3322" s="12" t="s">
        <v>4</v>
      </c>
      <c r="F3322" s="15">
        <v>1</v>
      </c>
      <c r="G3322" s="12" t="s">
        <v>115</v>
      </c>
      <c r="H3322" s="18">
        <v>1.8569080581701861E-3</v>
      </c>
    </row>
    <row r="3323" spans="2:8" x14ac:dyDescent="0.4">
      <c r="B3323" s="4">
        <v>3320</v>
      </c>
      <c r="C3323" s="25" t="s">
        <v>7936</v>
      </c>
      <c r="D3323" s="10" t="s">
        <v>3398</v>
      </c>
      <c r="E3323" s="12" t="s">
        <v>4</v>
      </c>
      <c r="F3323" s="15">
        <v>1</v>
      </c>
      <c r="G3323" s="12" t="s">
        <v>115</v>
      </c>
      <c r="H3323" s="18">
        <v>1.7196625737161341E-3</v>
      </c>
    </row>
    <row r="3324" spans="2:8" x14ac:dyDescent="0.4">
      <c r="B3324" s="4">
        <v>3321</v>
      </c>
      <c r="C3324" s="25" t="s">
        <v>7937</v>
      </c>
      <c r="D3324" s="10" t="s">
        <v>3399</v>
      </c>
      <c r="E3324" s="12" t="s">
        <v>4</v>
      </c>
      <c r="F3324" s="15">
        <v>1</v>
      </c>
      <c r="G3324" s="12" t="s">
        <v>110</v>
      </c>
      <c r="H3324" s="18">
        <v>31161.39445892307</v>
      </c>
    </row>
    <row r="3325" spans="2:8" x14ac:dyDescent="0.4">
      <c r="B3325" s="4">
        <v>3322</v>
      </c>
      <c r="C3325" s="25" t="s">
        <v>7938</v>
      </c>
      <c r="D3325" s="10" t="s">
        <v>3400</v>
      </c>
      <c r="E3325" s="12" t="s">
        <v>4</v>
      </c>
      <c r="F3325" s="15">
        <v>1</v>
      </c>
      <c r="G3325" s="12" t="s">
        <v>110</v>
      </c>
      <c r="H3325" s="18">
        <v>31161.39445892307</v>
      </c>
    </row>
    <row r="3326" spans="2:8" x14ac:dyDescent="0.4">
      <c r="B3326" s="4">
        <v>3323</v>
      </c>
      <c r="C3326" s="25" t="s">
        <v>7939</v>
      </c>
      <c r="D3326" s="10" t="s">
        <v>3401</v>
      </c>
      <c r="E3326" s="12" t="s">
        <v>4</v>
      </c>
      <c r="F3326" s="15">
        <v>1</v>
      </c>
      <c r="G3326" s="12" t="s">
        <v>110</v>
      </c>
      <c r="H3326" s="18">
        <v>6943.1162193571736</v>
      </c>
    </row>
    <row r="3327" spans="2:8" x14ac:dyDescent="0.4">
      <c r="B3327" s="4">
        <v>3324</v>
      </c>
      <c r="C3327" s="25" t="s">
        <v>7940</v>
      </c>
      <c r="D3327" s="10" t="s">
        <v>3402</v>
      </c>
      <c r="E3327" s="12" t="s">
        <v>4</v>
      </c>
      <c r="F3327" s="15">
        <v>1</v>
      </c>
      <c r="G3327" s="12" t="s">
        <v>110</v>
      </c>
      <c r="H3327" s="18">
        <v>67.446257479404139</v>
      </c>
    </row>
    <row r="3328" spans="2:8" x14ac:dyDescent="0.4">
      <c r="B3328" s="4">
        <v>3325</v>
      </c>
      <c r="C3328" s="25" t="s">
        <v>7941</v>
      </c>
      <c r="D3328" s="10" t="s">
        <v>3403</v>
      </c>
      <c r="E3328" s="12" t="s">
        <v>4</v>
      </c>
      <c r="F3328" s="15">
        <v>1</v>
      </c>
      <c r="G3328" s="12" t="s">
        <v>110</v>
      </c>
      <c r="H3328" s="18">
        <v>67.446257479404139</v>
      </c>
    </row>
    <row r="3329" spans="2:8" x14ac:dyDescent="0.4">
      <c r="B3329" s="4">
        <v>3326</v>
      </c>
      <c r="C3329" s="25" t="s">
        <v>7942</v>
      </c>
      <c r="D3329" s="10" t="s">
        <v>3404</v>
      </c>
      <c r="E3329" s="12" t="s">
        <v>4</v>
      </c>
      <c r="F3329" s="15">
        <v>1</v>
      </c>
      <c r="G3329" s="12" t="s">
        <v>115</v>
      </c>
      <c r="H3329" s="18">
        <v>1.2612614638576915E-3</v>
      </c>
    </row>
    <row r="3330" spans="2:8" x14ac:dyDescent="0.4">
      <c r="B3330" s="4">
        <v>3327</v>
      </c>
      <c r="C3330" s="25" t="s">
        <v>7943</v>
      </c>
      <c r="D3330" s="10" t="s">
        <v>3405</v>
      </c>
      <c r="E3330" s="12" t="s">
        <v>4</v>
      </c>
      <c r="F3330" s="15">
        <v>1</v>
      </c>
      <c r="G3330" s="12" t="s">
        <v>110</v>
      </c>
      <c r="H3330" s="18">
        <v>8.450829388081452</v>
      </c>
    </row>
    <row r="3331" spans="2:8" x14ac:dyDescent="0.4">
      <c r="B3331" s="4">
        <v>3328</v>
      </c>
      <c r="C3331" s="25" t="s">
        <v>7944</v>
      </c>
      <c r="D3331" s="10" t="s">
        <v>3406</v>
      </c>
      <c r="E3331" s="12" t="s">
        <v>4</v>
      </c>
      <c r="F3331" s="15">
        <v>1</v>
      </c>
      <c r="G3331" s="12" t="s">
        <v>110</v>
      </c>
      <c r="H3331" s="18">
        <v>5.9272014679611562</v>
      </c>
    </row>
    <row r="3332" spans="2:8" x14ac:dyDescent="0.4">
      <c r="B3332" s="4">
        <v>3329</v>
      </c>
      <c r="C3332" s="25" t="s">
        <v>7945</v>
      </c>
      <c r="D3332" s="10" t="s">
        <v>3407</v>
      </c>
      <c r="E3332" s="12" t="s">
        <v>4</v>
      </c>
      <c r="F3332" s="15">
        <v>1</v>
      </c>
      <c r="G3332" s="12" t="s">
        <v>110</v>
      </c>
      <c r="H3332" s="18">
        <v>1.4282730886335715</v>
      </c>
    </row>
    <row r="3333" spans="2:8" x14ac:dyDescent="0.4">
      <c r="B3333" s="4">
        <v>3330</v>
      </c>
      <c r="C3333" s="25" t="s">
        <v>7946</v>
      </c>
      <c r="D3333" s="10" t="s">
        <v>3408</v>
      </c>
      <c r="E3333" s="12" t="s">
        <v>4</v>
      </c>
      <c r="F3333" s="15">
        <v>1</v>
      </c>
      <c r="G3333" s="12" t="s">
        <v>115</v>
      </c>
      <c r="H3333" s="18">
        <v>5.1210045414971971E-4</v>
      </c>
    </row>
    <row r="3334" spans="2:8" x14ac:dyDescent="0.4">
      <c r="B3334" s="4">
        <v>3331</v>
      </c>
      <c r="C3334" s="25" t="s">
        <v>7947</v>
      </c>
      <c r="D3334" s="10" t="s">
        <v>3409</v>
      </c>
      <c r="E3334" s="12" t="s">
        <v>4</v>
      </c>
      <c r="F3334" s="15">
        <v>1</v>
      </c>
      <c r="G3334" s="12" t="s">
        <v>110</v>
      </c>
      <c r="H3334" s="18">
        <v>18.64747272208659</v>
      </c>
    </row>
    <row r="3335" spans="2:8" x14ac:dyDescent="0.4">
      <c r="B3335" s="4">
        <v>3332</v>
      </c>
      <c r="C3335" s="25" t="s">
        <v>7948</v>
      </c>
      <c r="D3335" s="10" t="s">
        <v>3410</v>
      </c>
      <c r="E3335" s="12" t="s">
        <v>4</v>
      </c>
      <c r="F3335" s="15">
        <v>1</v>
      </c>
      <c r="G3335" s="12" t="s">
        <v>110</v>
      </c>
      <c r="H3335" s="18">
        <v>18.64747272208659</v>
      </c>
    </row>
    <row r="3336" spans="2:8" x14ac:dyDescent="0.4">
      <c r="B3336" s="4">
        <v>3333</v>
      </c>
      <c r="C3336" s="25" t="s">
        <v>7949</v>
      </c>
      <c r="D3336" s="10" t="s">
        <v>3411</v>
      </c>
      <c r="E3336" s="12" t="s">
        <v>4</v>
      </c>
      <c r="F3336" s="15">
        <v>1</v>
      </c>
      <c r="G3336" s="12" t="s">
        <v>115</v>
      </c>
      <c r="H3336" s="18">
        <v>6.248517441921292E-4</v>
      </c>
    </row>
    <row r="3337" spans="2:8" x14ac:dyDescent="0.4">
      <c r="B3337" s="4">
        <v>3334</v>
      </c>
      <c r="C3337" s="25" t="s">
        <v>7950</v>
      </c>
      <c r="D3337" s="10" t="s">
        <v>3412</v>
      </c>
      <c r="E3337" s="12" t="s">
        <v>4</v>
      </c>
      <c r="F3337" s="15">
        <v>1</v>
      </c>
      <c r="G3337" s="12" t="s">
        <v>110</v>
      </c>
      <c r="H3337" s="18">
        <v>34.053739431351389</v>
      </c>
    </row>
    <row r="3338" spans="2:8" x14ac:dyDescent="0.4">
      <c r="B3338" s="4">
        <v>3335</v>
      </c>
      <c r="C3338" s="25" t="s">
        <v>7951</v>
      </c>
      <c r="D3338" s="10" t="s">
        <v>3413</v>
      </c>
      <c r="E3338" s="12" t="s">
        <v>4</v>
      </c>
      <c r="F3338" s="15">
        <v>1</v>
      </c>
      <c r="G3338" s="12" t="s">
        <v>115</v>
      </c>
      <c r="H3338" s="18">
        <v>6.4621818000667379E-4</v>
      </c>
    </row>
    <row r="3339" spans="2:8" x14ac:dyDescent="0.4">
      <c r="B3339" s="4">
        <v>3336</v>
      </c>
      <c r="C3339" s="25" t="s">
        <v>7952</v>
      </c>
      <c r="D3339" s="10" t="s">
        <v>3414</v>
      </c>
      <c r="E3339" s="12" t="s">
        <v>4</v>
      </c>
      <c r="F3339" s="15">
        <v>1</v>
      </c>
      <c r="G3339" s="12" t="s">
        <v>110</v>
      </c>
      <c r="H3339" s="18">
        <v>682.78405709552976</v>
      </c>
    </row>
    <row r="3340" spans="2:8" x14ac:dyDescent="0.4">
      <c r="B3340" s="4">
        <v>3337</v>
      </c>
      <c r="C3340" s="25" t="s">
        <v>7953</v>
      </c>
      <c r="D3340" s="10" t="s">
        <v>3415</v>
      </c>
      <c r="E3340" s="12" t="s">
        <v>4</v>
      </c>
      <c r="F3340" s="15">
        <v>1</v>
      </c>
      <c r="G3340" s="12" t="s">
        <v>115</v>
      </c>
      <c r="H3340" s="18">
        <v>5.1187212497304832E-4</v>
      </c>
    </row>
    <row r="3341" spans="2:8" x14ac:dyDescent="0.4">
      <c r="B3341" s="4">
        <v>3338</v>
      </c>
      <c r="C3341" s="25" t="s">
        <v>7954</v>
      </c>
      <c r="D3341" s="10" t="s">
        <v>3416</v>
      </c>
      <c r="E3341" s="12" t="s">
        <v>4</v>
      </c>
      <c r="F3341" s="15">
        <v>1</v>
      </c>
      <c r="G3341" s="12" t="s">
        <v>115</v>
      </c>
      <c r="H3341" s="18">
        <v>5.0018528323578931E-4</v>
      </c>
    </row>
    <row r="3342" spans="2:8" x14ac:dyDescent="0.4">
      <c r="B3342" s="4">
        <v>3339</v>
      </c>
      <c r="C3342" s="25" t="s">
        <v>7955</v>
      </c>
      <c r="D3342" s="10" t="s">
        <v>3417</v>
      </c>
      <c r="E3342" s="12" t="s">
        <v>4</v>
      </c>
      <c r="F3342" s="15">
        <v>1</v>
      </c>
      <c r="G3342" s="12" t="s">
        <v>115</v>
      </c>
      <c r="H3342" s="18">
        <v>1.7699147581920623E-3</v>
      </c>
    </row>
    <row r="3343" spans="2:8" x14ac:dyDescent="0.4">
      <c r="B3343" s="4">
        <v>3340</v>
      </c>
      <c r="C3343" s="25" t="s">
        <v>7956</v>
      </c>
      <c r="D3343" s="10" t="s">
        <v>3418</v>
      </c>
      <c r="E3343" s="12" t="s">
        <v>4</v>
      </c>
      <c r="F3343" s="15">
        <v>1</v>
      </c>
      <c r="G3343" s="12" t="s">
        <v>110</v>
      </c>
      <c r="H3343" s="18">
        <v>3.2145333977378892</v>
      </c>
    </row>
    <row r="3344" spans="2:8" x14ac:dyDescent="0.4">
      <c r="B3344" s="4">
        <v>3341</v>
      </c>
      <c r="C3344" s="25" t="s">
        <v>7957</v>
      </c>
      <c r="D3344" s="10" t="s">
        <v>3419</v>
      </c>
      <c r="E3344" s="12" t="s">
        <v>4</v>
      </c>
      <c r="F3344" s="15">
        <v>1</v>
      </c>
      <c r="G3344" s="12" t="s">
        <v>110</v>
      </c>
      <c r="H3344" s="18">
        <v>38.54432810676937</v>
      </c>
    </row>
    <row r="3345" spans="2:8" x14ac:dyDescent="0.4">
      <c r="B3345" s="4">
        <v>3342</v>
      </c>
      <c r="C3345" s="25" t="s">
        <v>7958</v>
      </c>
      <c r="D3345" s="10" t="s">
        <v>3420</v>
      </c>
      <c r="E3345" s="12" t="s">
        <v>4</v>
      </c>
      <c r="F3345" s="15">
        <v>1</v>
      </c>
      <c r="G3345" s="12" t="s">
        <v>115</v>
      </c>
      <c r="H3345" s="18">
        <v>1.6694666223575321E-3</v>
      </c>
    </row>
    <row r="3346" spans="2:8" x14ac:dyDescent="0.4">
      <c r="B3346" s="4">
        <v>3343</v>
      </c>
      <c r="C3346" s="25" t="s">
        <v>7959</v>
      </c>
      <c r="D3346" s="10" t="s">
        <v>3421</v>
      </c>
      <c r="E3346" s="12" t="s">
        <v>4</v>
      </c>
      <c r="F3346" s="15">
        <v>1</v>
      </c>
      <c r="G3346" s="12" t="s">
        <v>110</v>
      </c>
      <c r="H3346" s="18">
        <v>1.7376847703835227E-2</v>
      </c>
    </row>
    <row r="3347" spans="2:8" x14ac:dyDescent="0.4">
      <c r="B3347" s="4">
        <v>3344</v>
      </c>
      <c r="C3347" s="25" t="s">
        <v>7960</v>
      </c>
      <c r="D3347" s="10" t="s">
        <v>3422</v>
      </c>
      <c r="E3347" s="12" t="s">
        <v>4</v>
      </c>
      <c r="F3347" s="15">
        <v>1</v>
      </c>
      <c r="G3347" s="12" t="s">
        <v>110</v>
      </c>
      <c r="H3347" s="18">
        <v>4.8818468102189583E-3</v>
      </c>
    </row>
    <row r="3348" spans="2:8" x14ac:dyDescent="0.4">
      <c r="B3348" s="4">
        <v>3345</v>
      </c>
      <c r="C3348" s="25" t="s">
        <v>7961</v>
      </c>
      <c r="D3348" s="10" t="s">
        <v>3423</v>
      </c>
      <c r="E3348" s="12" t="s">
        <v>4</v>
      </c>
      <c r="F3348" s="15">
        <v>1</v>
      </c>
      <c r="G3348" s="12" t="s">
        <v>110</v>
      </c>
      <c r="H3348" s="18">
        <v>1.2817399087060359E-2</v>
      </c>
    </row>
    <row r="3349" spans="2:8" x14ac:dyDescent="0.4">
      <c r="B3349" s="4">
        <v>3346</v>
      </c>
      <c r="C3349" s="25" t="s">
        <v>7962</v>
      </c>
      <c r="D3349" s="10" t="s">
        <v>3424</v>
      </c>
      <c r="E3349" s="12" t="s">
        <v>4</v>
      </c>
      <c r="F3349" s="15">
        <v>1</v>
      </c>
      <c r="G3349" s="12" t="s">
        <v>110</v>
      </c>
      <c r="H3349" s="18">
        <v>9.8683139618139636E-3</v>
      </c>
    </row>
    <row r="3350" spans="2:8" x14ac:dyDescent="0.4">
      <c r="B3350" s="4">
        <v>3347</v>
      </c>
      <c r="C3350" s="25" t="s">
        <v>7963</v>
      </c>
      <c r="D3350" s="10" t="s">
        <v>3425</v>
      </c>
      <c r="E3350" s="12" t="s">
        <v>4</v>
      </c>
      <c r="F3350" s="15">
        <v>1</v>
      </c>
      <c r="G3350" s="12" t="s">
        <v>110</v>
      </c>
      <c r="H3350" s="18">
        <v>3.3554379254240541E-2</v>
      </c>
    </row>
    <row r="3351" spans="2:8" x14ac:dyDescent="0.4">
      <c r="B3351" s="4">
        <v>3348</v>
      </c>
      <c r="C3351" s="25" t="s">
        <v>7964</v>
      </c>
      <c r="D3351" s="10" t="s">
        <v>3426</v>
      </c>
      <c r="E3351" s="12" t="s">
        <v>4</v>
      </c>
      <c r="F3351" s="15">
        <v>1</v>
      </c>
      <c r="G3351" s="12" t="s">
        <v>110</v>
      </c>
      <c r="H3351" s="18">
        <v>7.861257783666567E-2</v>
      </c>
    </row>
    <row r="3352" spans="2:8" x14ac:dyDescent="0.4">
      <c r="B3352" s="4">
        <v>3349</v>
      </c>
      <c r="C3352" s="25" t="s">
        <v>7965</v>
      </c>
      <c r="D3352" s="10" t="s">
        <v>3427</v>
      </c>
      <c r="E3352" s="12" t="s">
        <v>4</v>
      </c>
      <c r="F3352" s="15">
        <v>1</v>
      </c>
      <c r="G3352" s="12" t="s">
        <v>110</v>
      </c>
      <c r="H3352" s="18">
        <v>1.5167384511189009E-2</v>
      </c>
    </row>
    <row r="3353" spans="2:8" x14ac:dyDescent="0.4">
      <c r="B3353" s="4">
        <v>3350</v>
      </c>
      <c r="C3353" s="25" t="s">
        <v>7966</v>
      </c>
      <c r="D3353" s="10" t="s">
        <v>3428</v>
      </c>
      <c r="E3353" s="12" t="s">
        <v>4</v>
      </c>
      <c r="F3353" s="15">
        <v>1</v>
      </c>
      <c r="G3353" s="12" t="s">
        <v>110</v>
      </c>
      <c r="H3353" s="18">
        <v>3.9617323547773559E-2</v>
      </c>
    </row>
    <row r="3354" spans="2:8" x14ac:dyDescent="0.4">
      <c r="B3354" s="4">
        <v>3351</v>
      </c>
      <c r="C3354" s="25" t="s">
        <v>7967</v>
      </c>
      <c r="D3354" s="10" t="s">
        <v>3429</v>
      </c>
      <c r="E3354" s="12" t="s">
        <v>4</v>
      </c>
      <c r="F3354" s="15">
        <v>1</v>
      </c>
      <c r="G3354" s="12" t="s">
        <v>115</v>
      </c>
      <c r="H3354" s="18">
        <v>3.4102103475003561E-3</v>
      </c>
    </row>
    <row r="3355" spans="2:8" x14ac:dyDescent="0.4">
      <c r="B3355" s="4">
        <v>3352</v>
      </c>
      <c r="C3355" s="25" t="s">
        <v>7968</v>
      </c>
      <c r="D3355" s="10" t="s">
        <v>3430</v>
      </c>
      <c r="E3355" s="12" t="s">
        <v>4</v>
      </c>
      <c r="F3355" s="15">
        <v>1</v>
      </c>
      <c r="G3355" s="12" t="s">
        <v>110</v>
      </c>
      <c r="H3355" s="18">
        <v>0.11600978562179259</v>
      </c>
    </row>
    <row r="3356" spans="2:8" x14ac:dyDescent="0.4">
      <c r="B3356" s="4">
        <v>3353</v>
      </c>
      <c r="C3356" s="25" t="s">
        <v>7969</v>
      </c>
      <c r="D3356" s="10" t="s">
        <v>3431</v>
      </c>
      <c r="E3356" s="12" t="s">
        <v>4</v>
      </c>
      <c r="F3356" s="15">
        <v>1</v>
      </c>
      <c r="G3356" s="12" t="s">
        <v>110</v>
      </c>
      <c r="H3356" s="18">
        <v>0.43147883468251269</v>
      </c>
    </row>
    <row r="3357" spans="2:8" x14ac:dyDescent="0.4">
      <c r="B3357" s="4">
        <v>3354</v>
      </c>
      <c r="C3357" s="25" t="s">
        <v>7970</v>
      </c>
      <c r="D3357" s="10" t="s">
        <v>3432</v>
      </c>
      <c r="E3357" s="12" t="s">
        <v>4</v>
      </c>
      <c r="F3357" s="15">
        <v>1</v>
      </c>
      <c r="G3357" s="12" t="s">
        <v>110</v>
      </c>
      <c r="H3357" s="18">
        <v>0.71973307085281457</v>
      </c>
    </row>
    <row r="3358" spans="2:8" x14ac:dyDescent="0.4">
      <c r="B3358" s="4">
        <v>3355</v>
      </c>
      <c r="C3358" s="25" t="s">
        <v>7971</v>
      </c>
      <c r="D3358" s="10" t="s">
        <v>3433</v>
      </c>
      <c r="E3358" s="12" t="s">
        <v>4</v>
      </c>
      <c r="F3358" s="15">
        <v>1</v>
      </c>
      <c r="G3358" s="12" t="s">
        <v>110</v>
      </c>
      <c r="H3358" s="18">
        <v>7.9123868489587232E-2</v>
      </c>
    </row>
    <row r="3359" spans="2:8" x14ac:dyDescent="0.4">
      <c r="B3359" s="4">
        <v>3356</v>
      </c>
      <c r="C3359" s="25" t="s">
        <v>7972</v>
      </c>
      <c r="D3359" s="10" t="s">
        <v>3434</v>
      </c>
      <c r="E3359" s="12" t="s">
        <v>4</v>
      </c>
      <c r="F3359" s="15">
        <v>1</v>
      </c>
      <c r="G3359" s="12" t="s">
        <v>115</v>
      </c>
      <c r="H3359" s="18">
        <v>3.975324139467884E-3</v>
      </c>
    </row>
    <row r="3360" spans="2:8" x14ac:dyDescent="0.4">
      <c r="B3360" s="4">
        <v>3357</v>
      </c>
      <c r="C3360" s="25" t="s">
        <v>7973</v>
      </c>
      <c r="D3360" s="10" t="s">
        <v>3435</v>
      </c>
      <c r="E3360" s="12" t="s">
        <v>4</v>
      </c>
      <c r="F3360" s="15">
        <v>1</v>
      </c>
      <c r="G3360" s="12" t="s">
        <v>110</v>
      </c>
      <c r="H3360" s="18">
        <v>0.32697420868025939</v>
      </c>
    </row>
    <row r="3361" spans="2:8" x14ac:dyDescent="0.4">
      <c r="B3361" s="4">
        <v>3358</v>
      </c>
      <c r="C3361" s="25" t="s">
        <v>7974</v>
      </c>
      <c r="D3361" s="10" t="s">
        <v>3436</v>
      </c>
      <c r="E3361" s="12" t="s">
        <v>4</v>
      </c>
      <c r="F3361" s="15">
        <v>1</v>
      </c>
      <c r="G3361" s="12" t="s">
        <v>115</v>
      </c>
      <c r="H3361" s="18">
        <v>2.2997019796172778E-3</v>
      </c>
    </row>
    <row r="3362" spans="2:8" x14ac:dyDescent="0.4">
      <c r="B3362" s="4">
        <v>3359</v>
      </c>
      <c r="C3362" s="25" t="s">
        <v>7975</v>
      </c>
      <c r="D3362" s="10" t="s">
        <v>3437</v>
      </c>
      <c r="E3362" s="12" t="s">
        <v>4</v>
      </c>
      <c r="F3362" s="15">
        <v>1</v>
      </c>
      <c r="G3362" s="12" t="s">
        <v>115</v>
      </c>
      <c r="H3362" s="18">
        <v>4.4966965536272748E-3</v>
      </c>
    </row>
    <row r="3363" spans="2:8" x14ac:dyDescent="0.4">
      <c r="B3363" s="4">
        <v>3360</v>
      </c>
      <c r="C3363" s="25" t="s">
        <v>7976</v>
      </c>
      <c r="D3363" s="10" t="s">
        <v>3438</v>
      </c>
      <c r="E3363" s="12" t="s">
        <v>4</v>
      </c>
      <c r="F3363" s="15">
        <v>1</v>
      </c>
      <c r="G3363" s="12" t="s">
        <v>115</v>
      </c>
      <c r="H3363" s="18">
        <v>3.9836877942735441E-3</v>
      </c>
    </row>
    <row r="3364" spans="2:8" x14ac:dyDescent="0.4">
      <c r="B3364" s="4">
        <v>3361</v>
      </c>
      <c r="C3364" s="25" t="s">
        <v>7977</v>
      </c>
      <c r="D3364" s="10" t="s">
        <v>3439</v>
      </c>
      <c r="E3364" s="12" t="s">
        <v>4</v>
      </c>
      <c r="F3364" s="15">
        <v>1</v>
      </c>
      <c r="G3364" s="12" t="s">
        <v>110</v>
      </c>
      <c r="H3364" s="18">
        <v>1.2701304624896067E-3</v>
      </c>
    </row>
    <row r="3365" spans="2:8" x14ac:dyDescent="0.4">
      <c r="B3365" s="4">
        <v>3362</v>
      </c>
      <c r="C3365" s="25" t="s">
        <v>7978</v>
      </c>
      <c r="D3365" s="10" t="s">
        <v>3440</v>
      </c>
      <c r="E3365" s="12" t="s">
        <v>4</v>
      </c>
      <c r="F3365" s="15">
        <v>1</v>
      </c>
      <c r="G3365" s="12" t="s">
        <v>110</v>
      </c>
      <c r="H3365" s="18">
        <v>2.784962896996963E-3</v>
      </c>
    </row>
    <row r="3366" spans="2:8" x14ac:dyDescent="0.4">
      <c r="B3366" s="4">
        <v>3363</v>
      </c>
      <c r="C3366" s="25" t="s">
        <v>7979</v>
      </c>
      <c r="D3366" s="10" t="s">
        <v>3441</v>
      </c>
      <c r="E3366" s="12" t="s">
        <v>4</v>
      </c>
      <c r="F3366" s="15">
        <v>1</v>
      </c>
      <c r="G3366" s="12" t="s">
        <v>110</v>
      </c>
      <c r="H3366" s="18">
        <v>8.2553302613893667E-3</v>
      </c>
    </row>
    <row r="3367" spans="2:8" x14ac:dyDescent="0.4">
      <c r="B3367" s="4">
        <v>3364</v>
      </c>
      <c r="C3367" s="25" t="s">
        <v>7980</v>
      </c>
      <c r="D3367" s="10" t="s">
        <v>3442</v>
      </c>
      <c r="E3367" s="12" t="s">
        <v>4</v>
      </c>
      <c r="F3367" s="15">
        <v>1</v>
      </c>
      <c r="G3367" s="12" t="s">
        <v>115</v>
      </c>
      <c r="H3367" s="18">
        <v>1.5543634047637124E-3</v>
      </c>
    </row>
    <row r="3368" spans="2:8" x14ac:dyDescent="0.4">
      <c r="B3368" s="4">
        <v>3365</v>
      </c>
      <c r="C3368" s="25" t="s">
        <v>7981</v>
      </c>
      <c r="D3368" s="10" t="s">
        <v>3443</v>
      </c>
      <c r="E3368" s="12" t="s">
        <v>4</v>
      </c>
      <c r="F3368" s="15">
        <v>1</v>
      </c>
      <c r="G3368" s="12" t="s">
        <v>110</v>
      </c>
      <c r="H3368" s="18">
        <v>8.4408283523456952E-3</v>
      </c>
    </row>
    <row r="3369" spans="2:8" x14ac:dyDescent="0.4">
      <c r="B3369" s="4">
        <v>3366</v>
      </c>
      <c r="C3369" s="25" t="s">
        <v>7982</v>
      </c>
      <c r="D3369" s="10" t="s">
        <v>3444</v>
      </c>
      <c r="E3369" s="12" t="s">
        <v>4</v>
      </c>
      <c r="F3369" s="15">
        <v>1</v>
      </c>
      <c r="G3369" s="12" t="s">
        <v>115</v>
      </c>
      <c r="H3369" s="18">
        <v>2.5523822424715617E-3</v>
      </c>
    </row>
    <row r="3370" spans="2:8" x14ac:dyDescent="0.4">
      <c r="B3370" s="4">
        <v>3367</v>
      </c>
      <c r="C3370" s="25" t="s">
        <v>7983</v>
      </c>
      <c r="D3370" s="10" t="s">
        <v>3445</v>
      </c>
      <c r="E3370" s="12" t="s">
        <v>4</v>
      </c>
      <c r="F3370" s="15">
        <v>1</v>
      </c>
      <c r="G3370" s="12" t="s">
        <v>115</v>
      </c>
      <c r="H3370" s="18">
        <v>1.2104246757969383E-3</v>
      </c>
    </row>
    <row r="3371" spans="2:8" x14ac:dyDescent="0.4">
      <c r="B3371" s="4">
        <v>3368</v>
      </c>
      <c r="C3371" s="25" t="s">
        <v>7984</v>
      </c>
      <c r="D3371" s="10" t="s">
        <v>3446</v>
      </c>
      <c r="E3371" s="12" t="s">
        <v>4</v>
      </c>
      <c r="F3371" s="15">
        <v>1</v>
      </c>
      <c r="G3371" s="12" t="s">
        <v>115</v>
      </c>
      <c r="H3371" s="18">
        <v>1.0083689182389195E-3</v>
      </c>
    </row>
    <row r="3372" spans="2:8" x14ac:dyDescent="0.4">
      <c r="B3372" s="4">
        <v>3369</v>
      </c>
      <c r="C3372" s="25" t="s">
        <v>7985</v>
      </c>
      <c r="D3372" s="10" t="s">
        <v>3447</v>
      </c>
      <c r="E3372" s="12" t="s">
        <v>4</v>
      </c>
      <c r="F3372" s="15">
        <v>1</v>
      </c>
      <c r="G3372" s="12" t="s">
        <v>110</v>
      </c>
      <c r="H3372" s="18">
        <v>0.50202143475861838</v>
      </c>
    </row>
    <row r="3373" spans="2:8" x14ac:dyDescent="0.4">
      <c r="B3373" s="4">
        <v>3370</v>
      </c>
      <c r="C3373" s="25" t="s">
        <v>7986</v>
      </c>
      <c r="D3373" s="10" t="s">
        <v>3448</v>
      </c>
      <c r="E3373" s="12" t="s">
        <v>4</v>
      </c>
      <c r="F3373" s="15">
        <v>1</v>
      </c>
      <c r="G3373" s="12" t="s">
        <v>115</v>
      </c>
      <c r="H3373" s="18">
        <v>1.7768146337372929E-3</v>
      </c>
    </row>
    <row r="3374" spans="2:8" x14ac:dyDescent="0.4">
      <c r="B3374" s="4">
        <v>3371</v>
      </c>
      <c r="C3374" s="25" t="s">
        <v>7987</v>
      </c>
      <c r="D3374" s="10" t="s">
        <v>3449</v>
      </c>
      <c r="E3374" s="12" t="s">
        <v>4</v>
      </c>
      <c r="F3374" s="15">
        <v>1</v>
      </c>
      <c r="G3374" s="12" t="s">
        <v>115</v>
      </c>
      <c r="H3374" s="18">
        <v>1.3875087989092634E-3</v>
      </c>
    </row>
    <row r="3375" spans="2:8" x14ac:dyDescent="0.4">
      <c r="B3375" s="4">
        <v>3372</v>
      </c>
      <c r="C3375" s="25" t="s">
        <v>7988</v>
      </c>
      <c r="D3375" s="10" t="s">
        <v>3450</v>
      </c>
      <c r="E3375" s="12" t="s">
        <v>4</v>
      </c>
      <c r="F3375" s="15">
        <v>1</v>
      </c>
      <c r="G3375" s="12" t="s">
        <v>115</v>
      </c>
      <c r="H3375" s="18">
        <v>8.1892600438374281E-4</v>
      </c>
    </row>
    <row r="3376" spans="2:8" x14ac:dyDescent="0.4">
      <c r="B3376" s="4">
        <v>3373</v>
      </c>
      <c r="C3376" s="25" t="s">
        <v>7989</v>
      </c>
      <c r="D3376" s="10" t="s">
        <v>3451</v>
      </c>
      <c r="E3376" s="12" t="s">
        <v>4</v>
      </c>
      <c r="F3376" s="15">
        <v>1</v>
      </c>
      <c r="G3376" s="12" t="s">
        <v>110</v>
      </c>
      <c r="H3376" s="18">
        <v>2.2445165377588137E-2</v>
      </c>
    </row>
    <row r="3377" spans="2:8" x14ac:dyDescent="0.4">
      <c r="B3377" s="4">
        <v>3374</v>
      </c>
      <c r="C3377" s="25" t="s">
        <v>7990</v>
      </c>
      <c r="D3377" s="10" t="s">
        <v>3452</v>
      </c>
      <c r="E3377" s="12" t="s">
        <v>4</v>
      </c>
      <c r="F3377" s="15">
        <v>1</v>
      </c>
      <c r="G3377" s="12" t="s">
        <v>110</v>
      </c>
      <c r="H3377" s="18">
        <v>1.1570763975748436E-2</v>
      </c>
    </row>
    <row r="3378" spans="2:8" x14ac:dyDescent="0.4">
      <c r="B3378" s="4">
        <v>3375</v>
      </c>
      <c r="C3378" s="25" t="s">
        <v>7991</v>
      </c>
      <c r="D3378" s="10" t="s">
        <v>3453</v>
      </c>
      <c r="E3378" s="12" t="s">
        <v>4</v>
      </c>
      <c r="F3378" s="15">
        <v>1</v>
      </c>
      <c r="G3378" s="12" t="s">
        <v>110</v>
      </c>
      <c r="H3378" s="18">
        <v>4.4327967428738464E-2</v>
      </c>
    </row>
    <row r="3379" spans="2:8" x14ac:dyDescent="0.4">
      <c r="B3379" s="4">
        <v>3376</v>
      </c>
      <c r="C3379" s="25" t="s">
        <v>7992</v>
      </c>
      <c r="D3379" s="10" t="s">
        <v>3454</v>
      </c>
      <c r="E3379" s="12" t="s">
        <v>4</v>
      </c>
      <c r="F3379" s="15">
        <v>1</v>
      </c>
      <c r="G3379" s="12" t="s">
        <v>115</v>
      </c>
      <c r="H3379" s="18">
        <v>1.0910183152936538E-3</v>
      </c>
    </row>
    <row r="3380" spans="2:8" x14ac:dyDescent="0.4">
      <c r="B3380" s="4">
        <v>3377</v>
      </c>
      <c r="C3380" s="25" t="s">
        <v>7993</v>
      </c>
      <c r="D3380" s="10" t="s">
        <v>3455</v>
      </c>
      <c r="E3380" s="12" t="s">
        <v>4</v>
      </c>
      <c r="F3380" s="15">
        <v>1</v>
      </c>
      <c r="G3380" s="12" t="s">
        <v>110</v>
      </c>
      <c r="H3380" s="18">
        <v>1.7044168705563674</v>
      </c>
    </row>
    <row r="3381" spans="2:8" x14ac:dyDescent="0.4">
      <c r="B3381" s="4">
        <v>3378</v>
      </c>
      <c r="C3381" s="25" t="s">
        <v>7994</v>
      </c>
      <c r="D3381" s="10" t="s">
        <v>3456</v>
      </c>
      <c r="E3381" s="12" t="s">
        <v>4</v>
      </c>
      <c r="F3381" s="15">
        <v>1</v>
      </c>
      <c r="G3381" s="12" t="s">
        <v>115</v>
      </c>
      <c r="H3381" s="18">
        <v>1.1128913601545424E-3</v>
      </c>
    </row>
    <row r="3382" spans="2:8" x14ac:dyDescent="0.4">
      <c r="B3382" s="4">
        <v>3379</v>
      </c>
      <c r="C3382" s="25" t="s">
        <v>7995</v>
      </c>
      <c r="D3382" s="10" t="s">
        <v>3457</v>
      </c>
      <c r="E3382" s="12" t="s">
        <v>4</v>
      </c>
      <c r="F3382" s="15">
        <v>1</v>
      </c>
      <c r="G3382" s="12" t="s">
        <v>115</v>
      </c>
      <c r="H3382" s="18">
        <v>8.1438275235470956E-4</v>
      </c>
    </row>
    <row r="3383" spans="2:8" x14ac:dyDescent="0.4">
      <c r="B3383" s="4">
        <v>3380</v>
      </c>
      <c r="C3383" s="25" t="s">
        <v>7996</v>
      </c>
      <c r="D3383" s="10" t="s">
        <v>3458</v>
      </c>
      <c r="E3383" s="12" t="s">
        <v>4</v>
      </c>
      <c r="F3383" s="15">
        <v>1</v>
      </c>
      <c r="G3383" s="12" t="s">
        <v>115</v>
      </c>
      <c r="H3383" s="18">
        <v>2.4181928594712724E-3</v>
      </c>
    </row>
    <row r="3384" spans="2:8" x14ac:dyDescent="0.4">
      <c r="B3384" s="4">
        <v>3381</v>
      </c>
      <c r="C3384" s="25" t="s">
        <v>7997</v>
      </c>
      <c r="D3384" s="10" t="s">
        <v>3459</v>
      </c>
      <c r="E3384" s="12" t="s">
        <v>4</v>
      </c>
      <c r="F3384" s="15">
        <v>1</v>
      </c>
      <c r="G3384" s="12" t="s">
        <v>115</v>
      </c>
      <c r="H3384" s="18">
        <v>2.2337056703310067E-3</v>
      </c>
    </row>
    <row r="3385" spans="2:8" x14ac:dyDescent="0.4">
      <c r="B3385" s="4">
        <v>3382</v>
      </c>
      <c r="C3385" s="25" t="s">
        <v>7998</v>
      </c>
      <c r="D3385" s="10" t="s">
        <v>3460</v>
      </c>
      <c r="E3385" s="12" t="s">
        <v>4</v>
      </c>
      <c r="F3385" s="15">
        <v>1</v>
      </c>
      <c r="G3385" s="12" t="s">
        <v>744</v>
      </c>
      <c r="H3385" s="18">
        <v>47.635584420409685</v>
      </c>
    </row>
    <row r="3386" spans="2:8" x14ac:dyDescent="0.4">
      <c r="B3386" s="4">
        <v>3383</v>
      </c>
      <c r="C3386" s="25" t="s">
        <v>7999</v>
      </c>
      <c r="D3386" s="10" t="s">
        <v>3461</v>
      </c>
      <c r="E3386" s="12" t="s">
        <v>4</v>
      </c>
      <c r="F3386" s="15">
        <v>1</v>
      </c>
      <c r="G3386" s="12" t="s">
        <v>744</v>
      </c>
      <c r="H3386" s="18">
        <v>100.26234260952346</v>
      </c>
    </row>
    <row r="3387" spans="2:8" x14ac:dyDescent="0.4">
      <c r="B3387" s="4">
        <v>3384</v>
      </c>
      <c r="C3387" s="25" t="s">
        <v>8000</v>
      </c>
      <c r="D3387" s="10" t="s">
        <v>3462</v>
      </c>
      <c r="E3387" s="12" t="s">
        <v>4</v>
      </c>
      <c r="F3387" s="15">
        <v>1</v>
      </c>
      <c r="G3387" s="12" t="s">
        <v>115</v>
      </c>
      <c r="H3387" s="18">
        <v>2.9943086169166929E-3</v>
      </c>
    </row>
    <row r="3388" spans="2:8" x14ac:dyDescent="0.4">
      <c r="B3388" s="4">
        <v>3385</v>
      </c>
      <c r="C3388" s="25" t="s">
        <v>8001</v>
      </c>
      <c r="D3388" s="10" t="s">
        <v>3463</v>
      </c>
      <c r="E3388" s="12" t="s">
        <v>4</v>
      </c>
      <c r="F3388" s="15">
        <v>1</v>
      </c>
      <c r="G3388" s="12" t="s">
        <v>110</v>
      </c>
      <c r="H3388" s="18">
        <v>28.071020785127466</v>
      </c>
    </row>
    <row r="3389" spans="2:8" x14ac:dyDescent="0.4">
      <c r="B3389" s="4">
        <v>3386</v>
      </c>
      <c r="C3389" s="25" t="s">
        <v>8002</v>
      </c>
      <c r="D3389" s="10" t="s">
        <v>3464</v>
      </c>
      <c r="E3389" s="12" t="s">
        <v>4</v>
      </c>
      <c r="F3389" s="15">
        <v>1</v>
      </c>
      <c r="G3389" s="12" t="s">
        <v>115</v>
      </c>
      <c r="H3389" s="18">
        <v>2.1309470836806481E-3</v>
      </c>
    </row>
    <row r="3390" spans="2:8" x14ac:dyDescent="0.4">
      <c r="B3390" s="4">
        <v>3387</v>
      </c>
      <c r="C3390" s="25" t="s">
        <v>8003</v>
      </c>
      <c r="D3390" s="10" t="s">
        <v>3465</v>
      </c>
      <c r="E3390" s="12" t="s">
        <v>4</v>
      </c>
      <c r="F3390" s="15">
        <v>1</v>
      </c>
      <c r="G3390" s="12" t="s">
        <v>115</v>
      </c>
      <c r="H3390" s="18">
        <v>5.0654703557406521E-3</v>
      </c>
    </row>
    <row r="3391" spans="2:8" x14ac:dyDescent="0.4">
      <c r="B3391" s="4">
        <v>3388</v>
      </c>
      <c r="C3391" s="25" t="s">
        <v>8004</v>
      </c>
      <c r="D3391" s="10" t="s">
        <v>3466</v>
      </c>
      <c r="E3391" s="12" t="s">
        <v>4</v>
      </c>
      <c r="F3391" s="15">
        <v>1</v>
      </c>
      <c r="G3391" s="12" t="s">
        <v>5</v>
      </c>
      <c r="H3391" s="18">
        <v>4.901250095665957</v>
      </c>
    </row>
    <row r="3392" spans="2:8" x14ac:dyDescent="0.4">
      <c r="B3392" s="4">
        <v>3389</v>
      </c>
      <c r="C3392" s="25" t="s">
        <v>8005</v>
      </c>
      <c r="D3392" s="10" t="s">
        <v>3467</v>
      </c>
      <c r="E3392" s="12" t="s">
        <v>4</v>
      </c>
      <c r="F3392" s="15">
        <v>1</v>
      </c>
      <c r="G3392" s="12" t="s">
        <v>5</v>
      </c>
      <c r="H3392" s="18">
        <v>5.5324324103053995</v>
      </c>
    </row>
    <row r="3393" spans="2:8" x14ac:dyDescent="0.4">
      <c r="B3393" s="4">
        <v>3390</v>
      </c>
      <c r="C3393" s="25" t="s">
        <v>8006</v>
      </c>
      <c r="D3393" s="10" t="s">
        <v>3468</v>
      </c>
      <c r="E3393" s="12" t="s">
        <v>4</v>
      </c>
      <c r="F3393" s="15">
        <v>1</v>
      </c>
      <c r="G3393" s="12" t="s">
        <v>5</v>
      </c>
      <c r="H3393" s="18">
        <v>5.4300925359675745</v>
      </c>
    </row>
    <row r="3394" spans="2:8" x14ac:dyDescent="0.4">
      <c r="B3394" s="4">
        <v>3391</v>
      </c>
      <c r="C3394" s="25" t="s">
        <v>8007</v>
      </c>
      <c r="D3394" s="10" t="s">
        <v>3469</v>
      </c>
      <c r="E3394" s="12" t="s">
        <v>4</v>
      </c>
      <c r="F3394" s="15">
        <v>1</v>
      </c>
      <c r="G3394" s="12" t="s">
        <v>5</v>
      </c>
      <c r="H3394" s="18">
        <v>23.431164917641318</v>
      </c>
    </row>
    <row r="3395" spans="2:8" x14ac:dyDescent="0.4">
      <c r="B3395" s="4">
        <v>3392</v>
      </c>
      <c r="C3395" s="25" t="s">
        <v>8008</v>
      </c>
      <c r="D3395" s="10" t="s">
        <v>3470</v>
      </c>
      <c r="E3395" s="12" t="s">
        <v>4</v>
      </c>
      <c r="F3395" s="15">
        <v>1</v>
      </c>
      <c r="G3395" s="12" t="s">
        <v>115</v>
      </c>
      <c r="H3395" s="18">
        <v>1.2640088171328571E-3</v>
      </c>
    </row>
    <row r="3396" spans="2:8" x14ac:dyDescent="0.4">
      <c r="B3396" s="4">
        <v>3393</v>
      </c>
      <c r="C3396" s="25" t="s">
        <v>8009</v>
      </c>
      <c r="D3396" s="10" t="s">
        <v>3471</v>
      </c>
      <c r="E3396" s="12" t="s">
        <v>4</v>
      </c>
      <c r="F3396" s="15">
        <v>1</v>
      </c>
      <c r="G3396" s="12" t="s">
        <v>110</v>
      </c>
      <c r="H3396" s="18">
        <v>2.4008208304631817</v>
      </c>
    </row>
    <row r="3397" spans="2:8" x14ac:dyDescent="0.4">
      <c r="B3397" s="4">
        <v>3394</v>
      </c>
      <c r="C3397" s="25" t="s">
        <v>8010</v>
      </c>
      <c r="D3397" s="10" t="s">
        <v>3472</v>
      </c>
      <c r="E3397" s="12" t="s">
        <v>4</v>
      </c>
      <c r="F3397" s="15">
        <v>1</v>
      </c>
      <c r="G3397" s="12" t="s">
        <v>115</v>
      </c>
      <c r="H3397" s="18">
        <v>2.6903629601204414E-3</v>
      </c>
    </row>
    <row r="3398" spans="2:8" x14ac:dyDescent="0.4">
      <c r="B3398" s="4">
        <v>3395</v>
      </c>
      <c r="C3398" s="25" t="s">
        <v>8011</v>
      </c>
      <c r="D3398" s="10" t="s">
        <v>3473</v>
      </c>
      <c r="E3398" s="12" t="s">
        <v>4</v>
      </c>
      <c r="F3398" s="15">
        <v>1</v>
      </c>
      <c r="G3398" s="12" t="s">
        <v>115</v>
      </c>
      <c r="H3398" s="18">
        <v>3.1487818172555239E-3</v>
      </c>
    </row>
    <row r="3399" spans="2:8" x14ac:dyDescent="0.4">
      <c r="B3399" s="4">
        <v>3396</v>
      </c>
      <c r="C3399" s="25" t="s">
        <v>8012</v>
      </c>
      <c r="D3399" s="10" t="s">
        <v>3474</v>
      </c>
      <c r="E3399" s="12" t="s">
        <v>4</v>
      </c>
      <c r="F3399" s="15">
        <v>1</v>
      </c>
      <c r="G3399" s="12" t="s">
        <v>110</v>
      </c>
      <c r="H3399" s="18">
        <v>7807.3368782382304</v>
      </c>
    </row>
    <row r="3400" spans="2:8" x14ac:dyDescent="0.4">
      <c r="B3400" s="4">
        <v>3397</v>
      </c>
      <c r="C3400" s="25" t="s">
        <v>8013</v>
      </c>
      <c r="D3400" s="10" t="s">
        <v>3475</v>
      </c>
      <c r="E3400" s="12" t="s">
        <v>4</v>
      </c>
      <c r="F3400" s="15">
        <v>1</v>
      </c>
      <c r="G3400" s="12" t="s">
        <v>110</v>
      </c>
      <c r="H3400" s="18">
        <v>3668.5163582957193</v>
      </c>
    </row>
    <row r="3401" spans="2:8" x14ac:dyDescent="0.4">
      <c r="B3401" s="4">
        <v>3398</v>
      </c>
      <c r="C3401" s="25" t="s">
        <v>8014</v>
      </c>
      <c r="D3401" s="10" t="s">
        <v>3476</v>
      </c>
      <c r="E3401" s="12" t="s">
        <v>4</v>
      </c>
      <c r="F3401" s="15">
        <v>1</v>
      </c>
      <c r="G3401" s="12" t="s">
        <v>110</v>
      </c>
      <c r="H3401" s="18">
        <v>4793.1257707878021</v>
      </c>
    </row>
    <row r="3402" spans="2:8" x14ac:dyDescent="0.4">
      <c r="B3402" s="4">
        <v>3399</v>
      </c>
      <c r="C3402" s="25" t="s">
        <v>8015</v>
      </c>
      <c r="D3402" s="10" t="s">
        <v>3477</v>
      </c>
      <c r="E3402" s="12" t="s">
        <v>4</v>
      </c>
      <c r="F3402" s="15">
        <v>1</v>
      </c>
      <c r="G3402" s="12" t="s">
        <v>110</v>
      </c>
      <c r="H3402" s="18">
        <v>22285.011896526219</v>
      </c>
    </row>
    <row r="3403" spans="2:8" x14ac:dyDescent="0.4">
      <c r="B3403" s="4">
        <v>3400</v>
      </c>
      <c r="C3403" s="25" t="s">
        <v>8016</v>
      </c>
      <c r="D3403" s="10" t="s">
        <v>3478</v>
      </c>
      <c r="E3403" s="12" t="s">
        <v>4</v>
      </c>
      <c r="F3403" s="15">
        <v>1</v>
      </c>
      <c r="G3403" s="12" t="s">
        <v>110</v>
      </c>
      <c r="H3403" s="18">
        <v>25698.85597243498</v>
      </c>
    </row>
    <row r="3404" spans="2:8" x14ac:dyDescent="0.4">
      <c r="B3404" s="4">
        <v>3401</v>
      </c>
      <c r="C3404" s="25" t="s">
        <v>8017</v>
      </c>
      <c r="D3404" s="10" t="s">
        <v>3479</v>
      </c>
      <c r="E3404" s="12" t="s">
        <v>4</v>
      </c>
      <c r="F3404" s="15">
        <v>1</v>
      </c>
      <c r="G3404" s="12" t="s">
        <v>110</v>
      </c>
      <c r="H3404" s="18">
        <v>8437.5975167439137</v>
      </c>
    </row>
    <row r="3405" spans="2:8" x14ac:dyDescent="0.4">
      <c r="B3405" s="4">
        <v>3402</v>
      </c>
      <c r="C3405" s="25" t="s">
        <v>8018</v>
      </c>
      <c r="D3405" s="10" t="s">
        <v>3480</v>
      </c>
      <c r="E3405" s="12" t="s">
        <v>4</v>
      </c>
      <c r="F3405" s="15">
        <v>1</v>
      </c>
      <c r="G3405" s="12" t="s">
        <v>110</v>
      </c>
      <c r="H3405" s="18">
        <v>7771.8713089122339</v>
      </c>
    </row>
    <row r="3406" spans="2:8" x14ac:dyDescent="0.4">
      <c r="B3406" s="4">
        <v>3403</v>
      </c>
      <c r="C3406" s="25" t="s">
        <v>8019</v>
      </c>
      <c r="D3406" s="10" t="s">
        <v>3481</v>
      </c>
      <c r="E3406" s="12" t="s">
        <v>4</v>
      </c>
      <c r="F3406" s="15">
        <v>1</v>
      </c>
      <c r="G3406" s="12" t="s">
        <v>110</v>
      </c>
      <c r="H3406" s="18">
        <v>234.72458133466381</v>
      </c>
    </row>
    <row r="3407" spans="2:8" x14ac:dyDescent="0.4">
      <c r="B3407" s="4">
        <v>3404</v>
      </c>
      <c r="C3407" s="25" t="s">
        <v>8020</v>
      </c>
      <c r="D3407" s="10" t="s">
        <v>3482</v>
      </c>
      <c r="E3407" s="12" t="s">
        <v>4</v>
      </c>
      <c r="F3407" s="15">
        <v>1</v>
      </c>
      <c r="G3407" s="12" t="s">
        <v>110</v>
      </c>
      <c r="H3407" s="18">
        <v>447.29811451308524</v>
      </c>
    </row>
    <row r="3408" spans="2:8" x14ac:dyDescent="0.4">
      <c r="B3408" s="4">
        <v>3405</v>
      </c>
      <c r="C3408" s="25" t="s">
        <v>8021</v>
      </c>
      <c r="D3408" s="10" t="s">
        <v>3483</v>
      </c>
      <c r="E3408" s="12" t="s">
        <v>4</v>
      </c>
      <c r="F3408" s="15">
        <v>1</v>
      </c>
      <c r="G3408" s="12" t="s">
        <v>115</v>
      </c>
      <c r="H3408" s="18">
        <v>2.1563220869642678E-3</v>
      </c>
    </row>
    <row r="3409" spans="2:8" x14ac:dyDescent="0.4">
      <c r="B3409" s="4">
        <v>3406</v>
      </c>
      <c r="C3409" s="25" t="s">
        <v>8022</v>
      </c>
      <c r="D3409" s="10" t="s">
        <v>3484</v>
      </c>
      <c r="E3409" s="12" t="s">
        <v>4</v>
      </c>
      <c r="F3409" s="15">
        <v>1</v>
      </c>
      <c r="G3409" s="12" t="s">
        <v>115</v>
      </c>
      <c r="H3409" s="18">
        <v>1.2895409293055844E-3</v>
      </c>
    </row>
    <row r="3410" spans="2:8" x14ac:dyDescent="0.4">
      <c r="B3410" s="4">
        <v>3407</v>
      </c>
      <c r="C3410" s="25" t="s">
        <v>8023</v>
      </c>
      <c r="D3410" s="10" t="s">
        <v>3485</v>
      </c>
      <c r="E3410" s="12" t="s">
        <v>4</v>
      </c>
      <c r="F3410" s="15">
        <v>1</v>
      </c>
      <c r="G3410" s="12" t="s">
        <v>115</v>
      </c>
      <c r="H3410" s="18">
        <v>3.5782491084704678E-3</v>
      </c>
    </row>
    <row r="3411" spans="2:8" x14ac:dyDescent="0.4">
      <c r="B3411" s="4">
        <v>3408</v>
      </c>
      <c r="C3411" s="25" t="s">
        <v>8024</v>
      </c>
      <c r="D3411" s="10" t="s">
        <v>3486</v>
      </c>
      <c r="E3411" s="12" t="s">
        <v>4</v>
      </c>
      <c r="F3411" s="15">
        <v>1</v>
      </c>
      <c r="G3411" s="12" t="s">
        <v>110</v>
      </c>
      <c r="H3411" s="18">
        <v>1038.3312715304758</v>
      </c>
    </row>
    <row r="3412" spans="2:8" x14ac:dyDescent="0.4">
      <c r="B3412" s="4">
        <v>3409</v>
      </c>
      <c r="C3412" s="25" t="s">
        <v>8025</v>
      </c>
      <c r="D3412" s="10" t="s">
        <v>3487</v>
      </c>
      <c r="E3412" s="12" t="s">
        <v>4</v>
      </c>
      <c r="F3412" s="15">
        <v>1</v>
      </c>
      <c r="G3412" s="12" t="s">
        <v>115</v>
      </c>
      <c r="H3412" s="18">
        <v>3.6080074192233517E-3</v>
      </c>
    </row>
    <row r="3413" spans="2:8" x14ac:dyDescent="0.4">
      <c r="B3413" s="4">
        <v>3410</v>
      </c>
      <c r="C3413" s="25" t="s">
        <v>8026</v>
      </c>
      <c r="D3413" s="10" t="s">
        <v>3488</v>
      </c>
      <c r="E3413" s="12" t="s">
        <v>4</v>
      </c>
      <c r="F3413" s="15">
        <v>1</v>
      </c>
      <c r="G3413" s="12" t="s">
        <v>110</v>
      </c>
      <c r="H3413" s="18">
        <v>14466.401861823972</v>
      </c>
    </row>
    <row r="3414" spans="2:8" x14ac:dyDescent="0.4">
      <c r="B3414" s="4">
        <v>3411</v>
      </c>
      <c r="C3414" s="25" t="s">
        <v>8027</v>
      </c>
      <c r="D3414" s="10" t="s">
        <v>3489</v>
      </c>
      <c r="E3414" s="12" t="s">
        <v>4</v>
      </c>
      <c r="F3414" s="15">
        <v>1</v>
      </c>
      <c r="G3414" s="12" t="s">
        <v>115</v>
      </c>
      <c r="H3414" s="18">
        <v>2.2223733946355926E-3</v>
      </c>
    </row>
    <row r="3415" spans="2:8" x14ac:dyDescent="0.4">
      <c r="B3415" s="4">
        <v>3412</v>
      </c>
      <c r="C3415" s="25" t="s">
        <v>8028</v>
      </c>
      <c r="D3415" s="10" t="s">
        <v>3490</v>
      </c>
      <c r="E3415" s="12" t="s">
        <v>4</v>
      </c>
      <c r="F3415" s="15">
        <v>1</v>
      </c>
      <c r="G3415" s="12" t="s">
        <v>110</v>
      </c>
      <c r="H3415" s="18">
        <v>323.04510110567605</v>
      </c>
    </row>
    <row r="3416" spans="2:8" x14ac:dyDescent="0.4">
      <c r="B3416" s="4">
        <v>3413</v>
      </c>
      <c r="C3416" s="25" t="s">
        <v>8029</v>
      </c>
      <c r="D3416" s="10" t="s">
        <v>3491</v>
      </c>
      <c r="E3416" s="12" t="s">
        <v>4</v>
      </c>
      <c r="F3416" s="15">
        <v>1</v>
      </c>
      <c r="G3416" s="12" t="s">
        <v>110</v>
      </c>
      <c r="H3416" s="18">
        <v>489.30494303506543</v>
      </c>
    </row>
    <row r="3417" spans="2:8" x14ac:dyDescent="0.4">
      <c r="B3417" s="4">
        <v>3414</v>
      </c>
      <c r="C3417" s="25" t="s">
        <v>8030</v>
      </c>
      <c r="D3417" s="10" t="s">
        <v>3492</v>
      </c>
      <c r="E3417" s="12" t="s">
        <v>4</v>
      </c>
      <c r="F3417" s="15">
        <v>1</v>
      </c>
      <c r="G3417" s="12" t="s">
        <v>110</v>
      </c>
      <c r="H3417" s="18">
        <v>98.100308724156946</v>
      </c>
    </row>
    <row r="3418" spans="2:8" x14ac:dyDescent="0.4">
      <c r="B3418" s="4">
        <v>3415</v>
      </c>
      <c r="C3418" s="25" t="s">
        <v>8031</v>
      </c>
      <c r="D3418" s="10" t="s">
        <v>3493</v>
      </c>
      <c r="E3418" s="12" t="s">
        <v>4</v>
      </c>
      <c r="F3418" s="15">
        <v>1</v>
      </c>
      <c r="G3418" s="12" t="s">
        <v>115</v>
      </c>
      <c r="H3418" s="18">
        <v>1.7298628092175473E-3</v>
      </c>
    </row>
    <row r="3419" spans="2:8" x14ac:dyDescent="0.4">
      <c r="B3419" s="4">
        <v>3416</v>
      </c>
      <c r="C3419" s="25" t="s">
        <v>8032</v>
      </c>
      <c r="D3419" s="10" t="s">
        <v>3494</v>
      </c>
      <c r="E3419" s="12" t="s">
        <v>4</v>
      </c>
      <c r="F3419" s="15">
        <v>1</v>
      </c>
      <c r="G3419" s="12" t="s">
        <v>115</v>
      </c>
      <c r="H3419" s="18">
        <v>1.7470778882381262E-3</v>
      </c>
    </row>
    <row r="3420" spans="2:8" x14ac:dyDescent="0.4">
      <c r="B3420" s="4">
        <v>3417</v>
      </c>
      <c r="C3420" s="25" t="s">
        <v>8033</v>
      </c>
      <c r="D3420" s="10" t="s">
        <v>3495</v>
      </c>
      <c r="E3420" s="12" t="s">
        <v>4</v>
      </c>
      <c r="F3420" s="15">
        <v>1</v>
      </c>
      <c r="G3420" s="12" t="s">
        <v>110</v>
      </c>
      <c r="H3420" s="18">
        <v>10.911860392577804</v>
      </c>
    </row>
    <row r="3421" spans="2:8" x14ac:dyDescent="0.4">
      <c r="B3421" s="4">
        <v>3418</v>
      </c>
      <c r="C3421" s="25" t="s">
        <v>8034</v>
      </c>
      <c r="D3421" s="10" t="s">
        <v>3496</v>
      </c>
      <c r="E3421" s="12" t="s">
        <v>4</v>
      </c>
      <c r="F3421" s="15">
        <v>1</v>
      </c>
      <c r="G3421" s="12" t="s">
        <v>110</v>
      </c>
      <c r="H3421" s="18">
        <v>3.2517133692578297</v>
      </c>
    </row>
    <row r="3422" spans="2:8" x14ac:dyDescent="0.4">
      <c r="B3422" s="4">
        <v>3419</v>
      </c>
      <c r="C3422" s="25" t="s">
        <v>8035</v>
      </c>
      <c r="D3422" s="10" t="s">
        <v>3497</v>
      </c>
      <c r="E3422" s="12" t="s">
        <v>4</v>
      </c>
      <c r="F3422" s="15">
        <v>1</v>
      </c>
      <c r="G3422" s="12" t="s">
        <v>115</v>
      </c>
      <c r="H3422" s="18">
        <v>1.7780208681396957E-3</v>
      </c>
    </row>
    <row r="3423" spans="2:8" x14ac:dyDescent="0.4">
      <c r="B3423" s="4">
        <v>3420</v>
      </c>
      <c r="C3423" s="25" t="s">
        <v>8036</v>
      </c>
      <c r="D3423" s="10" t="s">
        <v>3498</v>
      </c>
      <c r="E3423" s="12" t="s">
        <v>4</v>
      </c>
      <c r="F3423" s="15">
        <v>1</v>
      </c>
      <c r="G3423" s="12" t="s">
        <v>110</v>
      </c>
      <c r="H3423" s="18">
        <v>26.88999448788292</v>
      </c>
    </row>
    <row r="3424" spans="2:8" x14ac:dyDescent="0.4">
      <c r="B3424" s="4">
        <v>3421</v>
      </c>
      <c r="C3424" s="25" t="s">
        <v>8037</v>
      </c>
      <c r="D3424" s="10" t="s">
        <v>3499</v>
      </c>
      <c r="E3424" s="12" t="s">
        <v>4</v>
      </c>
      <c r="F3424" s="15">
        <v>1</v>
      </c>
      <c r="G3424" s="12" t="s">
        <v>110</v>
      </c>
      <c r="H3424" s="18">
        <v>35.905756078886036</v>
      </c>
    </row>
    <row r="3425" spans="2:8" x14ac:dyDescent="0.4">
      <c r="B3425" s="4">
        <v>3422</v>
      </c>
      <c r="C3425" s="25" t="s">
        <v>8038</v>
      </c>
      <c r="D3425" s="10" t="s">
        <v>3500</v>
      </c>
      <c r="E3425" s="12" t="s">
        <v>4</v>
      </c>
      <c r="F3425" s="15">
        <v>1</v>
      </c>
      <c r="G3425" s="12" t="s">
        <v>115</v>
      </c>
      <c r="H3425" s="18">
        <v>1.5854706134492832E-3</v>
      </c>
    </row>
    <row r="3426" spans="2:8" x14ac:dyDescent="0.4">
      <c r="B3426" s="4">
        <v>3423</v>
      </c>
      <c r="C3426" s="25" t="s">
        <v>8039</v>
      </c>
      <c r="D3426" s="10" t="s">
        <v>3501</v>
      </c>
      <c r="E3426" s="12" t="s">
        <v>4</v>
      </c>
      <c r="F3426" s="15">
        <v>1</v>
      </c>
      <c r="G3426" s="12" t="s">
        <v>115</v>
      </c>
      <c r="H3426" s="18">
        <v>1.2583177498286149E-3</v>
      </c>
    </row>
    <row r="3427" spans="2:8" x14ac:dyDescent="0.4">
      <c r="B3427" s="4">
        <v>3424</v>
      </c>
      <c r="C3427" s="25" t="s">
        <v>8040</v>
      </c>
      <c r="D3427" s="10" t="s">
        <v>3502</v>
      </c>
      <c r="E3427" s="12" t="s">
        <v>4</v>
      </c>
      <c r="F3427" s="15">
        <v>1</v>
      </c>
      <c r="G3427" s="12" t="s">
        <v>115</v>
      </c>
      <c r="H3427" s="18">
        <v>1.5656959216425524E-3</v>
      </c>
    </row>
    <row r="3428" spans="2:8" x14ac:dyDescent="0.4">
      <c r="B3428" s="4">
        <v>3425</v>
      </c>
      <c r="C3428" s="25" t="s">
        <v>8041</v>
      </c>
      <c r="D3428" s="10" t="s">
        <v>3503</v>
      </c>
      <c r="E3428" s="12" t="s">
        <v>4</v>
      </c>
      <c r="F3428" s="15">
        <v>1</v>
      </c>
      <c r="G3428" s="12" t="s">
        <v>115</v>
      </c>
      <c r="H3428" s="18">
        <v>1.8375908135410636E-3</v>
      </c>
    </row>
    <row r="3429" spans="2:8" x14ac:dyDescent="0.4">
      <c r="B3429" s="4">
        <v>3426</v>
      </c>
      <c r="C3429" s="25" t="s">
        <v>8042</v>
      </c>
      <c r="D3429" s="10" t="s">
        <v>3504</v>
      </c>
      <c r="E3429" s="12" t="s">
        <v>4</v>
      </c>
      <c r="F3429" s="15">
        <v>1</v>
      </c>
      <c r="G3429" s="12" t="s">
        <v>110</v>
      </c>
      <c r="H3429" s="18">
        <v>152949.54079345788</v>
      </c>
    </row>
    <row r="3430" spans="2:8" x14ac:dyDescent="0.4">
      <c r="B3430" s="4">
        <v>3427</v>
      </c>
      <c r="C3430" s="25" t="s">
        <v>8043</v>
      </c>
      <c r="D3430" s="10" t="s">
        <v>3505</v>
      </c>
      <c r="E3430" s="12" t="s">
        <v>4</v>
      </c>
      <c r="F3430" s="15">
        <v>1</v>
      </c>
      <c r="G3430" s="12" t="s">
        <v>110</v>
      </c>
      <c r="H3430" s="18">
        <v>126544.46130985976</v>
      </c>
    </row>
    <row r="3431" spans="2:8" x14ac:dyDescent="0.4">
      <c r="B3431" s="4">
        <v>3428</v>
      </c>
      <c r="C3431" s="25" t="s">
        <v>8044</v>
      </c>
      <c r="D3431" s="10" t="s">
        <v>3506</v>
      </c>
      <c r="E3431" s="12" t="s">
        <v>4</v>
      </c>
      <c r="F3431" s="15">
        <v>1</v>
      </c>
      <c r="G3431" s="12" t="s">
        <v>110</v>
      </c>
      <c r="H3431" s="18">
        <v>43294.636385510697</v>
      </c>
    </row>
    <row r="3432" spans="2:8" x14ac:dyDescent="0.4">
      <c r="B3432" s="4">
        <v>3429</v>
      </c>
      <c r="C3432" s="25" t="s">
        <v>8045</v>
      </c>
      <c r="D3432" s="10" t="s">
        <v>3507</v>
      </c>
      <c r="E3432" s="12" t="s">
        <v>4</v>
      </c>
      <c r="F3432" s="15">
        <v>1</v>
      </c>
      <c r="G3432" s="12" t="s">
        <v>110</v>
      </c>
      <c r="H3432" s="18">
        <v>118482.11727225887</v>
      </c>
    </row>
    <row r="3433" spans="2:8" x14ac:dyDescent="0.4">
      <c r="B3433" s="4">
        <v>3430</v>
      </c>
      <c r="C3433" s="25" t="s">
        <v>8046</v>
      </c>
      <c r="D3433" s="10" t="s">
        <v>3508</v>
      </c>
      <c r="E3433" s="12" t="s">
        <v>4</v>
      </c>
      <c r="F3433" s="15">
        <v>1</v>
      </c>
      <c r="G3433" s="12" t="s">
        <v>110</v>
      </c>
      <c r="H3433" s="18">
        <v>24075.862585029463</v>
      </c>
    </row>
    <row r="3434" spans="2:8" x14ac:dyDescent="0.4">
      <c r="B3434" s="4">
        <v>3431</v>
      </c>
      <c r="C3434" s="25" t="s">
        <v>8047</v>
      </c>
      <c r="D3434" s="10" t="s">
        <v>3509</v>
      </c>
      <c r="E3434" s="12" t="s">
        <v>4</v>
      </c>
      <c r="F3434" s="15">
        <v>1</v>
      </c>
      <c r="G3434" s="12" t="s">
        <v>115</v>
      </c>
      <c r="H3434" s="18">
        <v>3.7555180939722707E-3</v>
      </c>
    </row>
    <row r="3435" spans="2:8" x14ac:dyDescent="0.4">
      <c r="B3435" s="4">
        <v>3432</v>
      </c>
      <c r="C3435" s="25" t="s">
        <v>8048</v>
      </c>
      <c r="D3435" s="10" t="s">
        <v>3510</v>
      </c>
      <c r="E3435" s="12" t="s">
        <v>4</v>
      </c>
      <c r="F3435" s="15">
        <v>1</v>
      </c>
      <c r="G3435" s="12" t="s">
        <v>115</v>
      </c>
      <c r="H3435" s="18">
        <v>2.9290304225863661E-3</v>
      </c>
    </row>
    <row r="3436" spans="2:8" x14ac:dyDescent="0.4">
      <c r="B3436" s="4">
        <v>3433</v>
      </c>
      <c r="C3436" s="25" t="s">
        <v>8049</v>
      </c>
      <c r="D3436" s="10" t="s">
        <v>3511</v>
      </c>
      <c r="E3436" s="12" t="s">
        <v>4</v>
      </c>
      <c r="F3436" s="15">
        <v>1</v>
      </c>
      <c r="G3436" s="12" t="s">
        <v>115</v>
      </c>
      <c r="H3436" s="18">
        <v>3.0619924191585849E-3</v>
      </c>
    </row>
    <row r="3437" spans="2:8" x14ac:dyDescent="0.4">
      <c r="B3437" s="4">
        <v>3434</v>
      </c>
      <c r="C3437" s="25" t="s">
        <v>8050</v>
      </c>
      <c r="D3437" s="10" t="s">
        <v>3512</v>
      </c>
      <c r="E3437" s="12" t="s">
        <v>4</v>
      </c>
      <c r="F3437" s="15">
        <v>1</v>
      </c>
      <c r="G3437" s="12" t="s">
        <v>115</v>
      </c>
      <c r="H3437" s="18">
        <v>2.911748612580538E-3</v>
      </c>
    </row>
    <row r="3438" spans="2:8" x14ac:dyDescent="0.4">
      <c r="B3438" s="4">
        <v>3435</v>
      </c>
      <c r="C3438" s="25" t="s">
        <v>8051</v>
      </c>
      <c r="D3438" s="10" t="s">
        <v>3513</v>
      </c>
      <c r="E3438" s="12" t="s">
        <v>4</v>
      </c>
      <c r="F3438" s="15">
        <v>1</v>
      </c>
      <c r="G3438" s="12" t="s">
        <v>115</v>
      </c>
      <c r="H3438" s="18">
        <v>3.9098220731646326E-3</v>
      </c>
    </row>
    <row r="3439" spans="2:8" x14ac:dyDescent="0.4">
      <c r="B3439" s="4">
        <v>3436</v>
      </c>
      <c r="C3439" s="25" t="s">
        <v>8052</v>
      </c>
      <c r="D3439" s="10" t="s">
        <v>3514</v>
      </c>
      <c r="E3439" s="12" t="s">
        <v>4</v>
      </c>
      <c r="F3439" s="15">
        <v>1</v>
      </c>
      <c r="G3439" s="12" t="s">
        <v>3515</v>
      </c>
      <c r="H3439" s="18">
        <v>10723.174914858992</v>
      </c>
    </row>
    <row r="3440" spans="2:8" x14ac:dyDescent="0.4">
      <c r="B3440" s="4">
        <v>3437</v>
      </c>
      <c r="C3440" s="25" t="s">
        <v>8053</v>
      </c>
      <c r="D3440" s="10" t="s">
        <v>3516</v>
      </c>
      <c r="E3440" s="12" t="s">
        <v>4</v>
      </c>
      <c r="F3440" s="15">
        <v>1</v>
      </c>
      <c r="G3440" s="12" t="s">
        <v>3515</v>
      </c>
      <c r="H3440" s="18">
        <v>1797.8823850871781</v>
      </c>
    </row>
    <row r="3441" spans="2:8" x14ac:dyDescent="0.4">
      <c r="B3441" s="4">
        <v>3438</v>
      </c>
      <c r="C3441" s="25" t="s">
        <v>8054</v>
      </c>
      <c r="D3441" s="10" t="s">
        <v>3517</v>
      </c>
      <c r="E3441" s="12" t="s">
        <v>4</v>
      </c>
      <c r="F3441" s="15">
        <v>1</v>
      </c>
      <c r="G3441" s="12" t="s">
        <v>3515</v>
      </c>
      <c r="H3441" s="18">
        <v>427.58660986875384</v>
      </c>
    </row>
    <row r="3442" spans="2:8" x14ac:dyDescent="0.4">
      <c r="B3442" s="4">
        <v>3439</v>
      </c>
      <c r="C3442" s="25" t="s">
        <v>8055</v>
      </c>
      <c r="D3442" s="10" t="s">
        <v>3518</v>
      </c>
      <c r="E3442" s="12" t="s">
        <v>4</v>
      </c>
      <c r="F3442" s="15">
        <v>1</v>
      </c>
      <c r="G3442" s="12" t="s">
        <v>3515</v>
      </c>
      <c r="H3442" s="18">
        <v>479.16858239963784</v>
      </c>
    </row>
    <row r="3443" spans="2:8" x14ac:dyDescent="0.4">
      <c r="B3443" s="4">
        <v>3440</v>
      </c>
      <c r="C3443" s="25" t="s">
        <v>8056</v>
      </c>
      <c r="D3443" s="10" t="s">
        <v>3519</v>
      </c>
      <c r="E3443" s="12" t="s">
        <v>4</v>
      </c>
      <c r="F3443" s="15">
        <v>1</v>
      </c>
      <c r="G3443" s="12" t="s">
        <v>3515</v>
      </c>
      <c r="H3443" s="18">
        <v>5486.7384861415649</v>
      </c>
    </row>
    <row r="3444" spans="2:8" x14ac:dyDescent="0.4">
      <c r="B3444" s="4">
        <v>3441</v>
      </c>
      <c r="C3444" s="25" t="s">
        <v>8057</v>
      </c>
      <c r="D3444" s="10" t="s">
        <v>3520</v>
      </c>
      <c r="E3444" s="12" t="s">
        <v>4</v>
      </c>
      <c r="F3444" s="15">
        <v>1</v>
      </c>
      <c r="G3444" s="12" t="s">
        <v>3515</v>
      </c>
      <c r="H3444" s="18">
        <v>1512.6365527274347</v>
      </c>
    </row>
    <row r="3445" spans="2:8" x14ac:dyDescent="0.4">
      <c r="B3445" s="4">
        <v>3442</v>
      </c>
      <c r="C3445" s="25" t="s">
        <v>8058</v>
      </c>
      <c r="D3445" s="10" t="s">
        <v>3521</v>
      </c>
      <c r="E3445" s="12" t="s">
        <v>4</v>
      </c>
      <c r="F3445" s="15">
        <v>1</v>
      </c>
      <c r="G3445" s="12" t="s">
        <v>110</v>
      </c>
      <c r="H3445" s="18">
        <v>37251496.006178334</v>
      </c>
    </row>
    <row r="3446" spans="2:8" x14ac:dyDescent="0.4">
      <c r="B3446" s="4">
        <v>3443</v>
      </c>
      <c r="C3446" s="25" t="s">
        <v>8059</v>
      </c>
      <c r="D3446" s="10" t="s">
        <v>3522</v>
      </c>
      <c r="E3446" s="12" t="s">
        <v>4</v>
      </c>
      <c r="F3446" s="15">
        <v>1</v>
      </c>
      <c r="G3446" s="12" t="s">
        <v>110</v>
      </c>
      <c r="H3446" s="18">
        <v>948485.80342586082</v>
      </c>
    </row>
    <row r="3447" spans="2:8" x14ac:dyDescent="0.4">
      <c r="B3447" s="4">
        <v>3444</v>
      </c>
      <c r="C3447" s="25" t="s">
        <v>8060</v>
      </c>
      <c r="D3447" s="10" t="s">
        <v>3523</v>
      </c>
      <c r="E3447" s="12" t="s">
        <v>4</v>
      </c>
      <c r="F3447" s="15">
        <v>1</v>
      </c>
      <c r="G3447" s="12" t="s">
        <v>110</v>
      </c>
      <c r="H3447" s="18">
        <v>128128.49704709429</v>
      </c>
    </row>
    <row r="3448" spans="2:8" x14ac:dyDescent="0.4">
      <c r="B3448" s="4">
        <v>3445</v>
      </c>
      <c r="C3448" s="25" t="s">
        <v>8061</v>
      </c>
      <c r="D3448" s="10" t="s">
        <v>3524</v>
      </c>
      <c r="E3448" s="12" t="s">
        <v>4</v>
      </c>
      <c r="F3448" s="15">
        <v>1</v>
      </c>
      <c r="G3448" s="12" t="s">
        <v>115</v>
      </c>
      <c r="H3448" s="18">
        <v>9.450893409159904E-3</v>
      </c>
    </row>
    <row r="3449" spans="2:8" x14ac:dyDescent="0.4">
      <c r="B3449" s="4">
        <v>3446</v>
      </c>
      <c r="C3449" s="25" t="s">
        <v>8062</v>
      </c>
      <c r="D3449" s="10" t="s">
        <v>3525</v>
      </c>
      <c r="E3449" s="12" t="s">
        <v>4</v>
      </c>
      <c r="F3449" s="15">
        <v>1</v>
      </c>
      <c r="G3449" s="12" t="s">
        <v>115</v>
      </c>
      <c r="H3449" s="18">
        <v>7.7846206552026499E-3</v>
      </c>
    </row>
    <row r="3450" spans="2:8" x14ac:dyDescent="0.4">
      <c r="B3450" s="4">
        <v>3447</v>
      </c>
      <c r="C3450" s="25" t="s">
        <v>8063</v>
      </c>
      <c r="D3450" s="10" t="s">
        <v>3526</v>
      </c>
      <c r="E3450" s="12" t="s">
        <v>4</v>
      </c>
      <c r="F3450" s="15">
        <v>1</v>
      </c>
      <c r="G3450" s="12" t="s">
        <v>115</v>
      </c>
      <c r="H3450" s="18">
        <v>4.7183330547019538E-3</v>
      </c>
    </row>
    <row r="3451" spans="2:8" x14ac:dyDescent="0.4">
      <c r="B3451" s="4">
        <v>3448</v>
      </c>
      <c r="C3451" s="25" t="s">
        <v>8064</v>
      </c>
      <c r="D3451" s="10" t="s">
        <v>3527</v>
      </c>
      <c r="E3451" s="12" t="s">
        <v>4</v>
      </c>
      <c r="F3451" s="15">
        <v>1</v>
      </c>
      <c r="G3451" s="12" t="s">
        <v>115</v>
      </c>
      <c r="H3451" s="18">
        <v>4.7183330547019538E-3</v>
      </c>
    </row>
    <row r="3452" spans="2:8" x14ac:dyDescent="0.4">
      <c r="B3452" s="4">
        <v>3449</v>
      </c>
      <c r="C3452" s="25" t="s">
        <v>8065</v>
      </c>
      <c r="D3452" s="10" t="s">
        <v>3528</v>
      </c>
      <c r="E3452" s="12" t="s">
        <v>4</v>
      </c>
      <c r="F3452" s="15">
        <v>1</v>
      </c>
      <c r="G3452" s="12" t="s">
        <v>110</v>
      </c>
      <c r="H3452" s="18">
        <v>7393.152555897107</v>
      </c>
    </row>
    <row r="3453" spans="2:8" x14ac:dyDescent="0.4">
      <c r="B3453" s="4">
        <v>3450</v>
      </c>
      <c r="C3453" s="25" t="s">
        <v>8066</v>
      </c>
      <c r="D3453" s="10" t="s">
        <v>3529</v>
      </c>
      <c r="E3453" s="12" t="s">
        <v>4</v>
      </c>
      <c r="F3453" s="15">
        <v>1</v>
      </c>
      <c r="G3453" s="12" t="s">
        <v>110</v>
      </c>
      <c r="H3453" s="18">
        <v>2986.8614264454354</v>
      </c>
    </row>
    <row r="3454" spans="2:8" x14ac:dyDescent="0.4">
      <c r="B3454" s="4">
        <v>3451</v>
      </c>
      <c r="C3454" s="25" t="s">
        <v>8067</v>
      </c>
      <c r="D3454" s="10" t="s">
        <v>3530</v>
      </c>
      <c r="E3454" s="12" t="s">
        <v>4</v>
      </c>
      <c r="F3454" s="15">
        <v>1</v>
      </c>
      <c r="G3454" s="12" t="s">
        <v>110</v>
      </c>
      <c r="H3454" s="18">
        <v>8156.8772428735001</v>
      </c>
    </row>
    <row r="3455" spans="2:8" x14ac:dyDescent="0.4">
      <c r="B3455" s="4">
        <v>3452</v>
      </c>
      <c r="C3455" s="25" t="s">
        <v>8068</v>
      </c>
      <c r="D3455" s="10" t="s">
        <v>3531</v>
      </c>
      <c r="E3455" s="12" t="s">
        <v>4</v>
      </c>
      <c r="F3455" s="15">
        <v>1</v>
      </c>
      <c r="G3455" s="12" t="s">
        <v>115</v>
      </c>
      <c r="H3455" s="18">
        <v>2.3855636404805287E-3</v>
      </c>
    </row>
    <row r="3456" spans="2:8" x14ac:dyDescent="0.4">
      <c r="B3456" s="4">
        <v>3453</v>
      </c>
      <c r="C3456" s="25" t="s">
        <v>8069</v>
      </c>
      <c r="D3456" s="10" t="s">
        <v>3532</v>
      </c>
      <c r="E3456" s="12" t="s">
        <v>4</v>
      </c>
      <c r="F3456" s="15">
        <v>1</v>
      </c>
      <c r="G3456" s="12" t="s">
        <v>110</v>
      </c>
      <c r="H3456" s="18">
        <v>28402.429941956907</v>
      </c>
    </row>
    <row r="3457" spans="2:8" x14ac:dyDescent="0.4">
      <c r="B3457" s="4">
        <v>3454</v>
      </c>
      <c r="C3457" s="25" t="s">
        <v>8070</v>
      </c>
      <c r="D3457" s="10" t="s">
        <v>3533</v>
      </c>
      <c r="E3457" s="12" t="s">
        <v>4</v>
      </c>
      <c r="F3457" s="15">
        <v>1</v>
      </c>
      <c r="G3457" s="12" t="s">
        <v>115</v>
      </c>
      <c r="H3457" s="18">
        <v>3.1746609395636076E-3</v>
      </c>
    </row>
    <row r="3458" spans="2:8" x14ac:dyDescent="0.4">
      <c r="B3458" s="4">
        <v>3455</v>
      </c>
      <c r="C3458" s="25" t="s">
        <v>8071</v>
      </c>
      <c r="D3458" s="10" t="s">
        <v>3534</v>
      </c>
      <c r="E3458" s="12" t="s">
        <v>4</v>
      </c>
      <c r="F3458" s="15">
        <v>1</v>
      </c>
      <c r="G3458" s="12" t="s">
        <v>110</v>
      </c>
      <c r="H3458" s="18">
        <v>1454254.4262613768</v>
      </c>
    </row>
    <row r="3459" spans="2:8" x14ac:dyDescent="0.4">
      <c r="B3459" s="4">
        <v>3456</v>
      </c>
      <c r="C3459" s="25" t="s">
        <v>8072</v>
      </c>
      <c r="D3459" s="10" t="s">
        <v>3535</v>
      </c>
      <c r="E3459" s="12" t="s">
        <v>4</v>
      </c>
      <c r="F3459" s="15">
        <v>1</v>
      </c>
      <c r="G3459" s="12" t="s">
        <v>110</v>
      </c>
      <c r="H3459" s="18">
        <v>2501169.8590092231</v>
      </c>
    </row>
    <row r="3460" spans="2:8" x14ac:dyDescent="0.4">
      <c r="B3460" s="4">
        <v>3457</v>
      </c>
      <c r="C3460" s="25" t="s">
        <v>8073</v>
      </c>
      <c r="D3460" s="10" t="s">
        <v>3536</v>
      </c>
      <c r="E3460" s="12" t="s">
        <v>4</v>
      </c>
      <c r="F3460" s="15">
        <v>1</v>
      </c>
      <c r="G3460" s="12" t="s">
        <v>110</v>
      </c>
      <c r="H3460" s="18">
        <v>958347.41238288407</v>
      </c>
    </row>
    <row r="3461" spans="2:8" x14ac:dyDescent="0.4">
      <c r="B3461" s="4">
        <v>3458</v>
      </c>
      <c r="C3461" s="25" t="s">
        <v>8074</v>
      </c>
      <c r="D3461" s="10" t="s">
        <v>3537</v>
      </c>
      <c r="E3461" s="12" t="s">
        <v>4</v>
      </c>
      <c r="F3461" s="15">
        <v>1</v>
      </c>
      <c r="G3461" s="12" t="s">
        <v>110</v>
      </c>
      <c r="H3461" s="18">
        <v>198120.88688945008</v>
      </c>
    </row>
    <row r="3462" spans="2:8" x14ac:dyDescent="0.4">
      <c r="B3462" s="4">
        <v>3459</v>
      </c>
      <c r="C3462" s="25" t="s">
        <v>8075</v>
      </c>
      <c r="D3462" s="10" t="s">
        <v>3538</v>
      </c>
      <c r="E3462" s="12" t="s">
        <v>4</v>
      </c>
      <c r="F3462" s="15">
        <v>1</v>
      </c>
      <c r="G3462" s="12" t="s">
        <v>110</v>
      </c>
      <c r="H3462" s="18">
        <v>198120.88688945008</v>
      </c>
    </row>
    <row r="3463" spans="2:8" x14ac:dyDescent="0.4">
      <c r="B3463" s="4">
        <v>3460</v>
      </c>
      <c r="C3463" s="25" t="s">
        <v>8076</v>
      </c>
      <c r="D3463" s="10" t="s">
        <v>3539</v>
      </c>
      <c r="E3463" s="12" t="s">
        <v>4</v>
      </c>
      <c r="F3463" s="15">
        <v>1</v>
      </c>
      <c r="G3463" s="12" t="s">
        <v>115</v>
      </c>
      <c r="H3463" s="18">
        <v>5.7658775034035911E-4</v>
      </c>
    </row>
    <row r="3464" spans="2:8" x14ac:dyDescent="0.4">
      <c r="B3464" s="4">
        <v>3461</v>
      </c>
      <c r="C3464" s="25" t="s">
        <v>8077</v>
      </c>
      <c r="D3464" s="10" t="s">
        <v>3540</v>
      </c>
      <c r="E3464" s="12" t="s">
        <v>4</v>
      </c>
      <c r="F3464" s="15">
        <v>1</v>
      </c>
      <c r="G3464" s="12" t="s">
        <v>115</v>
      </c>
      <c r="H3464" s="18">
        <v>5.7658775034035911E-4</v>
      </c>
    </row>
    <row r="3465" spans="2:8" x14ac:dyDescent="0.4">
      <c r="B3465" s="4">
        <v>3462</v>
      </c>
      <c r="C3465" s="25" t="s">
        <v>8078</v>
      </c>
      <c r="D3465" s="10" t="s">
        <v>3541</v>
      </c>
      <c r="E3465" s="12" t="s">
        <v>4</v>
      </c>
      <c r="F3465" s="15">
        <v>1</v>
      </c>
      <c r="G3465" s="12" t="s">
        <v>110</v>
      </c>
      <c r="H3465" s="18">
        <v>5103.9723908306378</v>
      </c>
    </row>
    <row r="3466" spans="2:8" x14ac:dyDescent="0.4">
      <c r="B3466" s="4">
        <v>3463</v>
      </c>
      <c r="C3466" s="25" t="s">
        <v>8079</v>
      </c>
      <c r="D3466" s="10" t="s">
        <v>3542</v>
      </c>
      <c r="E3466" s="12" t="s">
        <v>4</v>
      </c>
      <c r="F3466" s="15">
        <v>1</v>
      </c>
      <c r="G3466" s="12" t="s">
        <v>110</v>
      </c>
      <c r="H3466" s="18">
        <v>5103.9723908306378</v>
      </c>
    </row>
    <row r="3467" spans="2:8" x14ac:dyDescent="0.4">
      <c r="B3467" s="4">
        <v>3464</v>
      </c>
      <c r="C3467" s="25" t="s">
        <v>8080</v>
      </c>
      <c r="D3467" s="10" t="s">
        <v>3543</v>
      </c>
      <c r="E3467" s="12" t="s">
        <v>4</v>
      </c>
      <c r="F3467" s="15">
        <v>1</v>
      </c>
      <c r="G3467" s="12" t="s">
        <v>115</v>
      </c>
      <c r="H3467" s="18">
        <v>3.8137555561900717E-3</v>
      </c>
    </row>
    <row r="3468" spans="2:8" x14ac:dyDescent="0.4">
      <c r="B3468" s="4">
        <v>3465</v>
      </c>
      <c r="C3468" s="25" t="s">
        <v>8081</v>
      </c>
      <c r="D3468" s="10" t="s">
        <v>3544</v>
      </c>
      <c r="E3468" s="12" t="s">
        <v>4</v>
      </c>
      <c r="F3468" s="15">
        <v>1</v>
      </c>
      <c r="G3468" s="12" t="s">
        <v>110</v>
      </c>
      <c r="H3468" s="18">
        <v>3453.8391777970064</v>
      </c>
    </row>
    <row r="3469" spans="2:8" x14ac:dyDescent="0.4">
      <c r="B3469" s="4">
        <v>3466</v>
      </c>
      <c r="C3469" s="25" t="s">
        <v>8082</v>
      </c>
      <c r="D3469" s="10" t="s">
        <v>3545</v>
      </c>
      <c r="E3469" s="12" t="s">
        <v>4</v>
      </c>
      <c r="F3469" s="15">
        <v>1</v>
      </c>
      <c r="G3469" s="12" t="s">
        <v>115</v>
      </c>
      <c r="H3469" s="18">
        <v>3.9066328686437717E-3</v>
      </c>
    </row>
    <row r="3470" spans="2:8" x14ac:dyDescent="0.4">
      <c r="B3470" s="4">
        <v>3467</v>
      </c>
      <c r="C3470" s="25" t="s">
        <v>8083</v>
      </c>
      <c r="D3470" s="10" t="s">
        <v>3546</v>
      </c>
      <c r="E3470" s="12" t="s">
        <v>4</v>
      </c>
      <c r="F3470" s="15">
        <v>1</v>
      </c>
      <c r="G3470" s="12" t="s">
        <v>115</v>
      </c>
      <c r="H3470" s="18">
        <v>4.1957892802011697E-3</v>
      </c>
    </row>
    <row r="3471" spans="2:8" x14ac:dyDescent="0.4">
      <c r="B3471" s="4">
        <v>3468</v>
      </c>
      <c r="C3471" s="25" t="s">
        <v>8084</v>
      </c>
      <c r="D3471" s="10" t="s">
        <v>3547</v>
      </c>
      <c r="E3471" s="12" t="s">
        <v>4</v>
      </c>
      <c r="F3471" s="15">
        <v>1</v>
      </c>
      <c r="G3471" s="12" t="s">
        <v>110</v>
      </c>
      <c r="H3471" s="18">
        <v>70.755207244159848</v>
      </c>
    </row>
    <row r="3472" spans="2:8" x14ac:dyDescent="0.4">
      <c r="B3472" s="4">
        <v>3469</v>
      </c>
      <c r="C3472" s="25" t="s">
        <v>8085</v>
      </c>
      <c r="D3472" s="10" t="s">
        <v>3548</v>
      </c>
      <c r="E3472" s="12" t="s">
        <v>4</v>
      </c>
      <c r="F3472" s="15">
        <v>1</v>
      </c>
      <c r="G3472" s="12" t="s">
        <v>110</v>
      </c>
      <c r="H3472" s="18">
        <v>52.906420823324559</v>
      </c>
    </row>
    <row r="3473" spans="2:8" x14ac:dyDescent="0.4">
      <c r="B3473" s="4">
        <v>3470</v>
      </c>
      <c r="C3473" s="25" t="s">
        <v>8086</v>
      </c>
      <c r="D3473" s="10" t="s">
        <v>3549</v>
      </c>
      <c r="E3473" s="12" t="s">
        <v>4</v>
      </c>
      <c r="F3473" s="15">
        <v>1</v>
      </c>
      <c r="G3473" s="12" t="s">
        <v>110</v>
      </c>
      <c r="H3473" s="18">
        <v>98.469151038970892</v>
      </c>
    </row>
    <row r="3474" spans="2:8" x14ac:dyDescent="0.4">
      <c r="B3474" s="4">
        <v>3471</v>
      </c>
      <c r="C3474" s="25" t="s">
        <v>8087</v>
      </c>
      <c r="D3474" s="10" t="s">
        <v>3550</v>
      </c>
      <c r="E3474" s="12" t="s">
        <v>4</v>
      </c>
      <c r="F3474" s="15">
        <v>1</v>
      </c>
      <c r="G3474" s="12" t="s">
        <v>110</v>
      </c>
      <c r="H3474" s="18">
        <v>50.474289482936825</v>
      </c>
    </row>
    <row r="3475" spans="2:8" x14ac:dyDescent="0.4">
      <c r="B3475" s="4">
        <v>3472</v>
      </c>
      <c r="C3475" s="25" t="s">
        <v>8088</v>
      </c>
      <c r="D3475" s="10" t="s">
        <v>3551</v>
      </c>
      <c r="E3475" s="12" t="s">
        <v>4</v>
      </c>
      <c r="F3475" s="15">
        <v>1</v>
      </c>
      <c r="G3475" s="12" t="s">
        <v>110</v>
      </c>
      <c r="H3475" s="18">
        <v>27.567624276386955</v>
      </c>
    </row>
    <row r="3476" spans="2:8" x14ac:dyDescent="0.4">
      <c r="B3476" s="4">
        <v>3473</v>
      </c>
      <c r="C3476" s="25" t="s">
        <v>8089</v>
      </c>
      <c r="D3476" s="10" t="s">
        <v>3552</v>
      </c>
      <c r="E3476" s="12" t="s">
        <v>4</v>
      </c>
      <c r="F3476" s="15">
        <v>1</v>
      </c>
      <c r="G3476" s="12" t="s">
        <v>115</v>
      </c>
      <c r="H3476" s="18">
        <v>5.2400620380595843E-3</v>
      </c>
    </row>
    <row r="3477" spans="2:8" x14ac:dyDescent="0.4">
      <c r="B3477" s="4">
        <v>3474</v>
      </c>
      <c r="C3477" s="25" t="s">
        <v>8090</v>
      </c>
      <c r="D3477" s="10" t="s">
        <v>3553</v>
      </c>
      <c r="E3477" s="12" t="s">
        <v>4</v>
      </c>
      <c r="F3477" s="15">
        <v>1</v>
      </c>
      <c r="G3477" s="12" t="s">
        <v>115</v>
      </c>
      <c r="H3477" s="18">
        <v>4.0113216578054013E-3</v>
      </c>
    </row>
    <row r="3478" spans="2:8" x14ac:dyDescent="0.4">
      <c r="B3478" s="4">
        <v>3475</v>
      </c>
      <c r="C3478" s="25" t="s">
        <v>8091</v>
      </c>
      <c r="D3478" s="10" t="s">
        <v>3554</v>
      </c>
      <c r="E3478" s="12" t="s">
        <v>4</v>
      </c>
      <c r="F3478" s="15">
        <v>1</v>
      </c>
      <c r="G3478" s="12" t="s">
        <v>115</v>
      </c>
      <c r="H3478" s="18">
        <v>4.3605439284375071E-3</v>
      </c>
    </row>
    <row r="3479" spans="2:8" x14ac:dyDescent="0.4">
      <c r="B3479" s="4">
        <v>3476</v>
      </c>
      <c r="C3479" s="25" t="s">
        <v>8092</v>
      </c>
      <c r="D3479" s="10" t="s">
        <v>3555</v>
      </c>
      <c r="E3479" s="12" t="s">
        <v>4</v>
      </c>
      <c r="F3479" s="15">
        <v>1</v>
      </c>
      <c r="G3479" s="12" t="s">
        <v>115</v>
      </c>
      <c r="H3479" s="18">
        <v>3.6053524152874286E-3</v>
      </c>
    </row>
    <row r="3480" spans="2:8" x14ac:dyDescent="0.4">
      <c r="B3480" s="4">
        <v>3477</v>
      </c>
      <c r="C3480" s="25" t="s">
        <v>8093</v>
      </c>
      <c r="D3480" s="10" t="s">
        <v>3556</v>
      </c>
      <c r="E3480" s="12" t="s">
        <v>4</v>
      </c>
      <c r="F3480" s="15">
        <v>1</v>
      </c>
      <c r="G3480" s="12" t="s">
        <v>115</v>
      </c>
      <c r="H3480" s="18">
        <v>3.6376733355116815E-3</v>
      </c>
    </row>
    <row r="3481" spans="2:8" x14ac:dyDescent="0.4">
      <c r="B3481" s="4">
        <v>3478</v>
      </c>
      <c r="C3481" s="25" t="s">
        <v>8094</v>
      </c>
      <c r="D3481" s="10" t="s">
        <v>3557</v>
      </c>
      <c r="E3481" s="12" t="s">
        <v>4</v>
      </c>
      <c r="F3481" s="15">
        <v>1</v>
      </c>
      <c r="G3481" s="12" t="s">
        <v>115</v>
      </c>
      <c r="H3481" s="18">
        <v>3.6376733355116815E-3</v>
      </c>
    </row>
    <row r="3482" spans="2:8" x14ac:dyDescent="0.4">
      <c r="B3482" s="4">
        <v>3479</v>
      </c>
      <c r="C3482" s="25" t="s">
        <v>8095</v>
      </c>
      <c r="D3482" s="10" t="s">
        <v>3558</v>
      </c>
      <c r="E3482" s="12" t="s">
        <v>4</v>
      </c>
      <c r="F3482" s="15">
        <v>1</v>
      </c>
      <c r="G3482" s="12" t="s">
        <v>115</v>
      </c>
      <c r="H3482" s="18">
        <v>1.7352559865713893E-3</v>
      </c>
    </row>
    <row r="3483" spans="2:8" x14ac:dyDescent="0.4">
      <c r="B3483" s="4">
        <v>3480</v>
      </c>
      <c r="C3483" s="25" t="s">
        <v>8096</v>
      </c>
      <c r="D3483" s="10" t="s">
        <v>3559</v>
      </c>
      <c r="E3483" s="12" t="s">
        <v>4</v>
      </c>
      <c r="F3483" s="15">
        <v>1</v>
      </c>
      <c r="G3483" s="12" t="s">
        <v>110</v>
      </c>
      <c r="H3483" s="18">
        <v>14.518928865472652</v>
      </c>
    </row>
    <row r="3484" spans="2:8" x14ac:dyDescent="0.4">
      <c r="B3484" s="4">
        <v>3481</v>
      </c>
      <c r="C3484" s="25" t="s">
        <v>8097</v>
      </c>
      <c r="D3484" s="10" t="s">
        <v>3560</v>
      </c>
      <c r="E3484" s="12" t="s">
        <v>4</v>
      </c>
      <c r="F3484" s="15">
        <v>1</v>
      </c>
      <c r="G3484" s="12" t="s">
        <v>115</v>
      </c>
      <c r="H3484" s="18">
        <v>2.5258029991918861E-3</v>
      </c>
    </row>
    <row r="3485" spans="2:8" x14ac:dyDescent="0.4">
      <c r="B3485" s="4">
        <v>3482</v>
      </c>
      <c r="C3485" s="25" t="s">
        <v>8098</v>
      </c>
      <c r="D3485" s="10" t="s">
        <v>3561</v>
      </c>
      <c r="E3485" s="12" t="s">
        <v>4</v>
      </c>
      <c r="F3485" s="15">
        <v>1</v>
      </c>
      <c r="G3485" s="12" t="s">
        <v>115</v>
      </c>
      <c r="H3485" s="18">
        <v>2.333294343571064E-3</v>
      </c>
    </row>
    <row r="3486" spans="2:8" x14ac:dyDescent="0.4">
      <c r="B3486" s="4">
        <v>3483</v>
      </c>
      <c r="C3486" s="25" t="s">
        <v>8099</v>
      </c>
      <c r="D3486" s="10" t="s">
        <v>3562</v>
      </c>
      <c r="E3486" s="12" t="s">
        <v>4</v>
      </c>
      <c r="F3486" s="15">
        <v>1</v>
      </c>
      <c r="G3486" s="12" t="s">
        <v>115</v>
      </c>
      <c r="H3486" s="18">
        <v>2.333294343571064E-3</v>
      </c>
    </row>
    <row r="3487" spans="2:8" x14ac:dyDescent="0.4">
      <c r="B3487" s="4">
        <v>3484</v>
      </c>
      <c r="C3487" s="25" t="s">
        <v>8100</v>
      </c>
      <c r="D3487" s="10" t="s">
        <v>3563</v>
      </c>
      <c r="E3487" s="12" t="s">
        <v>4</v>
      </c>
      <c r="F3487" s="15">
        <v>1</v>
      </c>
      <c r="G3487" s="12" t="s">
        <v>115</v>
      </c>
      <c r="H3487" s="18">
        <v>2.2980574145856601E-3</v>
      </c>
    </row>
    <row r="3488" spans="2:8" x14ac:dyDescent="0.4">
      <c r="B3488" s="4">
        <v>3485</v>
      </c>
      <c r="C3488" s="25" t="s">
        <v>8101</v>
      </c>
      <c r="D3488" s="10" t="s">
        <v>3564</v>
      </c>
      <c r="E3488" s="12" t="s">
        <v>4</v>
      </c>
      <c r="F3488" s="15">
        <v>1</v>
      </c>
      <c r="G3488" s="12" t="s">
        <v>115</v>
      </c>
      <c r="H3488" s="18">
        <v>2.3862107960576874E-3</v>
      </c>
    </row>
    <row r="3489" spans="2:8" x14ac:dyDescent="0.4">
      <c r="B3489" s="4">
        <v>3486</v>
      </c>
      <c r="C3489" s="25" t="s">
        <v>8102</v>
      </c>
      <c r="D3489" s="10" t="s">
        <v>3565</v>
      </c>
      <c r="E3489" s="12" t="s">
        <v>4</v>
      </c>
      <c r="F3489" s="15">
        <v>1</v>
      </c>
      <c r="G3489" s="12" t="s">
        <v>115</v>
      </c>
      <c r="H3489" s="18">
        <v>2.2864293966695405E-3</v>
      </c>
    </row>
    <row r="3490" spans="2:8" x14ac:dyDescent="0.4">
      <c r="B3490" s="4">
        <v>3487</v>
      </c>
      <c r="C3490" s="25" t="s">
        <v>8103</v>
      </c>
      <c r="D3490" s="10" t="s">
        <v>3566</v>
      </c>
      <c r="E3490" s="12" t="s">
        <v>4</v>
      </c>
      <c r="F3490" s="15">
        <v>1</v>
      </c>
      <c r="G3490" s="12" t="s">
        <v>115</v>
      </c>
      <c r="H3490" s="18">
        <v>2.2545357748994153E-3</v>
      </c>
    </row>
    <row r="3491" spans="2:8" x14ac:dyDescent="0.4">
      <c r="B3491" s="4">
        <v>3488</v>
      </c>
      <c r="C3491" s="25" t="s">
        <v>8104</v>
      </c>
      <c r="D3491" s="10" t="s">
        <v>3567</v>
      </c>
      <c r="E3491" s="12" t="s">
        <v>4</v>
      </c>
      <c r="F3491" s="15">
        <v>1</v>
      </c>
      <c r="G3491" s="12" t="s">
        <v>115</v>
      </c>
      <c r="H3491" s="18">
        <v>2.2765352072418284E-3</v>
      </c>
    </row>
    <row r="3492" spans="2:8" x14ac:dyDescent="0.4">
      <c r="B3492" s="4">
        <v>3489</v>
      </c>
      <c r="C3492" s="25" t="s">
        <v>8105</v>
      </c>
      <c r="D3492" s="10" t="s">
        <v>3568</v>
      </c>
      <c r="E3492" s="12" t="s">
        <v>4</v>
      </c>
      <c r="F3492" s="15">
        <v>1</v>
      </c>
      <c r="G3492" s="12" t="s">
        <v>115</v>
      </c>
      <c r="H3492" s="18">
        <v>2.1626653489917802E-3</v>
      </c>
    </row>
    <row r="3493" spans="2:8" x14ac:dyDescent="0.4">
      <c r="B3493" s="4">
        <v>3490</v>
      </c>
      <c r="C3493" s="25" t="s">
        <v>8106</v>
      </c>
      <c r="D3493" s="10" t="s">
        <v>3569</v>
      </c>
      <c r="E3493" s="12" t="s">
        <v>4</v>
      </c>
      <c r="F3493" s="15">
        <v>1</v>
      </c>
      <c r="G3493" s="12" t="s">
        <v>115</v>
      </c>
      <c r="H3493" s="18">
        <v>2.4505133556498742E-3</v>
      </c>
    </row>
    <row r="3494" spans="2:8" x14ac:dyDescent="0.4">
      <c r="B3494" s="4">
        <v>3491</v>
      </c>
      <c r="C3494" s="25" t="s">
        <v>8107</v>
      </c>
      <c r="D3494" s="10" t="s">
        <v>3570</v>
      </c>
      <c r="E3494" s="12" t="s">
        <v>4</v>
      </c>
      <c r="F3494" s="15">
        <v>1</v>
      </c>
      <c r="G3494" s="12" t="s">
        <v>110</v>
      </c>
      <c r="H3494" s="18">
        <v>424.87268850898141</v>
      </c>
    </row>
    <row r="3495" spans="2:8" x14ac:dyDescent="0.4">
      <c r="B3495" s="4">
        <v>3492</v>
      </c>
      <c r="C3495" s="25" t="s">
        <v>8108</v>
      </c>
      <c r="D3495" s="10" t="s">
        <v>3571</v>
      </c>
      <c r="E3495" s="12" t="s">
        <v>4</v>
      </c>
      <c r="F3495" s="15">
        <v>1</v>
      </c>
      <c r="G3495" s="12" t="s">
        <v>115</v>
      </c>
      <c r="H3495" s="18">
        <v>4.836866861125025E-3</v>
      </c>
    </row>
    <row r="3496" spans="2:8" x14ac:dyDescent="0.4">
      <c r="B3496" s="4">
        <v>3493</v>
      </c>
      <c r="C3496" s="25" t="s">
        <v>8109</v>
      </c>
      <c r="D3496" s="10" t="s">
        <v>3572</v>
      </c>
      <c r="E3496" s="12" t="s">
        <v>4</v>
      </c>
      <c r="F3496" s="15">
        <v>1</v>
      </c>
      <c r="G3496" s="12" t="s">
        <v>110</v>
      </c>
      <c r="H3496" s="18">
        <v>664.70863642386553</v>
      </c>
    </row>
    <row r="3497" spans="2:8" x14ac:dyDescent="0.4">
      <c r="B3497" s="4">
        <v>3494</v>
      </c>
      <c r="C3497" s="25" t="s">
        <v>8110</v>
      </c>
      <c r="D3497" s="10" t="s">
        <v>3573</v>
      </c>
      <c r="E3497" s="12" t="s">
        <v>4</v>
      </c>
      <c r="F3497" s="15">
        <v>1</v>
      </c>
      <c r="G3497" s="12" t="s">
        <v>115</v>
      </c>
      <c r="H3497" s="18">
        <v>5.5121575227690418E-3</v>
      </c>
    </row>
    <row r="3498" spans="2:8" x14ac:dyDescent="0.4">
      <c r="B3498" s="4">
        <v>3495</v>
      </c>
      <c r="C3498" s="25" t="s">
        <v>8111</v>
      </c>
      <c r="D3498" s="10" t="s">
        <v>3574</v>
      </c>
      <c r="E3498" s="12" t="s">
        <v>4</v>
      </c>
      <c r="F3498" s="15">
        <v>1</v>
      </c>
      <c r="G3498" s="12" t="s">
        <v>115</v>
      </c>
      <c r="H3498" s="18">
        <v>2.1080730210043344E-3</v>
      </c>
    </row>
    <row r="3499" spans="2:8" x14ac:dyDescent="0.4">
      <c r="B3499" s="4">
        <v>3496</v>
      </c>
      <c r="C3499" s="25" t="s">
        <v>8112</v>
      </c>
      <c r="D3499" s="10" t="s">
        <v>3575</v>
      </c>
      <c r="E3499" s="12" t="s">
        <v>4</v>
      </c>
      <c r="F3499" s="15">
        <v>1</v>
      </c>
      <c r="G3499" s="12" t="s">
        <v>110</v>
      </c>
      <c r="H3499" s="18">
        <v>5819.1716996327659</v>
      </c>
    </row>
    <row r="3500" spans="2:8" x14ac:dyDescent="0.4">
      <c r="B3500" s="4">
        <v>3497</v>
      </c>
      <c r="C3500" s="25" t="s">
        <v>8113</v>
      </c>
      <c r="D3500" s="10" t="s">
        <v>3576</v>
      </c>
      <c r="E3500" s="12" t="s">
        <v>4</v>
      </c>
      <c r="F3500" s="15">
        <v>1</v>
      </c>
      <c r="G3500" s="12" t="s">
        <v>115</v>
      </c>
      <c r="H3500" s="18">
        <v>2.2720348905458849E-3</v>
      </c>
    </row>
    <row r="3501" spans="2:8" x14ac:dyDescent="0.4">
      <c r="B3501" s="4">
        <v>3498</v>
      </c>
      <c r="C3501" s="25" t="s">
        <v>8114</v>
      </c>
      <c r="D3501" s="10" t="s">
        <v>3577</v>
      </c>
      <c r="E3501" s="12" t="s">
        <v>4</v>
      </c>
      <c r="F3501" s="15">
        <v>1</v>
      </c>
      <c r="G3501" s="12" t="s">
        <v>115</v>
      </c>
      <c r="H3501" s="18">
        <v>2.5218484193994441E-3</v>
      </c>
    </row>
    <row r="3502" spans="2:8" x14ac:dyDescent="0.4">
      <c r="B3502" s="4">
        <v>3499</v>
      </c>
      <c r="C3502" s="25" t="s">
        <v>8115</v>
      </c>
      <c r="D3502" s="10" t="s">
        <v>3578</v>
      </c>
      <c r="E3502" s="12" t="s">
        <v>4</v>
      </c>
      <c r="F3502" s="15">
        <v>1</v>
      </c>
      <c r="G3502" s="12" t="s">
        <v>115</v>
      </c>
      <c r="H3502" s="18">
        <v>2.8319207260299887E-3</v>
      </c>
    </row>
    <row r="3503" spans="2:8" x14ac:dyDescent="0.4">
      <c r="B3503" s="4">
        <v>3500</v>
      </c>
      <c r="C3503" s="25" t="s">
        <v>8116</v>
      </c>
      <c r="D3503" s="10" t="s">
        <v>3579</v>
      </c>
      <c r="E3503" s="12" t="s">
        <v>4</v>
      </c>
      <c r="F3503" s="15">
        <v>1</v>
      </c>
      <c r="G3503" s="12" t="s">
        <v>115</v>
      </c>
      <c r="H3503" s="18">
        <v>2.504530641678041E-3</v>
      </c>
    </row>
    <row r="3504" spans="2:8" x14ac:dyDescent="0.4">
      <c r="B3504" s="4">
        <v>3501</v>
      </c>
      <c r="C3504" s="25" t="s">
        <v>8117</v>
      </c>
      <c r="D3504" s="10" t="s">
        <v>3580</v>
      </c>
      <c r="E3504" s="12" t="s">
        <v>4</v>
      </c>
      <c r="F3504" s="15">
        <v>1</v>
      </c>
      <c r="G3504" s="12" t="s">
        <v>115</v>
      </c>
      <c r="H3504" s="18">
        <v>2.4882159159416153E-3</v>
      </c>
    </row>
    <row r="3505" spans="2:8" x14ac:dyDescent="0.4">
      <c r="B3505" s="4">
        <v>3502</v>
      </c>
      <c r="C3505" s="25" t="s">
        <v>8118</v>
      </c>
      <c r="D3505" s="10" t="s">
        <v>3581</v>
      </c>
      <c r="E3505" s="12" t="s">
        <v>4</v>
      </c>
      <c r="F3505" s="15">
        <v>1</v>
      </c>
      <c r="G3505" s="12" t="s">
        <v>115</v>
      </c>
      <c r="H3505" s="18">
        <v>3.5353460045857189E-3</v>
      </c>
    </row>
    <row r="3506" spans="2:8" x14ac:dyDescent="0.4">
      <c r="B3506" s="4">
        <v>3503</v>
      </c>
      <c r="C3506" s="25" t="s">
        <v>8119</v>
      </c>
      <c r="D3506" s="10" t="s">
        <v>3582</v>
      </c>
      <c r="E3506" s="12" t="s">
        <v>4</v>
      </c>
      <c r="F3506" s="15">
        <v>1</v>
      </c>
      <c r="G3506" s="12" t="s">
        <v>115</v>
      </c>
      <c r="H3506" s="18">
        <v>2.6161589249459449E-3</v>
      </c>
    </row>
    <row r="3507" spans="2:8" x14ac:dyDescent="0.4">
      <c r="B3507" s="4">
        <v>3504</v>
      </c>
      <c r="C3507" s="25" t="s">
        <v>8120</v>
      </c>
      <c r="D3507" s="10" t="s">
        <v>3583</v>
      </c>
      <c r="E3507" s="12" t="s">
        <v>4</v>
      </c>
      <c r="F3507" s="15">
        <v>1</v>
      </c>
      <c r="G3507" s="12" t="s">
        <v>115</v>
      </c>
      <c r="H3507" s="18">
        <v>2.4800422370008569E-3</v>
      </c>
    </row>
    <row r="3508" spans="2:8" x14ac:dyDescent="0.4">
      <c r="B3508" s="4">
        <v>3505</v>
      </c>
      <c r="C3508" s="25" t="s">
        <v>8121</v>
      </c>
      <c r="D3508" s="10" t="s">
        <v>3584</v>
      </c>
      <c r="E3508" s="12" t="s">
        <v>4</v>
      </c>
      <c r="F3508" s="15">
        <v>1</v>
      </c>
      <c r="G3508" s="12" t="s">
        <v>115</v>
      </c>
      <c r="H3508" s="18">
        <v>2.6693208414395597E-3</v>
      </c>
    </row>
    <row r="3509" spans="2:8" x14ac:dyDescent="0.4">
      <c r="B3509" s="4">
        <v>3506</v>
      </c>
      <c r="C3509" s="25" t="s">
        <v>8122</v>
      </c>
      <c r="D3509" s="10" t="s">
        <v>3585</v>
      </c>
      <c r="E3509" s="12" t="s">
        <v>4</v>
      </c>
      <c r="F3509" s="15">
        <v>1</v>
      </c>
      <c r="G3509" s="12" t="s">
        <v>115</v>
      </c>
      <c r="H3509" s="18">
        <v>2.2835606900111723E-3</v>
      </c>
    </row>
    <row r="3510" spans="2:8" x14ac:dyDescent="0.4">
      <c r="B3510" s="4">
        <v>3507</v>
      </c>
      <c r="C3510" s="25" t="s">
        <v>8123</v>
      </c>
      <c r="D3510" s="10" t="s">
        <v>3586</v>
      </c>
      <c r="E3510" s="12" t="s">
        <v>4</v>
      </c>
      <c r="F3510" s="15">
        <v>1</v>
      </c>
      <c r="G3510" s="12" t="s">
        <v>115</v>
      </c>
      <c r="H3510" s="18">
        <v>2.2849448341593359E-3</v>
      </c>
    </row>
    <row r="3511" spans="2:8" x14ac:dyDescent="0.4">
      <c r="B3511" s="4">
        <v>3508</v>
      </c>
      <c r="C3511" s="25" t="s">
        <v>8124</v>
      </c>
      <c r="D3511" s="10" t="s">
        <v>3587</v>
      </c>
      <c r="E3511" s="12" t="s">
        <v>4</v>
      </c>
      <c r="F3511" s="15">
        <v>1</v>
      </c>
      <c r="G3511" s="12" t="s">
        <v>115</v>
      </c>
      <c r="H3511" s="18">
        <v>2.2667259891565811E-3</v>
      </c>
    </row>
    <row r="3512" spans="2:8" x14ac:dyDescent="0.4">
      <c r="B3512" s="4">
        <v>3509</v>
      </c>
      <c r="C3512" s="25" t="s">
        <v>8125</v>
      </c>
      <c r="D3512" s="10" t="s">
        <v>3588</v>
      </c>
      <c r="E3512" s="12" t="s">
        <v>4</v>
      </c>
      <c r="F3512" s="15">
        <v>1</v>
      </c>
      <c r="G3512" s="12" t="s">
        <v>115</v>
      </c>
      <c r="H3512" s="18">
        <v>1.8615244320881249E-3</v>
      </c>
    </row>
    <row r="3513" spans="2:8" x14ac:dyDescent="0.4">
      <c r="B3513" s="4">
        <v>3510</v>
      </c>
      <c r="C3513" s="25" t="s">
        <v>8126</v>
      </c>
      <c r="D3513" s="10" t="s">
        <v>3589</v>
      </c>
      <c r="E3513" s="12" t="s">
        <v>4</v>
      </c>
      <c r="F3513" s="15">
        <v>1</v>
      </c>
      <c r="G3513" s="12" t="s">
        <v>115</v>
      </c>
      <c r="H3513" s="18">
        <v>1.8615244320881249E-3</v>
      </c>
    </row>
    <row r="3514" spans="2:8" x14ac:dyDescent="0.4">
      <c r="B3514" s="4">
        <v>3511</v>
      </c>
      <c r="C3514" s="25" t="s">
        <v>8127</v>
      </c>
      <c r="D3514" s="10" t="s">
        <v>3590</v>
      </c>
      <c r="E3514" s="12" t="s">
        <v>4</v>
      </c>
      <c r="F3514" s="15">
        <v>1</v>
      </c>
      <c r="G3514" s="12" t="s">
        <v>115</v>
      </c>
      <c r="H3514" s="18">
        <v>4.2398556212733772E-3</v>
      </c>
    </row>
    <row r="3515" spans="2:8" x14ac:dyDescent="0.4">
      <c r="B3515" s="4">
        <v>3512</v>
      </c>
      <c r="C3515" s="25" t="s">
        <v>8128</v>
      </c>
      <c r="D3515" s="10" t="s">
        <v>3591</v>
      </c>
      <c r="E3515" s="12" t="s">
        <v>4</v>
      </c>
      <c r="F3515" s="15">
        <v>1</v>
      </c>
      <c r="G3515" s="12" t="s">
        <v>115</v>
      </c>
      <c r="H3515" s="18">
        <v>4.2398556212733772E-3</v>
      </c>
    </row>
    <row r="3516" spans="2:8" x14ac:dyDescent="0.4">
      <c r="B3516" s="4">
        <v>3513</v>
      </c>
      <c r="C3516" s="25" t="s">
        <v>8129</v>
      </c>
      <c r="D3516" s="10" t="s">
        <v>3592</v>
      </c>
      <c r="E3516" s="12" t="s">
        <v>4</v>
      </c>
      <c r="F3516" s="15">
        <v>1</v>
      </c>
      <c r="G3516" s="12" t="s">
        <v>115</v>
      </c>
      <c r="H3516" s="18">
        <v>5.3434908473135069E-3</v>
      </c>
    </row>
    <row r="3517" spans="2:8" x14ac:dyDescent="0.4">
      <c r="B3517" s="4">
        <v>3514</v>
      </c>
      <c r="C3517" s="25" t="s">
        <v>8130</v>
      </c>
      <c r="D3517" s="10" t="s">
        <v>3593</v>
      </c>
      <c r="E3517" s="12" t="s">
        <v>4</v>
      </c>
      <c r="F3517" s="15">
        <v>1</v>
      </c>
      <c r="G3517" s="12" t="s">
        <v>115</v>
      </c>
      <c r="H3517" s="18">
        <v>5.3434908473135069E-3</v>
      </c>
    </row>
    <row r="3518" spans="2:8" x14ac:dyDescent="0.4">
      <c r="B3518" s="4">
        <v>3515</v>
      </c>
      <c r="C3518" s="25" t="s">
        <v>8131</v>
      </c>
      <c r="D3518" s="10" t="s">
        <v>3594</v>
      </c>
      <c r="E3518" s="12" t="s">
        <v>4</v>
      </c>
      <c r="F3518" s="15">
        <v>1</v>
      </c>
      <c r="G3518" s="12" t="s">
        <v>115</v>
      </c>
      <c r="H3518" s="18">
        <v>2.3481092554336743E-3</v>
      </c>
    </row>
    <row r="3519" spans="2:8" x14ac:dyDescent="0.4">
      <c r="B3519" s="4">
        <v>3516</v>
      </c>
      <c r="C3519" s="25" t="s">
        <v>8132</v>
      </c>
      <c r="D3519" s="10" t="s">
        <v>3595</v>
      </c>
      <c r="E3519" s="12" t="s">
        <v>4</v>
      </c>
      <c r="F3519" s="15">
        <v>1</v>
      </c>
      <c r="G3519" s="12" t="s">
        <v>115</v>
      </c>
      <c r="H3519" s="18">
        <v>2.3481092554336743E-3</v>
      </c>
    </row>
    <row r="3520" spans="2:8" x14ac:dyDescent="0.4">
      <c r="B3520" s="4">
        <v>3517</v>
      </c>
      <c r="C3520" s="25" t="s">
        <v>8133</v>
      </c>
      <c r="D3520" s="10" t="s">
        <v>3596</v>
      </c>
      <c r="E3520" s="12" t="s">
        <v>4</v>
      </c>
      <c r="F3520" s="15">
        <v>1</v>
      </c>
      <c r="G3520" s="12" t="s">
        <v>115</v>
      </c>
      <c r="H3520" s="18">
        <v>3.2565452098192822E-3</v>
      </c>
    </row>
    <row r="3521" spans="2:8" x14ac:dyDescent="0.4">
      <c r="B3521" s="4">
        <v>3518</v>
      </c>
      <c r="C3521" s="25" t="s">
        <v>8134</v>
      </c>
      <c r="D3521" s="10" t="s">
        <v>3597</v>
      </c>
      <c r="E3521" s="12" t="s">
        <v>4</v>
      </c>
      <c r="F3521" s="15">
        <v>1</v>
      </c>
      <c r="G3521" s="12" t="s">
        <v>115</v>
      </c>
      <c r="H3521" s="18">
        <v>3.2565452098192822E-3</v>
      </c>
    </row>
    <row r="3522" spans="2:8" x14ac:dyDescent="0.4">
      <c r="B3522" s="4">
        <v>3519</v>
      </c>
      <c r="C3522" s="25" t="s">
        <v>8135</v>
      </c>
      <c r="D3522" s="10" t="s">
        <v>3598</v>
      </c>
      <c r="E3522" s="12" t="s">
        <v>4</v>
      </c>
      <c r="F3522" s="15">
        <v>1</v>
      </c>
      <c r="G3522" s="12" t="s">
        <v>115</v>
      </c>
      <c r="H3522" s="18">
        <v>3.4801246764353299E-3</v>
      </c>
    </row>
    <row r="3523" spans="2:8" x14ac:dyDescent="0.4">
      <c r="B3523" s="4">
        <v>3520</v>
      </c>
      <c r="C3523" s="25" t="s">
        <v>8136</v>
      </c>
      <c r="D3523" s="10" t="s">
        <v>3599</v>
      </c>
      <c r="E3523" s="12" t="s">
        <v>4</v>
      </c>
      <c r="F3523" s="15">
        <v>1</v>
      </c>
      <c r="G3523" s="12" t="s">
        <v>115</v>
      </c>
      <c r="H3523" s="18">
        <v>3.3527488770882024E-3</v>
      </c>
    </row>
    <row r="3524" spans="2:8" x14ac:dyDescent="0.4">
      <c r="B3524" s="4">
        <v>3521</v>
      </c>
      <c r="C3524" s="25" t="s">
        <v>8137</v>
      </c>
      <c r="D3524" s="10" t="s">
        <v>3600</v>
      </c>
      <c r="E3524" s="12" t="s">
        <v>4</v>
      </c>
      <c r="F3524" s="15">
        <v>1</v>
      </c>
      <c r="G3524" s="12" t="s">
        <v>110</v>
      </c>
      <c r="H3524" s="18">
        <v>22.751157137229505</v>
      </c>
    </row>
    <row r="3525" spans="2:8" x14ac:dyDescent="0.4">
      <c r="B3525" s="4">
        <v>3522</v>
      </c>
      <c r="C3525" s="25" t="s">
        <v>8138</v>
      </c>
      <c r="D3525" s="10" t="s">
        <v>3601</v>
      </c>
      <c r="E3525" s="12" t="s">
        <v>4</v>
      </c>
      <c r="F3525" s="15">
        <v>1</v>
      </c>
      <c r="G3525" s="12" t="s">
        <v>110</v>
      </c>
      <c r="H3525" s="18">
        <v>234.8035070244953</v>
      </c>
    </row>
    <row r="3526" spans="2:8" x14ac:dyDescent="0.4">
      <c r="B3526" s="4">
        <v>3523</v>
      </c>
      <c r="C3526" s="25" t="s">
        <v>8139</v>
      </c>
      <c r="D3526" s="10" t="s">
        <v>3602</v>
      </c>
      <c r="E3526" s="12" t="s">
        <v>4</v>
      </c>
      <c r="F3526" s="15">
        <v>1</v>
      </c>
      <c r="G3526" s="12" t="s">
        <v>115</v>
      </c>
      <c r="H3526" s="18">
        <v>1.60491400658481E-3</v>
      </c>
    </row>
    <row r="3527" spans="2:8" x14ac:dyDescent="0.4">
      <c r="B3527" s="4">
        <v>3524</v>
      </c>
      <c r="C3527" s="25" t="s">
        <v>8140</v>
      </c>
      <c r="D3527" s="10" t="s">
        <v>3603</v>
      </c>
      <c r="E3527" s="12" t="s">
        <v>4</v>
      </c>
      <c r="F3527" s="15">
        <v>1</v>
      </c>
      <c r="G3527" s="12" t="s">
        <v>110</v>
      </c>
      <c r="H3527" s="18">
        <v>29.38510555647661</v>
      </c>
    </row>
    <row r="3528" spans="2:8" x14ac:dyDescent="0.4">
      <c r="B3528" s="4">
        <v>3525</v>
      </c>
      <c r="C3528" s="25" t="s">
        <v>8141</v>
      </c>
      <c r="D3528" s="10" t="s">
        <v>3604</v>
      </c>
      <c r="E3528" s="12" t="s">
        <v>4</v>
      </c>
      <c r="F3528" s="15">
        <v>1</v>
      </c>
      <c r="G3528" s="12" t="s">
        <v>110</v>
      </c>
      <c r="H3528" s="18">
        <v>307.83069236418328</v>
      </c>
    </row>
    <row r="3529" spans="2:8" x14ac:dyDescent="0.4">
      <c r="B3529" s="4">
        <v>3526</v>
      </c>
      <c r="C3529" s="25" t="s">
        <v>8142</v>
      </c>
      <c r="D3529" s="10" t="s">
        <v>3605</v>
      </c>
      <c r="E3529" s="12" t="s">
        <v>4</v>
      </c>
      <c r="F3529" s="15">
        <v>1</v>
      </c>
      <c r="G3529" s="12" t="s">
        <v>115</v>
      </c>
      <c r="H3529" s="18">
        <v>2.0560417171104906E-3</v>
      </c>
    </row>
    <row r="3530" spans="2:8" x14ac:dyDescent="0.4">
      <c r="B3530" s="4">
        <v>3527</v>
      </c>
      <c r="C3530" s="25" t="s">
        <v>8143</v>
      </c>
      <c r="D3530" s="10" t="s">
        <v>3606</v>
      </c>
      <c r="E3530" s="12" t="s">
        <v>4</v>
      </c>
      <c r="F3530" s="15">
        <v>1</v>
      </c>
      <c r="G3530" s="12" t="s">
        <v>110</v>
      </c>
      <c r="H3530" s="18">
        <v>4.2234756969944751</v>
      </c>
    </row>
    <row r="3531" spans="2:8" x14ac:dyDescent="0.4">
      <c r="B3531" s="4">
        <v>3528</v>
      </c>
      <c r="C3531" s="25" t="s">
        <v>8144</v>
      </c>
      <c r="D3531" s="10" t="s">
        <v>3607</v>
      </c>
      <c r="E3531" s="12" t="s">
        <v>4</v>
      </c>
      <c r="F3531" s="15">
        <v>1</v>
      </c>
      <c r="G3531" s="12" t="s">
        <v>115</v>
      </c>
      <c r="H3531" s="18">
        <v>3.751034042307525E-3</v>
      </c>
    </row>
    <row r="3532" spans="2:8" x14ac:dyDescent="0.4">
      <c r="B3532" s="4">
        <v>3529</v>
      </c>
      <c r="C3532" s="25" t="s">
        <v>8145</v>
      </c>
      <c r="D3532" s="10" t="s">
        <v>3608</v>
      </c>
      <c r="E3532" s="12" t="s">
        <v>4</v>
      </c>
      <c r="F3532" s="15">
        <v>1</v>
      </c>
      <c r="G3532" s="12" t="s">
        <v>115</v>
      </c>
      <c r="H3532" s="18">
        <v>3.751034042307525E-3</v>
      </c>
    </row>
    <row r="3533" spans="2:8" x14ac:dyDescent="0.4">
      <c r="B3533" s="4">
        <v>3530</v>
      </c>
      <c r="C3533" s="25" t="s">
        <v>8146</v>
      </c>
      <c r="D3533" s="10" t="s">
        <v>3609</v>
      </c>
      <c r="E3533" s="12" t="s">
        <v>4</v>
      </c>
      <c r="F3533" s="15">
        <v>1</v>
      </c>
      <c r="G3533" s="12" t="s">
        <v>115</v>
      </c>
      <c r="H3533" s="18">
        <v>1.2631569244623228E-3</v>
      </c>
    </row>
    <row r="3534" spans="2:8" x14ac:dyDescent="0.4">
      <c r="B3534" s="4">
        <v>3531</v>
      </c>
      <c r="C3534" s="25" t="s">
        <v>8147</v>
      </c>
      <c r="D3534" s="10" t="s">
        <v>3610</v>
      </c>
      <c r="E3534" s="12" t="s">
        <v>4</v>
      </c>
      <c r="F3534" s="15">
        <v>1</v>
      </c>
      <c r="G3534" s="12" t="s">
        <v>115</v>
      </c>
      <c r="H3534" s="18">
        <v>1.424180667312035E-3</v>
      </c>
    </row>
    <row r="3535" spans="2:8" x14ac:dyDescent="0.4">
      <c r="B3535" s="4">
        <v>3532</v>
      </c>
      <c r="C3535" s="25" t="s">
        <v>8148</v>
      </c>
      <c r="D3535" s="10" t="s">
        <v>3611</v>
      </c>
      <c r="E3535" s="12" t="s">
        <v>4</v>
      </c>
      <c r="F3535" s="15">
        <v>1</v>
      </c>
      <c r="G3535" s="12" t="s">
        <v>110</v>
      </c>
      <c r="H3535" s="18">
        <v>37.173621101664594</v>
      </c>
    </row>
    <row r="3536" spans="2:8" x14ac:dyDescent="0.4">
      <c r="B3536" s="4">
        <v>3533</v>
      </c>
      <c r="C3536" s="25" t="s">
        <v>8149</v>
      </c>
      <c r="D3536" s="10" t="s">
        <v>3612</v>
      </c>
      <c r="E3536" s="12" t="s">
        <v>4</v>
      </c>
      <c r="F3536" s="15">
        <v>1</v>
      </c>
      <c r="G3536" s="12" t="s">
        <v>115</v>
      </c>
      <c r="H3536" s="18">
        <v>1.4764638179569774E-3</v>
      </c>
    </row>
    <row r="3537" spans="2:8" x14ac:dyDescent="0.4">
      <c r="B3537" s="4">
        <v>3534</v>
      </c>
      <c r="C3537" s="25" t="s">
        <v>8150</v>
      </c>
      <c r="D3537" s="10" t="s">
        <v>3613</v>
      </c>
      <c r="E3537" s="12" t="s">
        <v>4</v>
      </c>
      <c r="F3537" s="15">
        <v>1</v>
      </c>
      <c r="G3537" s="12" t="s">
        <v>115</v>
      </c>
      <c r="H3537" s="18">
        <v>1.2172687856405065E-3</v>
      </c>
    </row>
    <row r="3538" spans="2:8" x14ac:dyDescent="0.4">
      <c r="B3538" s="4">
        <v>3535</v>
      </c>
      <c r="C3538" s="25" t="s">
        <v>8151</v>
      </c>
      <c r="D3538" s="10" t="s">
        <v>3614</v>
      </c>
      <c r="E3538" s="12" t="s">
        <v>4</v>
      </c>
      <c r="F3538" s="15">
        <v>1</v>
      </c>
      <c r="G3538" s="12" t="s">
        <v>115</v>
      </c>
      <c r="H3538" s="18">
        <v>2.1247422210175148E-3</v>
      </c>
    </row>
    <row r="3539" spans="2:8" x14ac:dyDescent="0.4">
      <c r="B3539" s="4">
        <v>3536</v>
      </c>
      <c r="C3539" s="25" t="s">
        <v>8152</v>
      </c>
      <c r="D3539" s="10" t="s">
        <v>3615</v>
      </c>
      <c r="E3539" s="12" t="s">
        <v>4</v>
      </c>
      <c r="F3539" s="15">
        <v>1</v>
      </c>
      <c r="G3539" s="12" t="s">
        <v>115</v>
      </c>
      <c r="H3539" s="18">
        <v>2.2848748357099055E-3</v>
      </c>
    </row>
    <row r="3540" spans="2:8" x14ac:dyDescent="0.4">
      <c r="B3540" s="4">
        <v>3537</v>
      </c>
      <c r="C3540" s="25" t="s">
        <v>8153</v>
      </c>
      <c r="D3540" s="10" t="s">
        <v>3616</v>
      </c>
      <c r="E3540" s="12" t="s">
        <v>4</v>
      </c>
      <c r="F3540" s="15">
        <v>1</v>
      </c>
      <c r="G3540" s="12" t="s">
        <v>115</v>
      </c>
      <c r="H3540" s="18">
        <v>2.2116510982872167E-3</v>
      </c>
    </row>
    <row r="3541" spans="2:8" x14ac:dyDescent="0.4">
      <c r="B3541" s="4">
        <v>3538</v>
      </c>
      <c r="C3541" s="25" t="s">
        <v>8154</v>
      </c>
      <c r="D3541" s="10" t="s">
        <v>3617</v>
      </c>
      <c r="E3541" s="12" t="s">
        <v>4</v>
      </c>
      <c r="F3541" s="15">
        <v>1</v>
      </c>
      <c r="G3541" s="12" t="s">
        <v>115</v>
      </c>
      <c r="H3541" s="18">
        <v>2.0250072060411179E-3</v>
      </c>
    </row>
    <row r="3542" spans="2:8" x14ac:dyDescent="0.4">
      <c r="B3542" s="4">
        <v>3539</v>
      </c>
      <c r="C3542" s="25" t="s">
        <v>8155</v>
      </c>
      <c r="D3542" s="10" t="s">
        <v>3618</v>
      </c>
      <c r="E3542" s="12" t="s">
        <v>4</v>
      </c>
      <c r="F3542" s="15">
        <v>1</v>
      </c>
      <c r="G3542" s="12" t="s">
        <v>115</v>
      </c>
      <c r="H3542" s="18">
        <v>2.5686782767765236E-3</v>
      </c>
    </row>
    <row r="3543" spans="2:8" x14ac:dyDescent="0.4">
      <c r="B3543" s="4">
        <v>3540</v>
      </c>
      <c r="C3543" s="25" t="s">
        <v>8156</v>
      </c>
      <c r="D3543" s="10" t="s">
        <v>3619</v>
      </c>
      <c r="E3543" s="12" t="s">
        <v>4</v>
      </c>
      <c r="F3543" s="15">
        <v>1</v>
      </c>
      <c r="G3543" s="12" t="s">
        <v>115</v>
      </c>
      <c r="H3543" s="18">
        <v>4.314003122139724E-3</v>
      </c>
    </row>
    <row r="3544" spans="2:8" x14ac:dyDescent="0.4">
      <c r="B3544" s="4">
        <v>3541</v>
      </c>
      <c r="C3544" s="25" t="s">
        <v>8157</v>
      </c>
      <c r="D3544" s="10" t="s">
        <v>3620</v>
      </c>
      <c r="E3544" s="12" t="s">
        <v>4</v>
      </c>
      <c r="F3544" s="15">
        <v>1</v>
      </c>
      <c r="G3544" s="12" t="s">
        <v>115</v>
      </c>
      <c r="H3544" s="18">
        <v>4.9989289495802136E-3</v>
      </c>
    </row>
    <row r="3545" spans="2:8" x14ac:dyDescent="0.4">
      <c r="B3545" s="4">
        <v>3542</v>
      </c>
      <c r="C3545" s="25" t="s">
        <v>8158</v>
      </c>
      <c r="D3545" s="10" t="s">
        <v>3621</v>
      </c>
      <c r="E3545" s="12" t="s">
        <v>4</v>
      </c>
      <c r="F3545" s="15">
        <v>1</v>
      </c>
      <c r="G3545" s="12" t="s">
        <v>115</v>
      </c>
      <c r="H3545" s="18">
        <v>2.2191989341972867E-3</v>
      </c>
    </row>
    <row r="3546" spans="2:8" x14ac:dyDescent="0.4">
      <c r="B3546" s="4">
        <v>3543</v>
      </c>
      <c r="C3546" s="25" t="s">
        <v>8159</v>
      </c>
      <c r="D3546" s="10" t="s">
        <v>3622</v>
      </c>
      <c r="E3546" s="12" t="s">
        <v>4</v>
      </c>
      <c r="F3546" s="15">
        <v>1</v>
      </c>
      <c r="G3546" s="12" t="s">
        <v>115</v>
      </c>
      <c r="H3546" s="18">
        <v>3.9472623054208483E-3</v>
      </c>
    </row>
    <row r="3547" spans="2:8" x14ac:dyDescent="0.4">
      <c r="B3547" s="4">
        <v>3544</v>
      </c>
      <c r="C3547" s="25" t="s">
        <v>8160</v>
      </c>
      <c r="D3547" s="10" t="s">
        <v>3623</v>
      </c>
      <c r="E3547" s="12" t="s">
        <v>4</v>
      </c>
      <c r="F3547" s="15">
        <v>1</v>
      </c>
      <c r="G3547" s="12" t="s">
        <v>115</v>
      </c>
      <c r="H3547" s="18">
        <v>4.152109227164592E-3</v>
      </c>
    </row>
    <row r="3548" spans="2:8" x14ac:dyDescent="0.4">
      <c r="B3548" s="4">
        <v>3545</v>
      </c>
      <c r="C3548" s="25" t="s">
        <v>8161</v>
      </c>
      <c r="D3548" s="10" t="s">
        <v>3624</v>
      </c>
      <c r="E3548" s="12" t="s">
        <v>4</v>
      </c>
      <c r="F3548" s="15">
        <v>1</v>
      </c>
      <c r="G3548" s="12" t="s">
        <v>115</v>
      </c>
      <c r="H3548" s="18">
        <v>4.2075521128781476E-3</v>
      </c>
    </row>
    <row r="3549" spans="2:8" x14ac:dyDescent="0.4">
      <c r="B3549" s="4">
        <v>3546</v>
      </c>
      <c r="C3549" s="25" t="s">
        <v>8162</v>
      </c>
      <c r="D3549" s="10" t="s">
        <v>3625</v>
      </c>
      <c r="E3549" s="12" t="s">
        <v>4</v>
      </c>
      <c r="F3549" s="15">
        <v>1</v>
      </c>
      <c r="G3549" s="12" t="s">
        <v>115</v>
      </c>
      <c r="H3549" s="18">
        <v>4.3749790222428614E-3</v>
      </c>
    </row>
    <row r="3550" spans="2:8" x14ac:dyDescent="0.4">
      <c r="B3550" s="4">
        <v>3547</v>
      </c>
      <c r="C3550" s="25" t="s">
        <v>8163</v>
      </c>
      <c r="D3550" s="10" t="s">
        <v>3626</v>
      </c>
      <c r="E3550" s="12" t="s">
        <v>4</v>
      </c>
      <c r="F3550" s="15">
        <v>1</v>
      </c>
      <c r="G3550" s="12" t="s">
        <v>115</v>
      </c>
      <c r="H3550" s="18">
        <v>3.8778300098755588E-3</v>
      </c>
    </row>
    <row r="3551" spans="2:8" x14ac:dyDescent="0.4">
      <c r="B3551" s="4">
        <v>3548</v>
      </c>
      <c r="C3551" s="25" t="s">
        <v>8164</v>
      </c>
      <c r="D3551" s="10" t="s">
        <v>3627</v>
      </c>
      <c r="E3551" s="12" t="s">
        <v>4</v>
      </c>
      <c r="F3551" s="15">
        <v>1</v>
      </c>
      <c r="G3551" s="12" t="s">
        <v>115</v>
      </c>
      <c r="H3551" s="18">
        <v>4.6789359702207219E-3</v>
      </c>
    </row>
    <row r="3552" spans="2:8" x14ac:dyDescent="0.4">
      <c r="B3552" s="4">
        <v>3549</v>
      </c>
      <c r="C3552" s="25" t="s">
        <v>8165</v>
      </c>
      <c r="D3552" s="10" t="s">
        <v>3628</v>
      </c>
      <c r="E3552" s="12" t="s">
        <v>4</v>
      </c>
      <c r="F3552" s="15">
        <v>1</v>
      </c>
      <c r="G3552" s="12" t="s">
        <v>115</v>
      </c>
      <c r="H3552" s="18">
        <v>4.525854231053097E-3</v>
      </c>
    </row>
    <row r="3553" spans="2:8" x14ac:dyDescent="0.4">
      <c r="B3553" s="4">
        <v>3550</v>
      </c>
      <c r="C3553" s="25" t="s">
        <v>8166</v>
      </c>
      <c r="D3553" s="10" t="s">
        <v>3629</v>
      </c>
      <c r="E3553" s="12" t="s">
        <v>4</v>
      </c>
      <c r="F3553" s="15">
        <v>1</v>
      </c>
      <c r="G3553" s="12" t="s">
        <v>115</v>
      </c>
      <c r="H3553" s="18">
        <v>5.9759749650336366E-3</v>
      </c>
    </row>
    <row r="3554" spans="2:8" x14ac:dyDescent="0.4">
      <c r="B3554" s="4">
        <v>3551</v>
      </c>
      <c r="C3554" s="25" t="s">
        <v>8167</v>
      </c>
      <c r="D3554" s="10" t="s">
        <v>3630</v>
      </c>
      <c r="E3554" s="12" t="s">
        <v>4</v>
      </c>
      <c r="F3554" s="15">
        <v>1</v>
      </c>
      <c r="G3554" s="12" t="s">
        <v>115</v>
      </c>
      <c r="H3554" s="18">
        <v>2.6014363746520454E-3</v>
      </c>
    </row>
    <row r="3555" spans="2:8" x14ac:dyDescent="0.4">
      <c r="B3555" s="4">
        <v>3552</v>
      </c>
      <c r="C3555" s="25" t="s">
        <v>8168</v>
      </c>
      <c r="D3555" s="10" t="s">
        <v>3631</v>
      </c>
      <c r="E3555" s="12" t="s">
        <v>4</v>
      </c>
      <c r="F3555" s="15">
        <v>1</v>
      </c>
      <c r="G3555" s="12" t="s">
        <v>115</v>
      </c>
      <c r="H3555" s="18">
        <v>2.6014363746520454E-3</v>
      </c>
    </row>
    <row r="3556" spans="2:8" x14ac:dyDescent="0.4">
      <c r="B3556" s="4">
        <v>3553</v>
      </c>
      <c r="C3556" s="25" t="s">
        <v>8169</v>
      </c>
      <c r="D3556" s="10" t="s">
        <v>3632</v>
      </c>
      <c r="E3556" s="12" t="s">
        <v>4</v>
      </c>
      <c r="F3556" s="15">
        <v>1</v>
      </c>
      <c r="G3556" s="12" t="s">
        <v>115</v>
      </c>
      <c r="H3556" s="18">
        <v>2.8965156863110563E-3</v>
      </c>
    </row>
    <row r="3557" spans="2:8" x14ac:dyDescent="0.4">
      <c r="B3557" s="4">
        <v>3554</v>
      </c>
      <c r="C3557" s="25" t="s">
        <v>8170</v>
      </c>
      <c r="D3557" s="10" t="s">
        <v>3633</v>
      </c>
      <c r="E3557" s="12" t="s">
        <v>4</v>
      </c>
      <c r="F3557" s="15">
        <v>1</v>
      </c>
      <c r="G3557" s="12" t="s">
        <v>115</v>
      </c>
      <c r="H3557" s="18">
        <v>2.8965156863110563E-3</v>
      </c>
    </row>
    <row r="3558" spans="2:8" x14ac:dyDescent="0.4">
      <c r="B3558" s="4">
        <v>3555</v>
      </c>
      <c r="C3558" s="25" t="s">
        <v>8171</v>
      </c>
      <c r="D3558" s="10" t="s">
        <v>3634</v>
      </c>
      <c r="E3558" s="12" t="s">
        <v>4</v>
      </c>
      <c r="F3558" s="15">
        <v>1</v>
      </c>
      <c r="G3558" s="12" t="s">
        <v>110</v>
      </c>
      <c r="H3558" s="18">
        <v>1546.5024404169642</v>
      </c>
    </row>
    <row r="3559" spans="2:8" x14ac:dyDescent="0.4">
      <c r="B3559" s="4">
        <v>3556</v>
      </c>
      <c r="C3559" s="25" t="s">
        <v>8172</v>
      </c>
      <c r="D3559" s="10" t="s">
        <v>3635</v>
      </c>
      <c r="E3559" s="12" t="s">
        <v>4</v>
      </c>
      <c r="F3559" s="15">
        <v>1</v>
      </c>
      <c r="G3559" s="12" t="s">
        <v>110</v>
      </c>
      <c r="H3559" s="18">
        <v>1546.5024404169642</v>
      </c>
    </row>
    <row r="3560" spans="2:8" x14ac:dyDescent="0.4">
      <c r="B3560" s="4">
        <v>3557</v>
      </c>
      <c r="C3560" s="25" t="s">
        <v>8173</v>
      </c>
      <c r="D3560" s="10" t="s">
        <v>3636</v>
      </c>
      <c r="E3560" s="12" t="s">
        <v>4</v>
      </c>
      <c r="F3560" s="15">
        <v>1</v>
      </c>
      <c r="G3560" s="12" t="s">
        <v>110</v>
      </c>
      <c r="H3560" s="18">
        <v>119.18735314104609</v>
      </c>
    </row>
    <row r="3561" spans="2:8" x14ac:dyDescent="0.4">
      <c r="B3561" s="4">
        <v>3558</v>
      </c>
      <c r="C3561" s="25" t="s">
        <v>8174</v>
      </c>
      <c r="D3561" s="10" t="s">
        <v>3637</v>
      </c>
      <c r="E3561" s="12" t="s">
        <v>4</v>
      </c>
      <c r="F3561" s="15">
        <v>1</v>
      </c>
      <c r="G3561" s="12" t="s">
        <v>110</v>
      </c>
      <c r="H3561" s="18">
        <v>119.18735314104609</v>
      </c>
    </row>
    <row r="3562" spans="2:8" x14ac:dyDescent="0.4">
      <c r="B3562" s="4">
        <v>3559</v>
      </c>
      <c r="C3562" s="25" t="s">
        <v>8175</v>
      </c>
      <c r="D3562" s="10" t="s">
        <v>3638</v>
      </c>
      <c r="E3562" s="12" t="s">
        <v>4</v>
      </c>
      <c r="F3562" s="15">
        <v>1</v>
      </c>
      <c r="G3562" s="12" t="s">
        <v>115</v>
      </c>
      <c r="H3562" s="18">
        <v>2.3133942930345496E-3</v>
      </c>
    </row>
    <row r="3563" spans="2:8" x14ac:dyDescent="0.4">
      <c r="B3563" s="4">
        <v>3560</v>
      </c>
      <c r="C3563" s="25" t="s">
        <v>8176</v>
      </c>
      <c r="D3563" s="10" t="s">
        <v>3639</v>
      </c>
      <c r="E3563" s="12" t="s">
        <v>4</v>
      </c>
      <c r="F3563" s="15">
        <v>1</v>
      </c>
      <c r="G3563" s="12" t="s">
        <v>110</v>
      </c>
      <c r="H3563" s="18">
        <v>162.76370815374676</v>
      </c>
    </row>
    <row r="3564" spans="2:8" x14ac:dyDescent="0.4">
      <c r="B3564" s="4">
        <v>3561</v>
      </c>
      <c r="C3564" s="25" t="s">
        <v>8177</v>
      </c>
      <c r="D3564" s="10" t="s">
        <v>3640</v>
      </c>
      <c r="E3564" s="12" t="s">
        <v>4</v>
      </c>
      <c r="F3564" s="15">
        <v>1</v>
      </c>
      <c r="G3564" s="12" t="s">
        <v>115</v>
      </c>
      <c r="H3564" s="18">
        <v>2.3835417636044283E-3</v>
      </c>
    </row>
    <row r="3565" spans="2:8" x14ac:dyDescent="0.4">
      <c r="B3565" s="4">
        <v>3562</v>
      </c>
      <c r="C3565" s="25" t="s">
        <v>8178</v>
      </c>
      <c r="D3565" s="10" t="s">
        <v>3641</v>
      </c>
      <c r="E3565" s="12" t="s">
        <v>4</v>
      </c>
      <c r="F3565" s="15">
        <v>1</v>
      </c>
      <c r="G3565" s="12" t="s">
        <v>115</v>
      </c>
      <c r="H3565" s="18">
        <v>4.4127955306858769E-3</v>
      </c>
    </row>
    <row r="3566" spans="2:8" x14ac:dyDescent="0.4">
      <c r="B3566" s="4">
        <v>3563</v>
      </c>
      <c r="C3566" s="25" t="s">
        <v>8179</v>
      </c>
      <c r="D3566" s="10" t="s">
        <v>3642</v>
      </c>
      <c r="E3566" s="12" t="s">
        <v>4</v>
      </c>
      <c r="F3566" s="15">
        <v>1</v>
      </c>
      <c r="G3566" s="12" t="s">
        <v>115</v>
      </c>
      <c r="H3566" s="18">
        <v>1.7228296975229002E-2</v>
      </c>
    </row>
    <row r="3567" spans="2:8" x14ac:dyDescent="0.4">
      <c r="B3567" s="4">
        <v>3564</v>
      </c>
      <c r="C3567" s="25" t="s">
        <v>8180</v>
      </c>
      <c r="D3567" s="10" t="s">
        <v>3643</v>
      </c>
      <c r="E3567" s="12" t="s">
        <v>4</v>
      </c>
      <c r="F3567" s="15">
        <v>1</v>
      </c>
      <c r="G3567" s="12" t="s">
        <v>115</v>
      </c>
      <c r="H3567" s="18">
        <v>4.0615730129478734E-3</v>
      </c>
    </row>
    <row r="3568" spans="2:8" x14ac:dyDescent="0.4">
      <c r="B3568" s="4">
        <v>3565</v>
      </c>
      <c r="C3568" s="25" t="s">
        <v>8181</v>
      </c>
      <c r="D3568" s="10" t="s">
        <v>3644</v>
      </c>
      <c r="E3568" s="12" t="s">
        <v>4</v>
      </c>
      <c r="F3568" s="15">
        <v>1</v>
      </c>
      <c r="G3568" s="12" t="s">
        <v>115</v>
      </c>
      <c r="H3568" s="18">
        <v>3.5032950649079545E-3</v>
      </c>
    </row>
    <row r="3569" spans="2:8" x14ac:dyDescent="0.4">
      <c r="B3569" s="4">
        <v>3566</v>
      </c>
      <c r="C3569" s="25" t="s">
        <v>8182</v>
      </c>
      <c r="D3569" s="10" t="s">
        <v>3645</v>
      </c>
      <c r="E3569" s="12" t="s">
        <v>4</v>
      </c>
      <c r="F3569" s="15">
        <v>1</v>
      </c>
      <c r="G3569" s="12" t="s">
        <v>110</v>
      </c>
      <c r="H3569" s="18">
        <v>1.9547635027678121</v>
      </c>
    </row>
    <row r="3570" spans="2:8" x14ac:dyDescent="0.4">
      <c r="B3570" s="4">
        <v>3567</v>
      </c>
      <c r="C3570" s="25" t="s">
        <v>8183</v>
      </c>
      <c r="D3570" s="10" t="s">
        <v>3646</v>
      </c>
      <c r="E3570" s="12" t="s">
        <v>4</v>
      </c>
      <c r="F3570" s="15">
        <v>1</v>
      </c>
      <c r="G3570" s="12" t="s">
        <v>115</v>
      </c>
      <c r="H3570" s="18">
        <v>2.2415466727493394E-3</v>
      </c>
    </row>
    <row r="3571" spans="2:8" x14ac:dyDescent="0.4">
      <c r="B3571" s="4">
        <v>3568</v>
      </c>
      <c r="C3571" s="25" t="s">
        <v>8184</v>
      </c>
      <c r="D3571" s="10" t="s">
        <v>3647</v>
      </c>
      <c r="E3571" s="12" t="s">
        <v>4</v>
      </c>
      <c r="F3571" s="15">
        <v>1</v>
      </c>
      <c r="G3571" s="12" t="s">
        <v>115</v>
      </c>
      <c r="H3571" s="18">
        <v>4.0134320230428488E-3</v>
      </c>
    </row>
    <row r="3572" spans="2:8" x14ac:dyDescent="0.4">
      <c r="B3572" s="4">
        <v>3569</v>
      </c>
      <c r="C3572" s="25" t="s">
        <v>8185</v>
      </c>
      <c r="D3572" s="10" t="s">
        <v>3648</v>
      </c>
      <c r="E3572" s="12" t="s">
        <v>4</v>
      </c>
      <c r="F3572" s="15">
        <v>1</v>
      </c>
      <c r="G3572" s="12" t="s">
        <v>115</v>
      </c>
      <c r="H3572" s="18">
        <v>4.0134320230428488E-3</v>
      </c>
    </row>
    <row r="3573" spans="2:8" x14ac:dyDescent="0.4">
      <c r="B3573" s="4">
        <v>3570</v>
      </c>
      <c r="C3573" s="25" t="s">
        <v>8186</v>
      </c>
      <c r="D3573" s="10" t="s">
        <v>3649</v>
      </c>
      <c r="E3573" s="12" t="s">
        <v>4</v>
      </c>
      <c r="F3573" s="15">
        <v>1</v>
      </c>
      <c r="G3573" s="12" t="s">
        <v>115</v>
      </c>
      <c r="H3573" s="18">
        <v>5.9818433544760472E-3</v>
      </c>
    </row>
    <row r="3574" spans="2:8" x14ac:dyDescent="0.4">
      <c r="B3574" s="4">
        <v>3571</v>
      </c>
      <c r="C3574" s="25" t="s">
        <v>8187</v>
      </c>
      <c r="D3574" s="10" t="s">
        <v>3650</v>
      </c>
      <c r="E3574" s="12" t="s">
        <v>4</v>
      </c>
      <c r="F3574" s="15">
        <v>1</v>
      </c>
      <c r="G3574" s="12" t="s">
        <v>115</v>
      </c>
      <c r="H3574" s="18">
        <v>5.9818433544760472E-3</v>
      </c>
    </row>
    <row r="3575" spans="2:8" x14ac:dyDescent="0.4">
      <c r="B3575" s="4">
        <v>3572</v>
      </c>
      <c r="C3575" s="25" t="s">
        <v>8188</v>
      </c>
      <c r="D3575" s="10" t="s">
        <v>3651</v>
      </c>
      <c r="E3575" s="12" t="s">
        <v>4</v>
      </c>
      <c r="F3575" s="15">
        <v>1</v>
      </c>
      <c r="G3575" s="12" t="s">
        <v>115</v>
      </c>
      <c r="H3575" s="18">
        <v>6.168381769690306E-3</v>
      </c>
    </row>
    <row r="3576" spans="2:8" x14ac:dyDescent="0.4">
      <c r="B3576" s="4">
        <v>3573</v>
      </c>
      <c r="C3576" s="25" t="s">
        <v>8189</v>
      </c>
      <c r="D3576" s="10" t="s">
        <v>3652</v>
      </c>
      <c r="E3576" s="12" t="s">
        <v>4</v>
      </c>
      <c r="F3576" s="15">
        <v>1</v>
      </c>
      <c r="G3576" s="12" t="s">
        <v>115</v>
      </c>
      <c r="H3576" s="18">
        <v>6.168381769690306E-3</v>
      </c>
    </row>
    <row r="3577" spans="2:8" x14ac:dyDescent="0.4">
      <c r="B3577" s="4">
        <v>3574</v>
      </c>
      <c r="C3577" s="25" t="s">
        <v>8190</v>
      </c>
      <c r="D3577" s="10" t="s">
        <v>3653</v>
      </c>
      <c r="E3577" s="12" t="s">
        <v>4</v>
      </c>
      <c r="F3577" s="15">
        <v>1</v>
      </c>
      <c r="G3577" s="12" t="s">
        <v>110</v>
      </c>
      <c r="H3577" s="18">
        <v>0.25366713312945821</v>
      </c>
    </row>
    <row r="3578" spans="2:8" x14ac:dyDescent="0.4">
      <c r="B3578" s="4">
        <v>3575</v>
      </c>
      <c r="C3578" s="25" t="s">
        <v>8191</v>
      </c>
      <c r="D3578" s="10" t="s">
        <v>3654</v>
      </c>
      <c r="E3578" s="12" t="s">
        <v>4</v>
      </c>
      <c r="F3578" s="15">
        <v>1</v>
      </c>
      <c r="G3578" s="12" t="s">
        <v>110</v>
      </c>
      <c r="H3578" s="18">
        <v>0.25366713312945821</v>
      </c>
    </row>
    <row r="3579" spans="2:8" x14ac:dyDescent="0.4">
      <c r="B3579" s="4">
        <v>3576</v>
      </c>
      <c r="C3579" s="25" t="s">
        <v>8192</v>
      </c>
      <c r="D3579" s="10" t="s">
        <v>3655</v>
      </c>
      <c r="E3579" s="12" t="s">
        <v>4</v>
      </c>
      <c r="F3579" s="15">
        <v>1</v>
      </c>
      <c r="G3579" s="12" t="s">
        <v>110</v>
      </c>
      <c r="H3579" s="18">
        <v>0.18275716870972752</v>
      </c>
    </row>
    <row r="3580" spans="2:8" x14ac:dyDescent="0.4">
      <c r="B3580" s="4">
        <v>3577</v>
      </c>
      <c r="C3580" s="25" t="s">
        <v>8193</v>
      </c>
      <c r="D3580" s="10" t="s">
        <v>3656</v>
      </c>
      <c r="E3580" s="12" t="s">
        <v>4</v>
      </c>
      <c r="F3580" s="15">
        <v>1</v>
      </c>
      <c r="G3580" s="12" t="s">
        <v>110</v>
      </c>
      <c r="H3580" s="18">
        <v>0.18275716870972752</v>
      </c>
    </row>
    <row r="3581" spans="2:8" x14ac:dyDescent="0.4">
      <c r="B3581" s="4">
        <v>3578</v>
      </c>
      <c r="C3581" s="25" t="s">
        <v>8194</v>
      </c>
      <c r="D3581" s="10" t="s">
        <v>3657</v>
      </c>
      <c r="E3581" s="12" t="s">
        <v>4</v>
      </c>
      <c r="F3581" s="15">
        <v>1</v>
      </c>
      <c r="G3581" s="12" t="s">
        <v>110</v>
      </c>
      <c r="H3581" s="18">
        <v>4.5847682164431081E-2</v>
      </c>
    </row>
    <row r="3582" spans="2:8" x14ac:dyDescent="0.4">
      <c r="B3582" s="4">
        <v>3579</v>
      </c>
      <c r="C3582" s="25" t="s">
        <v>8195</v>
      </c>
      <c r="D3582" s="10" t="s">
        <v>3658</v>
      </c>
      <c r="E3582" s="12" t="s">
        <v>4</v>
      </c>
      <c r="F3582" s="15">
        <v>1</v>
      </c>
      <c r="G3582" s="12" t="s">
        <v>110</v>
      </c>
      <c r="H3582" s="18">
        <v>4.5847682164431081E-2</v>
      </c>
    </row>
    <row r="3583" spans="2:8" x14ac:dyDescent="0.4">
      <c r="B3583" s="4">
        <v>3580</v>
      </c>
      <c r="C3583" s="25" t="s">
        <v>8196</v>
      </c>
      <c r="D3583" s="10" t="s">
        <v>3659</v>
      </c>
      <c r="E3583" s="12" t="s">
        <v>4</v>
      </c>
      <c r="F3583" s="15">
        <v>1</v>
      </c>
      <c r="G3583" s="12" t="s">
        <v>115</v>
      </c>
      <c r="H3583" s="18">
        <v>3.4101989165313778E-3</v>
      </c>
    </row>
    <row r="3584" spans="2:8" x14ac:dyDescent="0.4">
      <c r="B3584" s="4">
        <v>3581</v>
      </c>
      <c r="C3584" s="25" t="s">
        <v>8197</v>
      </c>
      <c r="D3584" s="10" t="s">
        <v>3660</v>
      </c>
      <c r="E3584" s="12" t="s">
        <v>4</v>
      </c>
      <c r="F3584" s="15">
        <v>1</v>
      </c>
      <c r="G3584" s="12" t="s">
        <v>115</v>
      </c>
      <c r="H3584" s="18">
        <v>3.4101989165313778E-3</v>
      </c>
    </row>
    <row r="3585" spans="2:8" x14ac:dyDescent="0.4">
      <c r="B3585" s="4">
        <v>3582</v>
      </c>
      <c r="C3585" s="25" t="s">
        <v>8198</v>
      </c>
      <c r="D3585" s="10" t="s">
        <v>3661</v>
      </c>
      <c r="E3585" s="12" t="s">
        <v>4</v>
      </c>
      <c r="F3585" s="15">
        <v>1</v>
      </c>
      <c r="G3585" s="12" t="s">
        <v>115</v>
      </c>
      <c r="H3585" s="18">
        <v>2.8661104979855814E-3</v>
      </c>
    </row>
    <row r="3586" spans="2:8" x14ac:dyDescent="0.4">
      <c r="B3586" s="4">
        <v>3583</v>
      </c>
      <c r="C3586" s="25" t="s">
        <v>8199</v>
      </c>
      <c r="D3586" s="10" t="s">
        <v>3662</v>
      </c>
      <c r="E3586" s="12" t="s">
        <v>4</v>
      </c>
      <c r="F3586" s="15">
        <v>1</v>
      </c>
      <c r="G3586" s="12" t="s">
        <v>115</v>
      </c>
      <c r="H3586" s="18">
        <v>2.8661104979855814E-3</v>
      </c>
    </row>
    <row r="3587" spans="2:8" x14ac:dyDescent="0.4">
      <c r="B3587" s="4">
        <v>3584</v>
      </c>
      <c r="C3587" s="25" t="s">
        <v>8200</v>
      </c>
      <c r="D3587" s="10" t="s">
        <v>3663</v>
      </c>
      <c r="E3587" s="12" t="s">
        <v>4</v>
      </c>
      <c r="F3587" s="15">
        <v>1</v>
      </c>
      <c r="G3587" s="12" t="s">
        <v>115</v>
      </c>
      <c r="H3587" s="18">
        <v>3.5776428419372281E-3</v>
      </c>
    </row>
    <row r="3588" spans="2:8" x14ac:dyDescent="0.4">
      <c r="B3588" s="4">
        <v>3585</v>
      </c>
      <c r="C3588" s="25" t="s">
        <v>8201</v>
      </c>
      <c r="D3588" s="10" t="s">
        <v>3664</v>
      </c>
      <c r="E3588" s="12" t="s">
        <v>4</v>
      </c>
      <c r="F3588" s="15">
        <v>1</v>
      </c>
      <c r="G3588" s="12" t="s">
        <v>115</v>
      </c>
      <c r="H3588" s="18">
        <v>3.5776428419372281E-3</v>
      </c>
    </row>
    <row r="3589" spans="2:8" x14ac:dyDescent="0.4">
      <c r="B3589" s="4">
        <v>3586</v>
      </c>
      <c r="C3589" s="25" t="s">
        <v>8202</v>
      </c>
      <c r="D3589" s="10" t="s">
        <v>3665</v>
      </c>
      <c r="E3589" s="12" t="s">
        <v>4</v>
      </c>
      <c r="F3589" s="15">
        <v>1</v>
      </c>
      <c r="G3589" s="12" t="s">
        <v>115</v>
      </c>
      <c r="H3589" s="18">
        <v>7.130653864456442E-3</v>
      </c>
    </row>
    <row r="3590" spans="2:8" x14ac:dyDescent="0.4">
      <c r="B3590" s="4">
        <v>3587</v>
      </c>
      <c r="C3590" s="25" t="s">
        <v>8203</v>
      </c>
      <c r="D3590" s="10" t="s">
        <v>3666</v>
      </c>
      <c r="E3590" s="12" t="s">
        <v>4</v>
      </c>
      <c r="F3590" s="15">
        <v>1</v>
      </c>
      <c r="G3590" s="12" t="s">
        <v>115</v>
      </c>
      <c r="H3590" s="18">
        <v>7.130653864456442E-3</v>
      </c>
    </row>
    <row r="3591" spans="2:8" x14ac:dyDescent="0.4">
      <c r="B3591" s="4">
        <v>3588</v>
      </c>
      <c r="C3591" s="25" t="s">
        <v>8204</v>
      </c>
      <c r="D3591" s="10" t="s">
        <v>3667</v>
      </c>
      <c r="E3591" s="12" t="s">
        <v>4</v>
      </c>
      <c r="F3591" s="15">
        <v>1</v>
      </c>
      <c r="G3591" s="12" t="s">
        <v>115</v>
      </c>
      <c r="H3591" s="18">
        <v>2.9604636349137136E-3</v>
      </c>
    </row>
    <row r="3592" spans="2:8" x14ac:dyDescent="0.4">
      <c r="B3592" s="4">
        <v>3589</v>
      </c>
      <c r="C3592" s="25" t="s">
        <v>8205</v>
      </c>
      <c r="D3592" s="10" t="s">
        <v>3668</v>
      </c>
      <c r="E3592" s="12" t="s">
        <v>4</v>
      </c>
      <c r="F3592" s="15">
        <v>1</v>
      </c>
      <c r="G3592" s="12" t="s">
        <v>115</v>
      </c>
      <c r="H3592" s="18">
        <v>2.9604636349137136E-3</v>
      </c>
    </row>
    <row r="3593" spans="2:8" x14ac:dyDescent="0.4">
      <c r="B3593" s="4">
        <v>3590</v>
      </c>
      <c r="C3593" s="25" t="s">
        <v>8206</v>
      </c>
      <c r="D3593" s="10" t="s">
        <v>3669</v>
      </c>
      <c r="E3593" s="12" t="s">
        <v>4</v>
      </c>
      <c r="F3593" s="15">
        <v>1</v>
      </c>
      <c r="G3593" s="12" t="s">
        <v>115</v>
      </c>
      <c r="H3593" s="18">
        <v>1.2950819377432296E-3</v>
      </c>
    </row>
    <row r="3594" spans="2:8" x14ac:dyDescent="0.4">
      <c r="B3594" s="4">
        <v>3591</v>
      </c>
      <c r="C3594" s="25" t="s">
        <v>8207</v>
      </c>
      <c r="D3594" s="10" t="s">
        <v>3670</v>
      </c>
      <c r="E3594" s="12" t="s">
        <v>4</v>
      </c>
      <c r="F3594" s="15">
        <v>1</v>
      </c>
      <c r="G3594" s="12" t="s">
        <v>115</v>
      </c>
      <c r="H3594" s="18">
        <v>1.2950819377432296E-3</v>
      </c>
    </row>
    <row r="3595" spans="2:8" x14ac:dyDescent="0.4">
      <c r="B3595" s="4">
        <v>3592</v>
      </c>
      <c r="C3595" s="25" t="s">
        <v>8208</v>
      </c>
      <c r="D3595" s="10" t="s">
        <v>3671</v>
      </c>
      <c r="E3595" s="12" t="s">
        <v>4</v>
      </c>
      <c r="F3595" s="15">
        <v>1</v>
      </c>
      <c r="G3595" s="12" t="s">
        <v>115</v>
      </c>
      <c r="H3595" s="18">
        <v>1.7072311448322233E-3</v>
      </c>
    </row>
    <row r="3596" spans="2:8" x14ac:dyDescent="0.4">
      <c r="B3596" s="4">
        <v>3593</v>
      </c>
      <c r="C3596" s="25" t="s">
        <v>8209</v>
      </c>
      <c r="D3596" s="10" t="s">
        <v>3672</v>
      </c>
      <c r="E3596" s="12" t="s">
        <v>4</v>
      </c>
      <c r="F3596" s="15">
        <v>1</v>
      </c>
      <c r="G3596" s="12" t="s">
        <v>115</v>
      </c>
      <c r="H3596" s="18">
        <v>1.7072311448322233E-3</v>
      </c>
    </row>
    <row r="3597" spans="2:8" x14ac:dyDescent="0.4">
      <c r="B3597" s="4">
        <v>3594</v>
      </c>
      <c r="C3597" s="25" t="s">
        <v>8210</v>
      </c>
      <c r="D3597" s="10" t="s">
        <v>3673</v>
      </c>
      <c r="E3597" s="12" t="s">
        <v>4</v>
      </c>
      <c r="F3597" s="15">
        <v>1</v>
      </c>
      <c r="G3597" s="12" t="s">
        <v>115</v>
      </c>
      <c r="H3597" s="18">
        <v>4.7789185179240301E-3</v>
      </c>
    </row>
    <row r="3598" spans="2:8" x14ac:dyDescent="0.4">
      <c r="B3598" s="4">
        <v>3595</v>
      </c>
      <c r="C3598" s="25" t="s">
        <v>8211</v>
      </c>
      <c r="D3598" s="10" t="s">
        <v>3674</v>
      </c>
      <c r="E3598" s="12" t="s">
        <v>4</v>
      </c>
      <c r="F3598" s="15">
        <v>1</v>
      </c>
      <c r="G3598" s="12" t="s">
        <v>115</v>
      </c>
      <c r="H3598" s="18">
        <v>4.7789185179240301E-3</v>
      </c>
    </row>
    <row r="3599" spans="2:8" x14ac:dyDescent="0.4">
      <c r="B3599" s="4">
        <v>3596</v>
      </c>
      <c r="C3599" s="25" t="s">
        <v>8212</v>
      </c>
      <c r="D3599" s="10" t="s">
        <v>3675</v>
      </c>
      <c r="E3599" s="12" t="s">
        <v>4</v>
      </c>
      <c r="F3599" s="15">
        <v>1</v>
      </c>
      <c r="G3599" s="12" t="s">
        <v>115</v>
      </c>
      <c r="H3599" s="18">
        <v>1.5211134440258128E-3</v>
      </c>
    </row>
    <row r="3600" spans="2:8" x14ac:dyDescent="0.4">
      <c r="B3600" s="4">
        <v>3597</v>
      </c>
      <c r="C3600" s="25" t="s">
        <v>8213</v>
      </c>
      <c r="D3600" s="10" t="s">
        <v>3676</v>
      </c>
      <c r="E3600" s="12" t="s">
        <v>4</v>
      </c>
      <c r="F3600" s="15">
        <v>1</v>
      </c>
      <c r="G3600" s="12" t="s">
        <v>115</v>
      </c>
      <c r="H3600" s="18">
        <v>1.5211134440258128E-3</v>
      </c>
    </row>
    <row r="3601" spans="2:8" x14ac:dyDescent="0.4">
      <c r="B3601" s="4">
        <v>3598</v>
      </c>
      <c r="C3601" s="25" t="s">
        <v>8214</v>
      </c>
      <c r="D3601" s="10" t="s">
        <v>3677</v>
      </c>
      <c r="E3601" s="12" t="s">
        <v>4</v>
      </c>
      <c r="F3601" s="15">
        <v>1</v>
      </c>
      <c r="G3601" s="12" t="s">
        <v>110</v>
      </c>
      <c r="H3601" s="18">
        <v>1.8968596827301345</v>
      </c>
    </row>
    <row r="3602" spans="2:8" x14ac:dyDescent="0.4">
      <c r="B3602" s="4">
        <v>3599</v>
      </c>
      <c r="C3602" s="25" t="s">
        <v>8215</v>
      </c>
      <c r="D3602" s="10" t="s">
        <v>3678</v>
      </c>
      <c r="E3602" s="12" t="s">
        <v>4</v>
      </c>
      <c r="F3602" s="15">
        <v>1</v>
      </c>
      <c r="G3602" s="12" t="s">
        <v>110</v>
      </c>
      <c r="H3602" s="18">
        <v>1.8968596827301345</v>
      </c>
    </row>
    <row r="3603" spans="2:8" x14ac:dyDescent="0.4">
      <c r="B3603" s="4">
        <v>3600</v>
      </c>
      <c r="C3603" s="25" t="s">
        <v>8216</v>
      </c>
      <c r="D3603" s="10" t="s">
        <v>3679</v>
      </c>
      <c r="E3603" s="12" t="s">
        <v>4</v>
      </c>
      <c r="F3603" s="15">
        <v>1</v>
      </c>
      <c r="G3603" s="12" t="s">
        <v>115</v>
      </c>
      <c r="H3603" s="18">
        <v>2.4031207216519842E-3</v>
      </c>
    </row>
    <row r="3604" spans="2:8" x14ac:dyDescent="0.4">
      <c r="B3604" s="4">
        <v>3601</v>
      </c>
      <c r="C3604" s="25" t="s">
        <v>8217</v>
      </c>
      <c r="D3604" s="10" t="s">
        <v>3680</v>
      </c>
      <c r="E3604" s="12" t="s">
        <v>4</v>
      </c>
      <c r="F3604" s="15">
        <v>1</v>
      </c>
      <c r="G3604" s="12" t="s">
        <v>115</v>
      </c>
      <c r="H3604" s="18">
        <v>2.4031207216519842E-3</v>
      </c>
    </row>
    <row r="3605" spans="2:8" x14ac:dyDescent="0.4">
      <c r="B3605" s="4">
        <v>3602</v>
      </c>
      <c r="C3605" s="25" t="s">
        <v>8218</v>
      </c>
      <c r="D3605" s="10" t="s">
        <v>3681</v>
      </c>
      <c r="E3605" s="12" t="s">
        <v>4</v>
      </c>
      <c r="F3605" s="15">
        <v>1</v>
      </c>
      <c r="G3605" s="12" t="s">
        <v>115</v>
      </c>
      <c r="H3605" s="18">
        <v>3.6996055279449255E-3</v>
      </c>
    </row>
    <row r="3606" spans="2:8" x14ac:dyDescent="0.4">
      <c r="B3606" s="4">
        <v>3603</v>
      </c>
      <c r="C3606" s="25" t="s">
        <v>8219</v>
      </c>
      <c r="D3606" s="10" t="s">
        <v>3682</v>
      </c>
      <c r="E3606" s="12" t="s">
        <v>4</v>
      </c>
      <c r="F3606" s="15">
        <v>1</v>
      </c>
      <c r="G3606" s="12" t="s">
        <v>115</v>
      </c>
      <c r="H3606" s="18">
        <v>3.6996055279449255E-3</v>
      </c>
    </row>
    <row r="3607" spans="2:8" x14ac:dyDescent="0.4">
      <c r="B3607" s="4">
        <v>3604</v>
      </c>
      <c r="C3607" s="25" t="s">
        <v>8220</v>
      </c>
      <c r="D3607" s="10" t="s">
        <v>3683</v>
      </c>
      <c r="E3607" s="12" t="s">
        <v>4</v>
      </c>
      <c r="F3607" s="15">
        <v>1</v>
      </c>
      <c r="G3607" s="12" t="s">
        <v>110</v>
      </c>
      <c r="H3607" s="18">
        <v>7.9301417407389447</v>
      </c>
    </row>
    <row r="3608" spans="2:8" x14ac:dyDescent="0.4">
      <c r="B3608" s="4">
        <v>3605</v>
      </c>
      <c r="C3608" s="25" t="s">
        <v>8221</v>
      </c>
      <c r="D3608" s="10" t="s">
        <v>3684</v>
      </c>
      <c r="E3608" s="12" t="s">
        <v>4</v>
      </c>
      <c r="F3608" s="15">
        <v>1</v>
      </c>
      <c r="G3608" s="12" t="s">
        <v>110</v>
      </c>
      <c r="H3608" s="18">
        <v>7.9301417407389447</v>
      </c>
    </row>
    <row r="3609" spans="2:8" x14ac:dyDescent="0.4">
      <c r="B3609" s="4">
        <v>3606</v>
      </c>
      <c r="C3609" s="25" t="s">
        <v>8222</v>
      </c>
      <c r="D3609" s="10" t="s">
        <v>3685</v>
      </c>
      <c r="E3609" s="12" t="s">
        <v>4</v>
      </c>
      <c r="F3609" s="15">
        <v>1</v>
      </c>
      <c r="G3609" s="12" t="s">
        <v>115</v>
      </c>
      <c r="H3609" s="18">
        <v>7.187553625506396E-3</v>
      </c>
    </row>
    <row r="3610" spans="2:8" x14ac:dyDescent="0.4">
      <c r="B3610" s="4">
        <v>3607</v>
      </c>
      <c r="C3610" s="25" t="s">
        <v>8223</v>
      </c>
      <c r="D3610" s="10" t="s">
        <v>3686</v>
      </c>
      <c r="E3610" s="12" t="s">
        <v>4</v>
      </c>
      <c r="F3610" s="15">
        <v>1</v>
      </c>
      <c r="G3610" s="12" t="s">
        <v>115</v>
      </c>
      <c r="H3610" s="18">
        <v>7.187553625506396E-3</v>
      </c>
    </row>
    <row r="3611" spans="2:8" x14ac:dyDescent="0.4">
      <c r="B3611" s="4">
        <v>3608</v>
      </c>
      <c r="C3611" s="25" t="s">
        <v>8224</v>
      </c>
      <c r="D3611" s="10" t="s">
        <v>3687</v>
      </c>
      <c r="E3611" s="12" t="s">
        <v>4</v>
      </c>
      <c r="F3611" s="15">
        <v>1</v>
      </c>
      <c r="G3611" s="12" t="s">
        <v>115</v>
      </c>
      <c r="H3611" s="18">
        <v>2.9459970942212598E-3</v>
      </c>
    </row>
    <row r="3612" spans="2:8" x14ac:dyDescent="0.4">
      <c r="B3612" s="4">
        <v>3609</v>
      </c>
      <c r="C3612" s="25" t="s">
        <v>8225</v>
      </c>
      <c r="D3612" s="10" t="s">
        <v>3688</v>
      </c>
      <c r="E3612" s="12" t="s">
        <v>4</v>
      </c>
      <c r="F3612" s="15">
        <v>1</v>
      </c>
      <c r="G3612" s="12" t="s">
        <v>115</v>
      </c>
      <c r="H3612" s="18">
        <v>2.9459970942212598E-3</v>
      </c>
    </row>
    <row r="3613" spans="2:8" x14ac:dyDescent="0.4">
      <c r="B3613" s="4">
        <v>3610</v>
      </c>
      <c r="C3613" s="25" t="s">
        <v>8226</v>
      </c>
      <c r="D3613" s="10" t="s">
        <v>3689</v>
      </c>
      <c r="E3613" s="12" t="s">
        <v>4</v>
      </c>
      <c r="F3613" s="15">
        <v>1</v>
      </c>
      <c r="G3613" s="12" t="s">
        <v>115</v>
      </c>
      <c r="H3613" s="18">
        <v>6.489378669761868E-3</v>
      </c>
    </row>
    <row r="3614" spans="2:8" x14ac:dyDescent="0.4">
      <c r="B3614" s="4">
        <v>3611</v>
      </c>
      <c r="C3614" s="25" t="s">
        <v>8227</v>
      </c>
      <c r="D3614" s="10" t="s">
        <v>3690</v>
      </c>
      <c r="E3614" s="12" t="s">
        <v>4</v>
      </c>
      <c r="F3614" s="15">
        <v>1</v>
      </c>
      <c r="G3614" s="12" t="s">
        <v>115</v>
      </c>
      <c r="H3614" s="18">
        <v>6.489378669761868E-3</v>
      </c>
    </row>
    <row r="3615" spans="2:8" x14ac:dyDescent="0.4">
      <c r="B3615" s="4">
        <v>3612</v>
      </c>
      <c r="C3615" s="25" t="s">
        <v>8228</v>
      </c>
      <c r="D3615" s="10" t="s">
        <v>3691</v>
      </c>
      <c r="E3615" s="12" t="s">
        <v>4</v>
      </c>
      <c r="F3615" s="15">
        <v>1</v>
      </c>
      <c r="G3615" s="12" t="s">
        <v>115</v>
      </c>
      <c r="H3615" s="18">
        <v>4.1571132077740224E-3</v>
      </c>
    </row>
    <row r="3616" spans="2:8" x14ac:dyDescent="0.4">
      <c r="B3616" s="4">
        <v>3613</v>
      </c>
      <c r="C3616" s="25" t="s">
        <v>8229</v>
      </c>
      <c r="D3616" s="10" t="s">
        <v>3692</v>
      </c>
      <c r="E3616" s="12" t="s">
        <v>4</v>
      </c>
      <c r="F3616" s="15">
        <v>1</v>
      </c>
      <c r="G3616" s="12" t="s">
        <v>115</v>
      </c>
      <c r="H3616" s="18">
        <v>4.1571132077740224E-3</v>
      </c>
    </row>
    <row r="3617" spans="2:8" x14ac:dyDescent="0.4">
      <c r="B3617" s="4">
        <v>3614</v>
      </c>
      <c r="C3617" s="25" t="s">
        <v>8230</v>
      </c>
      <c r="D3617" s="10" t="s">
        <v>3693</v>
      </c>
      <c r="E3617" s="12" t="s">
        <v>4</v>
      </c>
      <c r="F3617" s="15">
        <v>1</v>
      </c>
      <c r="G3617" s="12" t="s">
        <v>115</v>
      </c>
      <c r="H3617" s="18">
        <v>9.1830340026533078E-3</v>
      </c>
    </row>
    <row r="3618" spans="2:8" x14ac:dyDescent="0.4">
      <c r="B3618" s="4">
        <v>3615</v>
      </c>
      <c r="C3618" s="25" t="s">
        <v>8231</v>
      </c>
      <c r="D3618" s="10" t="s">
        <v>3694</v>
      </c>
      <c r="E3618" s="12" t="s">
        <v>4</v>
      </c>
      <c r="F3618" s="15">
        <v>1</v>
      </c>
      <c r="G3618" s="12" t="s">
        <v>115</v>
      </c>
      <c r="H3618" s="18">
        <v>9.1830340026533078E-3</v>
      </c>
    </row>
    <row r="3619" spans="2:8" x14ac:dyDescent="0.4">
      <c r="B3619" s="4">
        <v>3616</v>
      </c>
      <c r="C3619" s="25" t="s">
        <v>8232</v>
      </c>
      <c r="D3619" s="10" t="s">
        <v>3695</v>
      </c>
      <c r="E3619" s="12" t="s">
        <v>4</v>
      </c>
      <c r="F3619" s="15">
        <v>1</v>
      </c>
      <c r="G3619" s="12" t="s">
        <v>115</v>
      </c>
      <c r="H3619" s="18">
        <v>2.8738120052182168E-3</v>
      </c>
    </row>
    <row r="3620" spans="2:8" x14ac:dyDescent="0.4">
      <c r="B3620" s="4">
        <v>3617</v>
      </c>
      <c r="C3620" s="25" t="s">
        <v>8233</v>
      </c>
      <c r="D3620" s="10" t="s">
        <v>3696</v>
      </c>
      <c r="E3620" s="12" t="s">
        <v>4</v>
      </c>
      <c r="F3620" s="15">
        <v>1</v>
      </c>
      <c r="G3620" s="12" t="s">
        <v>115</v>
      </c>
      <c r="H3620" s="18">
        <v>2.8738120052182168E-3</v>
      </c>
    </row>
    <row r="3621" spans="2:8" x14ac:dyDescent="0.4">
      <c r="B3621" s="4">
        <v>3618</v>
      </c>
      <c r="C3621" s="25" t="s">
        <v>8234</v>
      </c>
      <c r="D3621" s="10" t="s">
        <v>3697</v>
      </c>
      <c r="E3621" s="12" t="s">
        <v>4</v>
      </c>
      <c r="F3621" s="15">
        <v>1</v>
      </c>
      <c r="G3621" s="12" t="s">
        <v>115</v>
      </c>
      <c r="H3621" s="18">
        <v>2.9165262391373271E-3</v>
      </c>
    </row>
    <row r="3622" spans="2:8" x14ac:dyDescent="0.4">
      <c r="B3622" s="4">
        <v>3619</v>
      </c>
      <c r="C3622" s="25" t="s">
        <v>8235</v>
      </c>
      <c r="D3622" s="10" t="s">
        <v>3698</v>
      </c>
      <c r="E3622" s="12" t="s">
        <v>4</v>
      </c>
      <c r="F3622" s="15">
        <v>1</v>
      </c>
      <c r="G3622" s="12" t="s">
        <v>115</v>
      </c>
      <c r="H3622" s="18">
        <v>2.9165262391373271E-3</v>
      </c>
    </row>
    <row r="3623" spans="2:8" x14ac:dyDescent="0.4">
      <c r="B3623" s="4">
        <v>3620</v>
      </c>
      <c r="C3623" s="25" t="s">
        <v>8236</v>
      </c>
      <c r="D3623" s="10" t="s">
        <v>3699</v>
      </c>
      <c r="E3623" s="12" t="s">
        <v>4</v>
      </c>
      <c r="F3623" s="15">
        <v>1</v>
      </c>
      <c r="G3623" s="12" t="s">
        <v>115</v>
      </c>
      <c r="H3623" s="18">
        <v>2.7150462621422463E-3</v>
      </c>
    </row>
    <row r="3624" spans="2:8" x14ac:dyDescent="0.4">
      <c r="B3624" s="4">
        <v>3621</v>
      </c>
      <c r="C3624" s="25" t="s">
        <v>8237</v>
      </c>
      <c r="D3624" s="10" t="s">
        <v>3700</v>
      </c>
      <c r="E3624" s="12" t="s">
        <v>4</v>
      </c>
      <c r="F3624" s="15">
        <v>1</v>
      </c>
      <c r="G3624" s="12" t="s">
        <v>115</v>
      </c>
      <c r="H3624" s="18">
        <v>2.7150462621422463E-3</v>
      </c>
    </row>
    <row r="3625" spans="2:8" x14ac:dyDescent="0.4">
      <c r="B3625" s="4">
        <v>3622</v>
      </c>
      <c r="C3625" s="25" t="s">
        <v>8238</v>
      </c>
      <c r="D3625" s="10" t="s">
        <v>3701</v>
      </c>
      <c r="E3625" s="12" t="s">
        <v>4</v>
      </c>
      <c r="F3625" s="15">
        <v>1</v>
      </c>
      <c r="G3625" s="12" t="s">
        <v>115</v>
      </c>
      <c r="H3625" s="18">
        <v>1.996164765609508E-3</v>
      </c>
    </row>
    <row r="3626" spans="2:8" x14ac:dyDescent="0.4">
      <c r="B3626" s="4">
        <v>3623</v>
      </c>
      <c r="C3626" s="25" t="s">
        <v>8239</v>
      </c>
      <c r="D3626" s="10" t="s">
        <v>3702</v>
      </c>
      <c r="E3626" s="12" t="s">
        <v>4</v>
      </c>
      <c r="F3626" s="15">
        <v>1</v>
      </c>
      <c r="G3626" s="12" t="s">
        <v>115</v>
      </c>
      <c r="H3626" s="18">
        <v>1.996164765609508E-3</v>
      </c>
    </row>
    <row r="3627" spans="2:8" x14ac:dyDescent="0.4">
      <c r="B3627" s="4">
        <v>3624</v>
      </c>
      <c r="C3627" s="25" t="s">
        <v>8240</v>
      </c>
      <c r="D3627" s="10" t="s">
        <v>3703</v>
      </c>
      <c r="E3627" s="12" t="s">
        <v>4</v>
      </c>
      <c r="F3627" s="15">
        <v>1</v>
      </c>
      <c r="G3627" s="12" t="s">
        <v>115</v>
      </c>
      <c r="H3627" s="18">
        <v>1.2401307788751825E-3</v>
      </c>
    </row>
    <row r="3628" spans="2:8" x14ac:dyDescent="0.4">
      <c r="B3628" s="4">
        <v>3625</v>
      </c>
      <c r="C3628" s="25" t="s">
        <v>8241</v>
      </c>
      <c r="D3628" s="10" t="s">
        <v>3704</v>
      </c>
      <c r="E3628" s="12" t="s">
        <v>4</v>
      </c>
      <c r="F3628" s="15">
        <v>1</v>
      </c>
      <c r="G3628" s="12" t="s">
        <v>115</v>
      </c>
      <c r="H3628" s="18">
        <v>1.2401307788751825E-3</v>
      </c>
    </row>
    <row r="3629" spans="2:8" x14ac:dyDescent="0.4">
      <c r="B3629" s="4">
        <v>3626</v>
      </c>
      <c r="C3629" s="25" t="s">
        <v>8242</v>
      </c>
      <c r="D3629" s="10" t="s">
        <v>3705</v>
      </c>
      <c r="E3629" s="12" t="s">
        <v>4</v>
      </c>
      <c r="F3629" s="15">
        <v>1</v>
      </c>
      <c r="G3629" s="12" t="s">
        <v>110</v>
      </c>
      <c r="H3629" s="18">
        <v>0.48038463069419823</v>
      </c>
    </row>
    <row r="3630" spans="2:8" x14ac:dyDescent="0.4">
      <c r="B3630" s="4">
        <v>3627</v>
      </c>
      <c r="C3630" s="25" t="s">
        <v>8243</v>
      </c>
      <c r="D3630" s="10" t="s">
        <v>3706</v>
      </c>
      <c r="E3630" s="12" t="s">
        <v>4</v>
      </c>
      <c r="F3630" s="15">
        <v>1</v>
      </c>
      <c r="G3630" s="12" t="s">
        <v>110</v>
      </c>
      <c r="H3630" s="18">
        <v>0.52302353738140406</v>
      </c>
    </row>
    <row r="3631" spans="2:8" x14ac:dyDescent="0.4">
      <c r="B3631" s="4">
        <v>3628</v>
      </c>
      <c r="C3631" s="25" t="s">
        <v>8244</v>
      </c>
      <c r="D3631" s="10" t="s">
        <v>3707</v>
      </c>
      <c r="E3631" s="12" t="s">
        <v>4</v>
      </c>
      <c r="F3631" s="15">
        <v>1</v>
      </c>
      <c r="G3631" s="12" t="s">
        <v>115</v>
      </c>
      <c r="H3631" s="18">
        <v>3.3742587384626341E-3</v>
      </c>
    </row>
    <row r="3632" spans="2:8" x14ac:dyDescent="0.4">
      <c r="B3632" s="4">
        <v>3629</v>
      </c>
      <c r="C3632" s="25" t="s">
        <v>8245</v>
      </c>
      <c r="D3632" s="10" t="s">
        <v>3708</v>
      </c>
      <c r="E3632" s="12" t="s">
        <v>4</v>
      </c>
      <c r="F3632" s="15">
        <v>1</v>
      </c>
      <c r="G3632" s="12" t="s">
        <v>115</v>
      </c>
      <c r="H3632" s="18">
        <v>3.2665959172842726E-3</v>
      </c>
    </row>
    <row r="3633" spans="2:8" x14ac:dyDescent="0.4">
      <c r="B3633" s="4">
        <v>3630</v>
      </c>
      <c r="C3633" s="25" t="s">
        <v>8246</v>
      </c>
      <c r="D3633" s="10" t="s">
        <v>3709</v>
      </c>
      <c r="E3633" s="12" t="s">
        <v>4</v>
      </c>
      <c r="F3633" s="15">
        <v>1</v>
      </c>
      <c r="G3633" s="12" t="s">
        <v>110</v>
      </c>
      <c r="H3633" s="18">
        <v>160.43340193134173</v>
      </c>
    </row>
    <row r="3634" spans="2:8" x14ac:dyDescent="0.4">
      <c r="B3634" s="4">
        <v>3631</v>
      </c>
      <c r="C3634" s="25" t="s">
        <v>8247</v>
      </c>
      <c r="D3634" s="10" t="s">
        <v>3710</v>
      </c>
      <c r="E3634" s="12" t="s">
        <v>4</v>
      </c>
      <c r="F3634" s="15">
        <v>1</v>
      </c>
      <c r="G3634" s="12" t="s">
        <v>110</v>
      </c>
      <c r="H3634" s="18">
        <v>107.86025829035844</v>
      </c>
    </row>
    <row r="3635" spans="2:8" x14ac:dyDescent="0.4">
      <c r="B3635" s="4">
        <v>3632</v>
      </c>
      <c r="C3635" s="25" t="s">
        <v>8248</v>
      </c>
      <c r="D3635" s="10" t="s">
        <v>3711</v>
      </c>
      <c r="E3635" s="12" t="s">
        <v>4</v>
      </c>
      <c r="F3635" s="15">
        <v>1</v>
      </c>
      <c r="G3635" s="12" t="s">
        <v>110</v>
      </c>
      <c r="H3635" s="18">
        <v>134.91088870734561</v>
      </c>
    </row>
    <row r="3636" spans="2:8" x14ac:dyDescent="0.4">
      <c r="B3636" s="4">
        <v>3633</v>
      </c>
      <c r="C3636" s="25" t="s">
        <v>8249</v>
      </c>
      <c r="D3636" s="10" t="s">
        <v>3712</v>
      </c>
      <c r="E3636" s="12" t="s">
        <v>4</v>
      </c>
      <c r="F3636" s="15">
        <v>1</v>
      </c>
      <c r="G3636" s="12" t="s">
        <v>115</v>
      </c>
      <c r="H3636" s="18">
        <v>3.4368607193917132E-3</v>
      </c>
    </row>
    <row r="3637" spans="2:8" x14ac:dyDescent="0.4">
      <c r="B3637" s="4">
        <v>3634</v>
      </c>
      <c r="C3637" s="25" t="s">
        <v>8250</v>
      </c>
      <c r="D3637" s="10" t="s">
        <v>3713</v>
      </c>
      <c r="E3637" s="12" t="s">
        <v>4</v>
      </c>
      <c r="F3637" s="15">
        <v>1</v>
      </c>
      <c r="G3637" s="12" t="s">
        <v>3714</v>
      </c>
      <c r="H3637" s="18">
        <v>0.42665656279827335</v>
      </c>
    </row>
    <row r="3638" spans="2:8" x14ac:dyDescent="0.4">
      <c r="B3638" s="4">
        <v>3635</v>
      </c>
      <c r="C3638" s="25" t="s">
        <v>8251</v>
      </c>
      <c r="D3638" s="10" t="s">
        <v>3715</v>
      </c>
      <c r="E3638" s="12" t="s">
        <v>4</v>
      </c>
      <c r="F3638" s="15">
        <v>1</v>
      </c>
      <c r="G3638" s="12" t="s">
        <v>3714</v>
      </c>
      <c r="H3638" s="18">
        <v>0.42646217855475932</v>
      </c>
    </row>
    <row r="3639" spans="2:8" x14ac:dyDescent="0.4">
      <c r="B3639" s="4">
        <v>3636</v>
      </c>
      <c r="C3639" s="25" t="s">
        <v>8252</v>
      </c>
      <c r="D3639" s="10" t="s">
        <v>3716</v>
      </c>
      <c r="E3639" s="12" t="s">
        <v>4</v>
      </c>
      <c r="F3639" s="15">
        <v>1</v>
      </c>
      <c r="G3639" s="12" t="s">
        <v>3714</v>
      </c>
      <c r="H3639" s="18">
        <v>0.41812531255777485</v>
      </c>
    </row>
    <row r="3640" spans="2:8" x14ac:dyDescent="0.4">
      <c r="B3640" s="4">
        <v>3637</v>
      </c>
      <c r="C3640" s="25" t="s">
        <v>8253</v>
      </c>
      <c r="D3640" s="10" t="s">
        <v>3717</v>
      </c>
      <c r="E3640" s="12" t="s">
        <v>4</v>
      </c>
      <c r="F3640" s="15">
        <v>1</v>
      </c>
      <c r="G3640" s="12" t="s">
        <v>3714</v>
      </c>
      <c r="H3640" s="18">
        <v>0.46735797993408268</v>
      </c>
    </row>
    <row r="3641" spans="2:8" x14ac:dyDescent="0.4">
      <c r="B3641" s="4">
        <v>3638</v>
      </c>
      <c r="C3641" s="25" t="s">
        <v>8254</v>
      </c>
      <c r="D3641" s="10" t="s">
        <v>3718</v>
      </c>
      <c r="E3641" s="12" t="s">
        <v>4</v>
      </c>
      <c r="F3641" s="15">
        <v>1</v>
      </c>
      <c r="G3641" s="12" t="s">
        <v>3714</v>
      </c>
      <c r="H3641" s="18">
        <v>0.45407439135265676</v>
      </c>
    </row>
    <row r="3642" spans="2:8" x14ac:dyDescent="0.4">
      <c r="B3642" s="4">
        <v>3639</v>
      </c>
      <c r="C3642" s="25" t="s">
        <v>8255</v>
      </c>
      <c r="D3642" s="10" t="s">
        <v>3719</v>
      </c>
      <c r="E3642" s="12" t="s">
        <v>4</v>
      </c>
      <c r="F3642" s="15">
        <v>1</v>
      </c>
      <c r="G3642" s="12" t="s">
        <v>3714</v>
      </c>
      <c r="H3642" s="18">
        <v>0.41694211945538073</v>
      </c>
    </row>
    <row r="3643" spans="2:8" x14ac:dyDescent="0.4">
      <c r="B3643" s="4">
        <v>3640</v>
      </c>
      <c r="C3643" s="25" t="s">
        <v>8256</v>
      </c>
      <c r="D3643" s="10" t="s">
        <v>3720</v>
      </c>
      <c r="E3643" s="12" t="s">
        <v>4</v>
      </c>
      <c r="F3643" s="15">
        <v>1</v>
      </c>
      <c r="G3643" s="12" t="s">
        <v>3714</v>
      </c>
      <c r="H3643" s="18">
        <v>0.4210288337464787</v>
      </c>
    </row>
    <row r="3644" spans="2:8" x14ac:dyDescent="0.4">
      <c r="B3644" s="4">
        <v>3641</v>
      </c>
      <c r="C3644" s="25" t="s">
        <v>8257</v>
      </c>
      <c r="D3644" s="10" t="s">
        <v>3721</v>
      </c>
      <c r="E3644" s="12" t="s">
        <v>4</v>
      </c>
      <c r="F3644" s="15">
        <v>1</v>
      </c>
      <c r="G3644" s="12" t="s">
        <v>3714</v>
      </c>
      <c r="H3644" s="18">
        <v>0.54583645403508496</v>
      </c>
    </row>
    <row r="3645" spans="2:8" x14ac:dyDescent="0.4">
      <c r="B3645" s="4">
        <v>3642</v>
      </c>
      <c r="C3645" s="25" t="s">
        <v>8258</v>
      </c>
      <c r="D3645" s="10" t="s">
        <v>3722</v>
      </c>
      <c r="E3645" s="12" t="s">
        <v>4</v>
      </c>
      <c r="F3645" s="15">
        <v>1</v>
      </c>
      <c r="G3645" s="12" t="s">
        <v>3714</v>
      </c>
      <c r="H3645" s="18">
        <v>0.62074714070028059</v>
      </c>
    </row>
    <row r="3646" spans="2:8" x14ac:dyDescent="0.4">
      <c r="B3646" s="4">
        <v>3643</v>
      </c>
      <c r="C3646" s="25" t="s">
        <v>8259</v>
      </c>
      <c r="D3646" s="10" t="s">
        <v>3723</v>
      </c>
      <c r="E3646" s="12" t="s">
        <v>4</v>
      </c>
      <c r="F3646" s="15">
        <v>1</v>
      </c>
      <c r="G3646" s="12" t="s">
        <v>3714</v>
      </c>
      <c r="H3646" s="18">
        <v>0.61982432738094251</v>
      </c>
    </row>
    <row r="3647" spans="2:8" x14ac:dyDescent="0.4">
      <c r="B3647" s="4">
        <v>3644</v>
      </c>
      <c r="C3647" s="25" t="s">
        <v>8260</v>
      </c>
      <c r="D3647" s="10" t="s">
        <v>3724</v>
      </c>
      <c r="E3647" s="12" t="s">
        <v>4</v>
      </c>
      <c r="F3647" s="15">
        <v>1</v>
      </c>
      <c r="G3647" s="12" t="s">
        <v>3714</v>
      </c>
      <c r="H3647" s="18">
        <v>0.60503424516994853</v>
      </c>
    </row>
    <row r="3648" spans="2:8" x14ac:dyDescent="0.4">
      <c r="B3648" s="4">
        <v>3645</v>
      </c>
      <c r="C3648" s="25" t="s">
        <v>8261</v>
      </c>
      <c r="D3648" s="10" t="s">
        <v>3725</v>
      </c>
      <c r="E3648" s="12" t="s">
        <v>4</v>
      </c>
      <c r="F3648" s="15">
        <v>1</v>
      </c>
      <c r="G3648" s="12" t="s">
        <v>3714</v>
      </c>
      <c r="H3648" s="18">
        <v>0.58899751240754528</v>
      </c>
    </row>
    <row r="3649" spans="2:8" x14ac:dyDescent="0.4">
      <c r="B3649" s="4">
        <v>3646</v>
      </c>
      <c r="C3649" s="25" t="s">
        <v>8262</v>
      </c>
      <c r="D3649" s="10" t="s">
        <v>3726</v>
      </c>
      <c r="E3649" s="12" t="s">
        <v>4</v>
      </c>
      <c r="F3649" s="15">
        <v>1</v>
      </c>
      <c r="G3649" s="12" t="s">
        <v>3714</v>
      </c>
      <c r="H3649" s="18">
        <v>0.62108632146489706</v>
      </c>
    </row>
    <row r="3650" spans="2:8" x14ac:dyDescent="0.4">
      <c r="B3650" s="4">
        <v>3647</v>
      </c>
      <c r="C3650" s="25" t="s">
        <v>8263</v>
      </c>
      <c r="D3650" s="10" t="s">
        <v>3727</v>
      </c>
      <c r="E3650" s="12" t="s">
        <v>4</v>
      </c>
      <c r="F3650" s="15">
        <v>1</v>
      </c>
      <c r="G3650" s="12" t="s">
        <v>3714</v>
      </c>
      <c r="H3650" s="18">
        <v>0.59590048557499131</v>
      </c>
    </row>
    <row r="3651" spans="2:8" x14ac:dyDescent="0.4">
      <c r="B3651" s="4">
        <v>3648</v>
      </c>
      <c r="C3651" s="25" t="s">
        <v>8264</v>
      </c>
      <c r="D3651" s="10" t="s">
        <v>3728</v>
      </c>
      <c r="E3651" s="12" t="s">
        <v>4</v>
      </c>
      <c r="F3651" s="15">
        <v>1</v>
      </c>
      <c r="G3651" s="12" t="s">
        <v>3714</v>
      </c>
      <c r="H3651" s="18">
        <v>0.59797775990523339</v>
      </c>
    </row>
    <row r="3652" spans="2:8" x14ac:dyDescent="0.4">
      <c r="B3652" s="4">
        <v>3649</v>
      </c>
      <c r="C3652" s="25" t="s">
        <v>8265</v>
      </c>
      <c r="D3652" s="10" t="s">
        <v>3729</v>
      </c>
      <c r="E3652" s="12" t="s">
        <v>4</v>
      </c>
      <c r="F3652" s="15">
        <v>1</v>
      </c>
      <c r="G3652" s="12" t="s">
        <v>3714</v>
      </c>
      <c r="H3652" s="18">
        <v>0.55816564638590882</v>
      </c>
    </row>
    <row r="3653" spans="2:8" x14ac:dyDescent="0.4">
      <c r="B3653" s="4">
        <v>3650</v>
      </c>
      <c r="C3653" s="25" t="s">
        <v>8266</v>
      </c>
      <c r="D3653" s="10" t="s">
        <v>3730</v>
      </c>
      <c r="E3653" s="12" t="s">
        <v>4</v>
      </c>
      <c r="F3653" s="15">
        <v>1</v>
      </c>
      <c r="G3653" s="12" t="s">
        <v>3714</v>
      </c>
      <c r="H3653" s="18">
        <v>0.54129216157143745</v>
      </c>
    </row>
    <row r="3654" spans="2:8" x14ac:dyDescent="0.4">
      <c r="B3654" s="4">
        <v>3651</v>
      </c>
      <c r="C3654" s="25" t="s">
        <v>8267</v>
      </c>
      <c r="D3654" s="10" t="s">
        <v>3731</v>
      </c>
      <c r="E3654" s="12" t="s">
        <v>4</v>
      </c>
      <c r="F3654" s="15">
        <v>1</v>
      </c>
      <c r="G3654" s="12" t="s">
        <v>3714</v>
      </c>
      <c r="H3654" s="18">
        <v>0.58259666114067687</v>
      </c>
    </row>
    <row r="3655" spans="2:8" x14ac:dyDescent="0.4">
      <c r="B3655" s="4">
        <v>3652</v>
      </c>
      <c r="C3655" s="25" t="s">
        <v>8268</v>
      </c>
      <c r="D3655" s="10" t="s">
        <v>3732</v>
      </c>
      <c r="E3655" s="12" t="s">
        <v>4</v>
      </c>
      <c r="F3655" s="15">
        <v>1</v>
      </c>
      <c r="G3655" s="12" t="s">
        <v>3714</v>
      </c>
      <c r="H3655" s="18">
        <v>0.66990490749706022</v>
      </c>
    </row>
    <row r="3656" spans="2:8" x14ac:dyDescent="0.4">
      <c r="B3656" s="4">
        <v>3653</v>
      </c>
      <c r="C3656" s="25" t="s">
        <v>8269</v>
      </c>
      <c r="D3656" s="10" t="s">
        <v>3733</v>
      </c>
      <c r="E3656" s="12" t="s">
        <v>4</v>
      </c>
      <c r="F3656" s="15">
        <v>1</v>
      </c>
      <c r="G3656" s="12" t="s">
        <v>3714</v>
      </c>
      <c r="H3656" s="18">
        <v>0.48536057960352208</v>
      </c>
    </row>
    <row r="3657" spans="2:8" x14ac:dyDescent="0.4">
      <c r="B3657" s="4">
        <v>3654</v>
      </c>
      <c r="C3657" s="25" t="s">
        <v>8270</v>
      </c>
      <c r="D3657" s="10" t="s">
        <v>3734</v>
      </c>
      <c r="E3657" s="12" t="s">
        <v>4</v>
      </c>
      <c r="F3657" s="15">
        <v>1</v>
      </c>
      <c r="G3657" s="12" t="s">
        <v>3714</v>
      </c>
      <c r="H3657" s="18">
        <v>0.39357547065593446</v>
      </c>
    </row>
    <row r="3658" spans="2:8" x14ac:dyDescent="0.4">
      <c r="B3658" s="4">
        <v>3655</v>
      </c>
      <c r="C3658" s="25" t="s">
        <v>8271</v>
      </c>
      <c r="D3658" s="10" t="s">
        <v>3735</v>
      </c>
      <c r="E3658" s="12" t="s">
        <v>4</v>
      </c>
      <c r="F3658" s="15">
        <v>1</v>
      </c>
      <c r="G3658" s="12" t="s">
        <v>3714</v>
      </c>
      <c r="H3658" s="18">
        <v>0.57012224606937811</v>
      </c>
    </row>
    <row r="3659" spans="2:8" x14ac:dyDescent="0.4">
      <c r="B3659" s="4">
        <v>3656</v>
      </c>
      <c r="C3659" s="25" t="s">
        <v>8272</v>
      </c>
      <c r="D3659" s="10" t="s">
        <v>3736</v>
      </c>
      <c r="E3659" s="12" t="s">
        <v>4</v>
      </c>
      <c r="F3659" s="15">
        <v>1</v>
      </c>
      <c r="G3659" s="12" t="s">
        <v>3714</v>
      </c>
      <c r="H3659" s="18">
        <v>0.80414941136825879</v>
      </c>
    </row>
    <row r="3660" spans="2:8" x14ac:dyDescent="0.4">
      <c r="B3660" s="4">
        <v>3657</v>
      </c>
      <c r="C3660" s="25" t="s">
        <v>8273</v>
      </c>
      <c r="D3660" s="10" t="s">
        <v>3737</v>
      </c>
      <c r="E3660" s="12" t="s">
        <v>4</v>
      </c>
      <c r="F3660" s="15">
        <v>1</v>
      </c>
      <c r="G3660" s="12" t="s">
        <v>3714</v>
      </c>
      <c r="H3660" s="18">
        <v>0.7912840416405087</v>
      </c>
    </row>
    <row r="3661" spans="2:8" x14ac:dyDescent="0.4">
      <c r="B3661" s="4">
        <v>3658</v>
      </c>
      <c r="C3661" s="25" t="s">
        <v>8274</v>
      </c>
      <c r="D3661" s="10" t="s">
        <v>3738</v>
      </c>
      <c r="E3661" s="12" t="s">
        <v>4</v>
      </c>
      <c r="F3661" s="15">
        <v>1</v>
      </c>
      <c r="G3661" s="12" t="s">
        <v>3714</v>
      </c>
      <c r="H3661" s="18">
        <v>0.80456832835219738</v>
      </c>
    </row>
    <row r="3662" spans="2:8" x14ac:dyDescent="0.4">
      <c r="B3662" s="4">
        <v>3659</v>
      </c>
      <c r="C3662" s="25" t="s">
        <v>8275</v>
      </c>
      <c r="D3662" s="10" t="s">
        <v>3739</v>
      </c>
      <c r="E3662" s="12" t="s">
        <v>4</v>
      </c>
      <c r="F3662" s="15">
        <v>1</v>
      </c>
      <c r="G3662" s="12" t="s">
        <v>3714</v>
      </c>
      <c r="H3662" s="18">
        <v>0.80857892775319462</v>
      </c>
    </row>
    <row r="3663" spans="2:8" x14ac:dyDescent="0.4">
      <c r="B3663" s="4">
        <v>3660</v>
      </c>
      <c r="C3663" s="25" t="s">
        <v>8276</v>
      </c>
      <c r="D3663" s="10" t="s">
        <v>3740</v>
      </c>
      <c r="E3663" s="12" t="s">
        <v>4</v>
      </c>
      <c r="F3663" s="15">
        <v>1</v>
      </c>
      <c r="G3663" s="12" t="s">
        <v>3714</v>
      </c>
      <c r="H3663" s="18">
        <v>0.51208046240695115</v>
      </c>
    </row>
    <row r="3664" spans="2:8" x14ac:dyDescent="0.4">
      <c r="B3664" s="4">
        <v>3661</v>
      </c>
      <c r="C3664" s="25" t="s">
        <v>8277</v>
      </c>
      <c r="D3664" s="10" t="s">
        <v>3741</v>
      </c>
      <c r="E3664" s="12" t="s">
        <v>4</v>
      </c>
      <c r="F3664" s="15">
        <v>1</v>
      </c>
      <c r="G3664" s="12" t="s">
        <v>3714</v>
      </c>
      <c r="H3664" s="18">
        <v>0.53827015925711352</v>
      </c>
    </row>
    <row r="3665" spans="2:8" x14ac:dyDescent="0.4">
      <c r="B3665" s="4">
        <v>3662</v>
      </c>
      <c r="C3665" s="25" t="s">
        <v>8278</v>
      </c>
      <c r="D3665" s="10" t="s">
        <v>3742</v>
      </c>
      <c r="E3665" s="12" t="s">
        <v>4</v>
      </c>
      <c r="F3665" s="15">
        <v>1</v>
      </c>
      <c r="G3665" s="12" t="s">
        <v>3714</v>
      </c>
      <c r="H3665" s="18">
        <v>0.50122403341389177</v>
      </c>
    </row>
    <row r="3666" spans="2:8" x14ac:dyDescent="0.4">
      <c r="B3666" s="4">
        <v>3663</v>
      </c>
      <c r="C3666" s="25" t="s">
        <v>8279</v>
      </c>
      <c r="D3666" s="10" t="s">
        <v>3743</v>
      </c>
      <c r="E3666" s="12" t="s">
        <v>4</v>
      </c>
      <c r="F3666" s="15">
        <v>1</v>
      </c>
      <c r="G3666" s="12" t="s">
        <v>3714</v>
      </c>
      <c r="H3666" s="18">
        <v>0.47480070798699403</v>
      </c>
    </row>
    <row r="3667" spans="2:8" x14ac:dyDescent="0.4">
      <c r="B3667" s="4">
        <v>3664</v>
      </c>
      <c r="C3667" s="25" t="s">
        <v>8280</v>
      </c>
      <c r="D3667" s="10" t="s">
        <v>3744</v>
      </c>
      <c r="E3667" s="12" t="s">
        <v>4</v>
      </c>
      <c r="F3667" s="15">
        <v>1</v>
      </c>
      <c r="G3667" s="12" t="s">
        <v>3714</v>
      </c>
      <c r="H3667" s="18">
        <v>0.46323205545172097</v>
      </c>
    </row>
    <row r="3668" spans="2:8" x14ac:dyDescent="0.4">
      <c r="B3668" s="4">
        <v>3665</v>
      </c>
      <c r="C3668" s="25" t="s">
        <v>8281</v>
      </c>
      <c r="D3668" s="10" t="s">
        <v>3745</v>
      </c>
      <c r="E3668" s="12" t="s">
        <v>4</v>
      </c>
      <c r="F3668" s="15">
        <v>1</v>
      </c>
      <c r="G3668" s="12" t="s">
        <v>3714</v>
      </c>
      <c r="H3668" s="18">
        <v>0.45792532828851928</v>
      </c>
    </row>
    <row r="3669" spans="2:8" x14ac:dyDescent="0.4">
      <c r="B3669" s="4">
        <v>3666</v>
      </c>
      <c r="C3669" s="25" t="s">
        <v>8282</v>
      </c>
      <c r="D3669" s="10" t="s">
        <v>3746</v>
      </c>
      <c r="E3669" s="12" t="s">
        <v>4</v>
      </c>
      <c r="F3669" s="15">
        <v>1</v>
      </c>
      <c r="G3669" s="12" t="s">
        <v>3714</v>
      </c>
      <c r="H3669" s="18">
        <v>0.44002458217922086</v>
      </c>
    </row>
    <row r="3670" spans="2:8" x14ac:dyDescent="0.4">
      <c r="B3670" s="4">
        <v>3667</v>
      </c>
      <c r="C3670" s="25" t="s">
        <v>8283</v>
      </c>
      <c r="D3670" s="10" t="s">
        <v>3747</v>
      </c>
      <c r="E3670" s="12" t="s">
        <v>4</v>
      </c>
      <c r="F3670" s="15">
        <v>1</v>
      </c>
      <c r="G3670" s="12" t="s">
        <v>3714</v>
      </c>
      <c r="H3670" s="18">
        <v>0.58032008328715823</v>
      </c>
    </row>
    <row r="3671" spans="2:8" x14ac:dyDescent="0.4">
      <c r="B3671" s="4">
        <v>3668</v>
      </c>
      <c r="C3671" s="25" t="s">
        <v>8284</v>
      </c>
      <c r="D3671" s="10" t="s">
        <v>3748</v>
      </c>
      <c r="E3671" s="12" t="s">
        <v>4</v>
      </c>
      <c r="F3671" s="15">
        <v>1</v>
      </c>
      <c r="G3671" s="12" t="s">
        <v>3714</v>
      </c>
      <c r="H3671" s="18">
        <v>0.60504811354439014</v>
      </c>
    </row>
    <row r="3672" spans="2:8" x14ac:dyDescent="0.4">
      <c r="B3672" s="4">
        <v>3669</v>
      </c>
      <c r="C3672" s="25" t="s">
        <v>8285</v>
      </c>
      <c r="D3672" s="10" t="s">
        <v>3749</v>
      </c>
      <c r="E3672" s="12" t="s">
        <v>4</v>
      </c>
      <c r="F3672" s="15">
        <v>1</v>
      </c>
      <c r="G3672" s="12" t="s">
        <v>3714</v>
      </c>
      <c r="H3672" s="18">
        <v>0.62743563174171091</v>
      </c>
    </row>
    <row r="3673" spans="2:8" x14ac:dyDescent="0.4">
      <c r="B3673" s="4">
        <v>3670</v>
      </c>
      <c r="C3673" s="25" t="s">
        <v>8286</v>
      </c>
      <c r="D3673" s="10" t="s">
        <v>3750</v>
      </c>
      <c r="E3673" s="12" t="s">
        <v>4</v>
      </c>
      <c r="F3673" s="15">
        <v>1</v>
      </c>
      <c r="G3673" s="12" t="s">
        <v>3714</v>
      </c>
      <c r="H3673" s="18">
        <v>0.59798215168417157</v>
      </c>
    </row>
    <row r="3674" spans="2:8" x14ac:dyDescent="0.4">
      <c r="B3674" s="4">
        <v>3671</v>
      </c>
      <c r="C3674" s="25" t="s">
        <v>8287</v>
      </c>
      <c r="D3674" s="10" t="s">
        <v>3751</v>
      </c>
      <c r="E3674" s="12" t="s">
        <v>4</v>
      </c>
      <c r="F3674" s="15">
        <v>1</v>
      </c>
      <c r="G3674" s="12" t="s">
        <v>3714</v>
      </c>
      <c r="H3674" s="18">
        <v>0.59455119310267857</v>
      </c>
    </row>
    <row r="3675" spans="2:8" x14ac:dyDescent="0.4">
      <c r="B3675" s="4">
        <v>3672</v>
      </c>
      <c r="C3675" s="25" t="s">
        <v>8288</v>
      </c>
      <c r="D3675" s="10" t="s">
        <v>3752</v>
      </c>
      <c r="E3675" s="12" t="s">
        <v>4</v>
      </c>
      <c r="F3675" s="15">
        <v>1</v>
      </c>
      <c r="G3675" s="12" t="s">
        <v>3714</v>
      </c>
      <c r="H3675" s="18">
        <v>0.39037989610763291</v>
      </c>
    </row>
    <row r="3676" spans="2:8" x14ac:dyDescent="0.4">
      <c r="B3676" s="4">
        <v>3673</v>
      </c>
      <c r="C3676" s="25" t="s">
        <v>8289</v>
      </c>
      <c r="D3676" s="10" t="s">
        <v>3753</v>
      </c>
      <c r="E3676" s="12" t="s">
        <v>4</v>
      </c>
      <c r="F3676" s="15">
        <v>1</v>
      </c>
      <c r="G3676" s="12" t="s">
        <v>3714</v>
      </c>
      <c r="H3676" s="18">
        <v>0.38651102834393464</v>
      </c>
    </row>
    <row r="3677" spans="2:8" x14ac:dyDescent="0.4">
      <c r="B3677" s="4">
        <v>3674</v>
      </c>
      <c r="C3677" s="25" t="s">
        <v>8290</v>
      </c>
      <c r="D3677" s="10" t="s">
        <v>3754</v>
      </c>
      <c r="E3677" s="12" t="s">
        <v>4</v>
      </c>
      <c r="F3677" s="15">
        <v>1</v>
      </c>
      <c r="G3677" s="12" t="s">
        <v>3714</v>
      </c>
      <c r="H3677" s="18">
        <v>0.34897144235001698</v>
      </c>
    </row>
    <row r="3678" spans="2:8" x14ac:dyDescent="0.4">
      <c r="B3678" s="4">
        <v>3675</v>
      </c>
      <c r="C3678" s="25" t="s">
        <v>8291</v>
      </c>
      <c r="D3678" s="10" t="s">
        <v>3755</v>
      </c>
      <c r="E3678" s="12" t="s">
        <v>4</v>
      </c>
      <c r="F3678" s="15">
        <v>1</v>
      </c>
      <c r="G3678" s="12" t="s">
        <v>3714</v>
      </c>
      <c r="H3678" s="18">
        <v>0.46369748944756028</v>
      </c>
    </row>
    <row r="3679" spans="2:8" x14ac:dyDescent="0.4">
      <c r="B3679" s="4">
        <v>3676</v>
      </c>
      <c r="C3679" s="25" t="s">
        <v>8292</v>
      </c>
      <c r="D3679" s="10" t="s">
        <v>3756</v>
      </c>
      <c r="E3679" s="12" t="s">
        <v>4</v>
      </c>
      <c r="F3679" s="15">
        <v>1</v>
      </c>
      <c r="G3679" s="12" t="s">
        <v>3714</v>
      </c>
      <c r="H3679" s="18">
        <v>0.45130964074592195</v>
      </c>
    </row>
    <row r="3680" spans="2:8" x14ac:dyDescent="0.4">
      <c r="B3680" s="4">
        <v>3677</v>
      </c>
      <c r="C3680" s="25" t="s">
        <v>8293</v>
      </c>
      <c r="D3680" s="10" t="s">
        <v>3757</v>
      </c>
      <c r="E3680" s="12" t="s">
        <v>4</v>
      </c>
      <c r="F3680" s="15">
        <v>1</v>
      </c>
      <c r="G3680" s="12" t="s">
        <v>3714</v>
      </c>
      <c r="H3680" s="18">
        <v>0.39799969004036334</v>
      </c>
    </row>
    <row r="3681" spans="2:8" x14ac:dyDescent="0.4">
      <c r="B3681" s="4">
        <v>3678</v>
      </c>
      <c r="C3681" s="25" t="s">
        <v>8294</v>
      </c>
      <c r="D3681" s="10" t="s">
        <v>3758</v>
      </c>
      <c r="E3681" s="12" t="s">
        <v>4</v>
      </c>
      <c r="F3681" s="15">
        <v>1</v>
      </c>
      <c r="G3681" s="12" t="s">
        <v>3714</v>
      </c>
      <c r="H3681" s="18">
        <v>0.3937879521523685</v>
      </c>
    </row>
    <row r="3682" spans="2:8" x14ac:dyDescent="0.4">
      <c r="B3682" s="4">
        <v>3679</v>
      </c>
      <c r="C3682" s="25" t="s">
        <v>8295</v>
      </c>
      <c r="D3682" s="10" t="s">
        <v>3759</v>
      </c>
      <c r="E3682" s="12" t="s">
        <v>4</v>
      </c>
      <c r="F3682" s="15">
        <v>1</v>
      </c>
      <c r="G3682" s="12" t="s">
        <v>3714</v>
      </c>
      <c r="H3682" s="18">
        <v>0.52346127933330544</v>
      </c>
    </row>
    <row r="3683" spans="2:8" x14ac:dyDescent="0.4">
      <c r="B3683" s="4">
        <v>3680</v>
      </c>
      <c r="C3683" s="25" t="s">
        <v>8296</v>
      </c>
      <c r="D3683" s="10" t="s">
        <v>3760</v>
      </c>
      <c r="E3683" s="12" t="s">
        <v>4</v>
      </c>
      <c r="F3683" s="15">
        <v>1</v>
      </c>
      <c r="G3683" s="12" t="s">
        <v>3714</v>
      </c>
      <c r="H3683" s="18">
        <v>0.60048722997543669</v>
      </c>
    </row>
    <row r="3684" spans="2:8" x14ac:dyDescent="0.4">
      <c r="B3684" s="4">
        <v>3681</v>
      </c>
      <c r="C3684" s="25" t="s">
        <v>8297</v>
      </c>
      <c r="D3684" s="10" t="s">
        <v>3761</v>
      </c>
      <c r="E3684" s="12" t="s">
        <v>4</v>
      </c>
      <c r="F3684" s="15">
        <v>1</v>
      </c>
      <c r="G3684" s="12" t="s">
        <v>3714</v>
      </c>
      <c r="H3684" s="18">
        <v>0.58816798285476768</v>
      </c>
    </row>
    <row r="3685" spans="2:8" x14ac:dyDescent="0.4">
      <c r="B3685" s="4">
        <v>3682</v>
      </c>
      <c r="C3685" s="25" t="s">
        <v>8298</v>
      </c>
      <c r="D3685" s="10" t="s">
        <v>3762</v>
      </c>
      <c r="E3685" s="12" t="s">
        <v>4</v>
      </c>
      <c r="F3685" s="15">
        <v>1</v>
      </c>
      <c r="G3685" s="12" t="s">
        <v>3714</v>
      </c>
      <c r="H3685" s="18">
        <v>0.55641721214054451</v>
      </c>
    </row>
    <row r="3686" spans="2:8" x14ac:dyDescent="0.4">
      <c r="B3686" s="4">
        <v>3683</v>
      </c>
      <c r="C3686" s="25" t="s">
        <v>8299</v>
      </c>
      <c r="D3686" s="10" t="s">
        <v>3763</v>
      </c>
      <c r="E3686" s="12" t="s">
        <v>4</v>
      </c>
      <c r="F3686" s="15">
        <v>1</v>
      </c>
      <c r="G3686" s="12" t="s">
        <v>3714</v>
      </c>
      <c r="H3686" s="18">
        <v>0.55363962461338512</v>
      </c>
    </row>
    <row r="3687" spans="2:8" x14ac:dyDescent="0.4">
      <c r="B3687" s="4">
        <v>3684</v>
      </c>
      <c r="C3687" s="25" t="s">
        <v>8300</v>
      </c>
      <c r="D3687" s="10" t="s">
        <v>3764</v>
      </c>
      <c r="E3687" s="12" t="s">
        <v>4</v>
      </c>
      <c r="F3687" s="15">
        <v>1</v>
      </c>
      <c r="G3687" s="12" t="s">
        <v>3714</v>
      </c>
      <c r="H3687" s="18">
        <v>0.50971821610120083</v>
      </c>
    </row>
    <row r="3688" spans="2:8" x14ac:dyDescent="0.4">
      <c r="B3688" s="4">
        <v>3685</v>
      </c>
      <c r="C3688" s="25" t="s">
        <v>8301</v>
      </c>
      <c r="D3688" s="10" t="s">
        <v>3765</v>
      </c>
      <c r="E3688" s="12" t="s">
        <v>4</v>
      </c>
      <c r="F3688" s="15">
        <v>1</v>
      </c>
      <c r="G3688" s="12" t="s">
        <v>3714</v>
      </c>
      <c r="H3688" s="18">
        <v>0.51254575919832268</v>
      </c>
    </row>
    <row r="3689" spans="2:8" x14ac:dyDescent="0.4">
      <c r="B3689" s="4">
        <v>3686</v>
      </c>
      <c r="C3689" s="25" t="s">
        <v>8302</v>
      </c>
      <c r="D3689" s="10" t="s">
        <v>3766</v>
      </c>
      <c r="E3689" s="12" t="s">
        <v>4</v>
      </c>
      <c r="F3689" s="15">
        <v>1</v>
      </c>
      <c r="G3689" s="12" t="s">
        <v>3714</v>
      </c>
      <c r="H3689" s="18">
        <v>0.54648184561630175</v>
      </c>
    </row>
    <row r="3690" spans="2:8" x14ac:dyDescent="0.4">
      <c r="B3690" s="4">
        <v>3687</v>
      </c>
      <c r="C3690" s="25" t="s">
        <v>8303</v>
      </c>
      <c r="D3690" s="10" t="s">
        <v>3767</v>
      </c>
      <c r="E3690" s="12" t="s">
        <v>4</v>
      </c>
      <c r="F3690" s="15">
        <v>1</v>
      </c>
      <c r="G3690" s="12" t="s">
        <v>3714</v>
      </c>
      <c r="H3690" s="18">
        <v>0.53019283174573684</v>
      </c>
    </row>
    <row r="3691" spans="2:8" x14ac:dyDescent="0.4">
      <c r="B3691" s="4">
        <v>3688</v>
      </c>
      <c r="C3691" s="25" t="s">
        <v>8304</v>
      </c>
      <c r="D3691" s="10" t="s">
        <v>3768</v>
      </c>
      <c r="E3691" s="12" t="s">
        <v>4</v>
      </c>
      <c r="F3691" s="15">
        <v>1</v>
      </c>
      <c r="G3691" s="12" t="s">
        <v>3714</v>
      </c>
      <c r="H3691" s="18">
        <v>0.51601773229636672</v>
      </c>
    </row>
    <row r="3692" spans="2:8" x14ac:dyDescent="0.4">
      <c r="B3692" s="4">
        <v>3689</v>
      </c>
      <c r="C3692" s="25" t="s">
        <v>8305</v>
      </c>
      <c r="D3692" s="10" t="s">
        <v>3769</v>
      </c>
      <c r="E3692" s="12" t="s">
        <v>4</v>
      </c>
      <c r="F3692" s="15">
        <v>1</v>
      </c>
      <c r="G3692" s="12" t="s">
        <v>3714</v>
      </c>
      <c r="H3692" s="18">
        <v>0.53983590294239125</v>
      </c>
    </row>
    <row r="3693" spans="2:8" x14ac:dyDescent="0.4">
      <c r="B3693" s="4">
        <v>3690</v>
      </c>
      <c r="C3693" s="25" t="s">
        <v>8306</v>
      </c>
      <c r="D3693" s="10" t="s">
        <v>3770</v>
      </c>
      <c r="E3693" s="12" t="s">
        <v>4</v>
      </c>
      <c r="F3693" s="15">
        <v>1</v>
      </c>
      <c r="G3693" s="12" t="s">
        <v>3714</v>
      </c>
      <c r="H3693" s="18">
        <v>0.55194372799226465</v>
      </c>
    </row>
    <row r="3694" spans="2:8" x14ac:dyDescent="0.4">
      <c r="B3694" s="4">
        <v>3691</v>
      </c>
      <c r="C3694" s="25" t="s">
        <v>8307</v>
      </c>
      <c r="D3694" s="10" t="s">
        <v>3771</v>
      </c>
      <c r="E3694" s="12" t="s">
        <v>4</v>
      </c>
      <c r="F3694" s="15">
        <v>1</v>
      </c>
      <c r="G3694" s="12" t="s">
        <v>3714</v>
      </c>
      <c r="H3694" s="18">
        <v>0.59767744959064673</v>
      </c>
    </row>
    <row r="3695" spans="2:8" x14ac:dyDescent="0.4">
      <c r="B3695" s="4">
        <v>3692</v>
      </c>
      <c r="C3695" s="25" t="s">
        <v>8308</v>
      </c>
      <c r="D3695" s="10" t="s">
        <v>3772</v>
      </c>
      <c r="E3695" s="12" t="s">
        <v>4</v>
      </c>
      <c r="F3695" s="15">
        <v>1</v>
      </c>
      <c r="G3695" s="12" t="s">
        <v>3714</v>
      </c>
      <c r="H3695" s="18">
        <v>0.60695567847404119</v>
      </c>
    </row>
    <row r="3696" spans="2:8" x14ac:dyDescent="0.4">
      <c r="B3696" s="4">
        <v>3693</v>
      </c>
      <c r="C3696" s="25" t="s">
        <v>8309</v>
      </c>
      <c r="D3696" s="10" t="s">
        <v>3773</v>
      </c>
      <c r="E3696" s="12" t="s">
        <v>4</v>
      </c>
      <c r="F3696" s="15">
        <v>1</v>
      </c>
      <c r="G3696" s="12" t="s">
        <v>3714</v>
      </c>
      <c r="H3696" s="18">
        <v>0.60093808585047137</v>
      </c>
    </row>
    <row r="3697" spans="2:8" x14ac:dyDescent="0.4">
      <c r="B3697" s="4">
        <v>3694</v>
      </c>
      <c r="C3697" s="25" t="s">
        <v>8310</v>
      </c>
      <c r="D3697" s="10" t="s">
        <v>3774</v>
      </c>
      <c r="E3697" s="12" t="s">
        <v>4</v>
      </c>
      <c r="F3697" s="15">
        <v>1</v>
      </c>
      <c r="G3697" s="12" t="s">
        <v>3714</v>
      </c>
      <c r="H3697" s="18">
        <v>0.5863477992202587</v>
      </c>
    </row>
    <row r="3698" spans="2:8" x14ac:dyDescent="0.4">
      <c r="B3698" s="4">
        <v>3695</v>
      </c>
      <c r="C3698" s="25" t="s">
        <v>8311</v>
      </c>
      <c r="D3698" s="10" t="s">
        <v>3775</v>
      </c>
      <c r="E3698" s="12" t="s">
        <v>4</v>
      </c>
      <c r="F3698" s="15">
        <v>1</v>
      </c>
      <c r="G3698" s="12" t="s">
        <v>3714</v>
      </c>
      <c r="H3698" s="18">
        <v>0.57601739955637998</v>
      </c>
    </row>
    <row r="3699" spans="2:8" x14ac:dyDescent="0.4">
      <c r="B3699" s="4">
        <v>3696</v>
      </c>
      <c r="C3699" s="25" t="s">
        <v>8312</v>
      </c>
      <c r="D3699" s="10" t="s">
        <v>3776</v>
      </c>
      <c r="E3699" s="12" t="s">
        <v>4</v>
      </c>
      <c r="F3699" s="15">
        <v>1</v>
      </c>
      <c r="G3699" s="12" t="s">
        <v>3714</v>
      </c>
      <c r="H3699" s="18">
        <v>0.61004766342268679</v>
      </c>
    </row>
    <row r="3700" spans="2:8" x14ac:dyDescent="0.4">
      <c r="B3700" s="4">
        <v>3697</v>
      </c>
      <c r="C3700" s="25" t="s">
        <v>8313</v>
      </c>
      <c r="D3700" s="10" t="s">
        <v>3777</v>
      </c>
      <c r="E3700" s="12" t="s">
        <v>4</v>
      </c>
      <c r="F3700" s="15">
        <v>1</v>
      </c>
      <c r="G3700" s="12" t="s">
        <v>3714</v>
      </c>
      <c r="H3700" s="18">
        <v>0.53556788453794468</v>
      </c>
    </row>
    <row r="3701" spans="2:8" x14ac:dyDescent="0.4">
      <c r="B3701" s="4">
        <v>3698</v>
      </c>
      <c r="C3701" s="25" t="s">
        <v>8314</v>
      </c>
      <c r="D3701" s="10" t="s">
        <v>3778</v>
      </c>
      <c r="E3701" s="12" t="s">
        <v>4</v>
      </c>
      <c r="F3701" s="15">
        <v>1</v>
      </c>
      <c r="G3701" s="12" t="s">
        <v>3714</v>
      </c>
      <c r="H3701" s="18">
        <v>0.57548289156446908</v>
      </c>
    </row>
    <row r="3702" spans="2:8" x14ac:dyDescent="0.4">
      <c r="B3702" s="4">
        <v>3699</v>
      </c>
      <c r="C3702" s="25" t="s">
        <v>8315</v>
      </c>
      <c r="D3702" s="10" t="s">
        <v>3779</v>
      </c>
      <c r="E3702" s="12" t="s">
        <v>4</v>
      </c>
      <c r="F3702" s="15">
        <v>1</v>
      </c>
      <c r="G3702" s="12" t="s">
        <v>3714</v>
      </c>
      <c r="H3702" s="18">
        <v>0.73205760655663676</v>
      </c>
    </row>
    <row r="3703" spans="2:8" x14ac:dyDescent="0.4">
      <c r="B3703" s="4">
        <v>3700</v>
      </c>
      <c r="C3703" s="25" t="s">
        <v>8316</v>
      </c>
      <c r="D3703" s="10" t="s">
        <v>3780</v>
      </c>
      <c r="E3703" s="12" t="s">
        <v>4</v>
      </c>
      <c r="F3703" s="15">
        <v>1</v>
      </c>
      <c r="G3703" s="12" t="s">
        <v>3714</v>
      </c>
      <c r="H3703" s="18">
        <v>0.53162682653583559</v>
      </c>
    </row>
    <row r="3704" spans="2:8" x14ac:dyDescent="0.4">
      <c r="B3704" s="4">
        <v>3701</v>
      </c>
      <c r="C3704" s="25" t="s">
        <v>8317</v>
      </c>
      <c r="D3704" s="10" t="s">
        <v>3781</v>
      </c>
      <c r="E3704" s="12" t="s">
        <v>4</v>
      </c>
      <c r="F3704" s="15">
        <v>1</v>
      </c>
      <c r="G3704" s="12" t="s">
        <v>3714</v>
      </c>
      <c r="H3704" s="18">
        <v>0.48068128303173524</v>
      </c>
    </row>
    <row r="3705" spans="2:8" x14ac:dyDescent="0.4">
      <c r="B3705" s="4">
        <v>3702</v>
      </c>
      <c r="C3705" s="25" t="s">
        <v>8318</v>
      </c>
      <c r="D3705" s="10" t="s">
        <v>3782</v>
      </c>
      <c r="E3705" s="12" t="s">
        <v>4</v>
      </c>
      <c r="F3705" s="15">
        <v>1</v>
      </c>
      <c r="G3705" s="12" t="s">
        <v>3714</v>
      </c>
      <c r="H3705" s="18">
        <v>0.44001463167053351</v>
      </c>
    </row>
    <row r="3706" spans="2:8" x14ac:dyDescent="0.4">
      <c r="B3706" s="4">
        <v>3703</v>
      </c>
      <c r="C3706" s="25" t="s">
        <v>8319</v>
      </c>
      <c r="D3706" s="10" t="s">
        <v>3783</v>
      </c>
      <c r="E3706" s="12" t="s">
        <v>4</v>
      </c>
      <c r="F3706" s="15">
        <v>1</v>
      </c>
      <c r="G3706" s="12" t="s">
        <v>3714</v>
      </c>
      <c r="H3706" s="18">
        <v>0.70662852795348741</v>
      </c>
    </row>
    <row r="3707" spans="2:8" x14ac:dyDescent="0.4">
      <c r="B3707" s="4">
        <v>3704</v>
      </c>
      <c r="C3707" s="25" t="s">
        <v>8320</v>
      </c>
      <c r="D3707" s="10" t="s">
        <v>3784</v>
      </c>
      <c r="E3707" s="12" t="s">
        <v>4</v>
      </c>
      <c r="F3707" s="15">
        <v>1</v>
      </c>
      <c r="G3707" s="12" t="s">
        <v>3714</v>
      </c>
      <c r="H3707" s="18">
        <v>0.71937747618244141</v>
      </c>
    </row>
    <row r="3708" spans="2:8" x14ac:dyDescent="0.4">
      <c r="B3708" s="4">
        <v>3705</v>
      </c>
      <c r="C3708" s="25" t="s">
        <v>8321</v>
      </c>
      <c r="D3708" s="10" t="s">
        <v>3785</v>
      </c>
      <c r="E3708" s="12" t="s">
        <v>4</v>
      </c>
      <c r="F3708" s="15">
        <v>1</v>
      </c>
      <c r="G3708" s="12" t="s">
        <v>3714</v>
      </c>
      <c r="H3708" s="18">
        <v>0.69519718917245055</v>
      </c>
    </row>
    <row r="3709" spans="2:8" x14ac:dyDescent="0.4">
      <c r="B3709" s="4">
        <v>3706</v>
      </c>
      <c r="C3709" s="25" t="s">
        <v>8322</v>
      </c>
      <c r="D3709" s="10" t="s">
        <v>3786</v>
      </c>
      <c r="E3709" s="12" t="s">
        <v>4</v>
      </c>
      <c r="F3709" s="15">
        <v>1</v>
      </c>
      <c r="G3709" s="12" t="s">
        <v>3714</v>
      </c>
      <c r="H3709" s="18">
        <v>0.7047302881512354</v>
      </c>
    </row>
    <row r="3710" spans="2:8" x14ac:dyDescent="0.4">
      <c r="B3710" s="4">
        <v>3707</v>
      </c>
      <c r="C3710" s="25" t="s">
        <v>8323</v>
      </c>
      <c r="D3710" s="10" t="s">
        <v>3787</v>
      </c>
      <c r="E3710" s="12" t="s">
        <v>4</v>
      </c>
      <c r="F3710" s="15">
        <v>1</v>
      </c>
      <c r="G3710" s="12" t="s">
        <v>3714</v>
      </c>
      <c r="H3710" s="18">
        <v>0.69270039169217479</v>
      </c>
    </row>
    <row r="3711" spans="2:8" x14ac:dyDescent="0.4">
      <c r="B3711" s="4">
        <v>3708</v>
      </c>
      <c r="C3711" s="25" t="s">
        <v>8324</v>
      </c>
      <c r="D3711" s="10" t="s">
        <v>3788</v>
      </c>
      <c r="E3711" s="12" t="s">
        <v>4</v>
      </c>
      <c r="F3711" s="15">
        <v>1</v>
      </c>
      <c r="G3711" s="12" t="s">
        <v>3714</v>
      </c>
      <c r="H3711" s="18">
        <v>0.24779614339949024</v>
      </c>
    </row>
    <row r="3712" spans="2:8" x14ac:dyDescent="0.4">
      <c r="B3712" s="4">
        <v>3709</v>
      </c>
      <c r="C3712" s="25" t="s">
        <v>8325</v>
      </c>
      <c r="D3712" s="10" t="s">
        <v>3789</v>
      </c>
      <c r="E3712" s="12" t="s">
        <v>4</v>
      </c>
      <c r="F3712" s="15">
        <v>1</v>
      </c>
      <c r="G3712" s="12" t="s">
        <v>3714</v>
      </c>
      <c r="H3712" s="18">
        <v>0.25200587794255447</v>
      </c>
    </row>
    <row r="3713" spans="2:8" x14ac:dyDescent="0.4">
      <c r="B3713" s="4">
        <v>3710</v>
      </c>
      <c r="C3713" s="25" t="s">
        <v>8326</v>
      </c>
      <c r="D3713" s="10" t="s">
        <v>3790</v>
      </c>
      <c r="E3713" s="12" t="s">
        <v>4</v>
      </c>
      <c r="F3713" s="15">
        <v>1</v>
      </c>
      <c r="G3713" s="12" t="s">
        <v>3714</v>
      </c>
      <c r="H3713" s="18">
        <v>0.24221683405264763</v>
      </c>
    </row>
    <row r="3714" spans="2:8" x14ac:dyDescent="0.4">
      <c r="B3714" s="4">
        <v>3711</v>
      </c>
      <c r="C3714" s="25" t="s">
        <v>8327</v>
      </c>
      <c r="D3714" s="10" t="s">
        <v>3791</v>
      </c>
      <c r="E3714" s="12" t="s">
        <v>4</v>
      </c>
      <c r="F3714" s="15">
        <v>1</v>
      </c>
      <c r="G3714" s="12" t="s">
        <v>3714</v>
      </c>
      <c r="H3714" s="18">
        <v>0.29330476252551724</v>
      </c>
    </row>
    <row r="3715" spans="2:8" x14ac:dyDescent="0.4">
      <c r="B3715" s="4">
        <v>3712</v>
      </c>
      <c r="C3715" s="25" t="s">
        <v>8328</v>
      </c>
      <c r="D3715" s="10" t="s">
        <v>3792</v>
      </c>
      <c r="E3715" s="12" t="s">
        <v>4</v>
      </c>
      <c r="F3715" s="15">
        <v>1</v>
      </c>
      <c r="G3715" s="12" t="s">
        <v>3714</v>
      </c>
      <c r="H3715" s="18">
        <v>0.29860767929795062</v>
      </c>
    </row>
    <row r="3716" spans="2:8" x14ac:dyDescent="0.4">
      <c r="B3716" s="4">
        <v>3713</v>
      </c>
      <c r="C3716" s="25" t="s">
        <v>8329</v>
      </c>
      <c r="D3716" s="10" t="s">
        <v>3793</v>
      </c>
      <c r="E3716" s="12" t="s">
        <v>4</v>
      </c>
      <c r="F3716" s="15">
        <v>1</v>
      </c>
      <c r="G3716" s="12" t="s">
        <v>3714</v>
      </c>
      <c r="H3716" s="18">
        <v>0.24358120097129121</v>
      </c>
    </row>
    <row r="3717" spans="2:8" x14ac:dyDescent="0.4">
      <c r="B3717" s="4">
        <v>3714</v>
      </c>
      <c r="C3717" s="25" t="s">
        <v>8330</v>
      </c>
      <c r="D3717" s="10" t="s">
        <v>3794</v>
      </c>
      <c r="E3717" s="12" t="s">
        <v>4</v>
      </c>
      <c r="F3717" s="15">
        <v>1</v>
      </c>
      <c r="G3717" s="12" t="s">
        <v>3714</v>
      </c>
      <c r="H3717" s="18">
        <v>0.26818717267460979</v>
      </c>
    </row>
    <row r="3718" spans="2:8" x14ac:dyDescent="0.4">
      <c r="B3718" s="4">
        <v>3715</v>
      </c>
      <c r="C3718" s="25" t="s">
        <v>8331</v>
      </c>
      <c r="D3718" s="10" t="s">
        <v>3795</v>
      </c>
      <c r="E3718" s="12" t="s">
        <v>4</v>
      </c>
      <c r="F3718" s="15">
        <v>1</v>
      </c>
      <c r="G3718" s="12" t="s">
        <v>3714</v>
      </c>
      <c r="H3718" s="18">
        <v>0.42081653966770938</v>
      </c>
    </row>
    <row r="3719" spans="2:8" x14ac:dyDescent="0.4">
      <c r="B3719" s="4">
        <v>3716</v>
      </c>
      <c r="C3719" s="25" t="s">
        <v>8332</v>
      </c>
      <c r="D3719" s="10" t="s">
        <v>3796</v>
      </c>
      <c r="E3719" s="12" t="s">
        <v>4</v>
      </c>
      <c r="F3719" s="15">
        <v>1</v>
      </c>
      <c r="G3719" s="12" t="s">
        <v>3714</v>
      </c>
      <c r="H3719" s="18">
        <v>0.5120154412224277</v>
      </c>
    </row>
    <row r="3720" spans="2:8" x14ac:dyDescent="0.4">
      <c r="B3720" s="4">
        <v>3717</v>
      </c>
      <c r="C3720" s="25" t="s">
        <v>8333</v>
      </c>
      <c r="D3720" s="10" t="s">
        <v>3797</v>
      </c>
      <c r="E3720" s="12" t="s">
        <v>4</v>
      </c>
      <c r="F3720" s="15">
        <v>1</v>
      </c>
      <c r="G3720" s="12" t="s">
        <v>3714</v>
      </c>
      <c r="H3720" s="18">
        <v>0.53713146972946579</v>
      </c>
    </row>
    <row r="3721" spans="2:8" x14ac:dyDescent="0.4">
      <c r="B3721" s="4">
        <v>3718</v>
      </c>
      <c r="C3721" s="25" t="s">
        <v>8334</v>
      </c>
      <c r="D3721" s="10" t="s">
        <v>3798</v>
      </c>
      <c r="E3721" s="12" t="s">
        <v>4</v>
      </c>
      <c r="F3721" s="15">
        <v>1</v>
      </c>
      <c r="G3721" s="12" t="s">
        <v>3714</v>
      </c>
      <c r="H3721" s="18">
        <v>0.54802706307189175</v>
      </c>
    </row>
    <row r="3722" spans="2:8" x14ac:dyDescent="0.4">
      <c r="B3722" s="4">
        <v>3719</v>
      </c>
      <c r="C3722" s="25" t="s">
        <v>8335</v>
      </c>
      <c r="D3722" s="10" t="s">
        <v>3799</v>
      </c>
      <c r="E3722" s="12" t="s">
        <v>4</v>
      </c>
      <c r="F3722" s="15">
        <v>1</v>
      </c>
      <c r="G3722" s="12" t="s">
        <v>3714</v>
      </c>
      <c r="H3722" s="18">
        <v>0.52558167228837038</v>
      </c>
    </row>
    <row r="3723" spans="2:8" x14ac:dyDescent="0.4">
      <c r="B3723" s="4">
        <v>3720</v>
      </c>
      <c r="C3723" s="25" t="s">
        <v>8336</v>
      </c>
      <c r="D3723" s="10" t="s">
        <v>3800</v>
      </c>
      <c r="E3723" s="12" t="s">
        <v>4</v>
      </c>
      <c r="F3723" s="15">
        <v>1</v>
      </c>
      <c r="G3723" s="12" t="s">
        <v>3714</v>
      </c>
      <c r="H3723" s="18">
        <v>0.62318493782361795</v>
      </c>
    </row>
    <row r="3724" spans="2:8" x14ac:dyDescent="0.4">
      <c r="B3724" s="4">
        <v>3721</v>
      </c>
      <c r="C3724" s="25" t="s">
        <v>8337</v>
      </c>
      <c r="D3724" s="10" t="s">
        <v>3801</v>
      </c>
      <c r="E3724" s="12" t="s">
        <v>4</v>
      </c>
      <c r="F3724" s="15">
        <v>1</v>
      </c>
      <c r="G3724" s="12" t="s">
        <v>3714</v>
      </c>
      <c r="H3724" s="18">
        <v>0.61604079167127923</v>
      </c>
    </row>
    <row r="3725" spans="2:8" x14ac:dyDescent="0.4">
      <c r="B3725" s="4">
        <v>3722</v>
      </c>
      <c r="C3725" s="25" t="s">
        <v>8338</v>
      </c>
      <c r="D3725" s="10" t="s">
        <v>3802</v>
      </c>
      <c r="E3725" s="12" t="s">
        <v>4</v>
      </c>
      <c r="F3725" s="15">
        <v>1</v>
      </c>
      <c r="G3725" s="12" t="s">
        <v>3714</v>
      </c>
      <c r="H3725" s="18">
        <v>0.62548762274756164</v>
      </c>
    </row>
    <row r="3726" spans="2:8" x14ac:dyDescent="0.4">
      <c r="B3726" s="4">
        <v>3723</v>
      </c>
      <c r="C3726" s="25" t="s">
        <v>8339</v>
      </c>
      <c r="D3726" s="10" t="s">
        <v>3803</v>
      </c>
      <c r="E3726" s="12" t="s">
        <v>4</v>
      </c>
      <c r="F3726" s="15">
        <v>1</v>
      </c>
      <c r="G3726" s="12" t="s">
        <v>3714</v>
      </c>
      <c r="H3726" s="18">
        <v>0.63991294821814582</v>
      </c>
    </row>
    <row r="3727" spans="2:8" x14ac:dyDescent="0.4">
      <c r="B3727" s="4">
        <v>3724</v>
      </c>
      <c r="C3727" s="25" t="s">
        <v>8340</v>
      </c>
      <c r="D3727" s="10" t="s">
        <v>3804</v>
      </c>
      <c r="E3727" s="12" t="s">
        <v>4</v>
      </c>
      <c r="F3727" s="15">
        <v>1</v>
      </c>
      <c r="G3727" s="12" t="s">
        <v>3714</v>
      </c>
      <c r="H3727" s="18">
        <v>0.63126266772149597</v>
      </c>
    </row>
    <row r="3728" spans="2:8" x14ac:dyDescent="0.4">
      <c r="B3728" s="4">
        <v>3725</v>
      </c>
      <c r="C3728" s="25" t="s">
        <v>8341</v>
      </c>
      <c r="D3728" s="10" t="s">
        <v>3805</v>
      </c>
      <c r="E3728" s="12" t="s">
        <v>4</v>
      </c>
      <c r="F3728" s="15">
        <v>1</v>
      </c>
      <c r="G3728" s="12" t="s">
        <v>3714</v>
      </c>
      <c r="H3728" s="18">
        <v>0.57437272003076667</v>
      </c>
    </row>
    <row r="3729" spans="2:8" x14ac:dyDescent="0.4">
      <c r="B3729" s="4">
        <v>3726</v>
      </c>
      <c r="C3729" s="25" t="s">
        <v>8342</v>
      </c>
      <c r="D3729" s="10" t="s">
        <v>3806</v>
      </c>
      <c r="E3729" s="12" t="s">
        <v>4</v>
      </c>
      <c r="F3729" s="15">
        <v>1</v>
      </c>
      <c r="G3729" s="12" t="s">
        <v>3714</v>
      </c>
      <c r="H3729" s="18">
        <v>0.70341453915900876</v>
      </c>
    </row>
    <row r="3730" spans="2:8" x14ac:dyDescent="0.4">
      <c r="B3730" s="4">
        <v>3727</v>
      </c>
      <c r="C3730" s="25" t="s">
        <v>8343</v>
      </c>
      <c r="D3730" s="10" t="s">
        <v>3807</v>
      </c>
      <c r="E3730" s="12" t="s">
        <v>4</v>
      </c>
      <c r="F3730" s="15">
        <v>1</v>
      </c>
      <c r="G3730" s="12" t="s">
        <v>3714</v>
      </c>
      <c r="H3730" s="18">
        <v>0.6269113472348774</v>
      </c>
    </row>
    <row r="3731" spans="2:8" x14ac:dyDescent="0.4">
      <c r="B3731" s="4">
        <v>3728</v>
      </c>
      <c r="C3731" s="25" t="s">
        <v>8344</v>
      </c>
      <c r="D3731" s="10" t="s">
        <v>3808</v>
      </c>
      <c r="E3731" s="12" t="s">
        <v>4</v>
      </c>
      <c r="F3731" s="15">
        <v>1</v>
      </c>
      <c r="G3731" s="12" t="s">
        <v>3714</v>
      </c>
      <c r="H3731" s="18">
        <v>0.72653224733248656</v>
      </c>
    </row>
    <row r="3732" spans="2:8" x14ac:dyDescent="0.4">
      <c r="B3732" s="4">
        <v>3729</v>
      </c>
      <c r="C3732" s="25" t="s">
        <v>8345</v>
      </c>
      <c r="D3732" s="10" t="s">
        <v>3809</v>
      </c>
      <c r="E3732" s="12" t="s">
        <v>4</v>
      </c>
      <c r="F3732" s="15">
        <v>1</v>
      </c>
      <c r="G3732" s="12" t="s">
        <v>3714</v>
      </c>
      <c r="H3732" s="18">
        <v>0.71043539893541052</v>
      </c>
    </row>
    <row r="3733" spans="2:8" x14ac:dyDescent="0.4">
      <c r="B3733" s="4">
        <v>3730</v>
      </c>
      <c r="C3733" s="25" t="s">
        <v>8346</v>
      </c>
      <c r="D3733" s="10" t="s">
        <v>3810</v>
      </c>
      <c r="E3733" s="12" t="s">
        <v>4</v>
      </c>
      <c r="F3733" s="15">
        <v>1</v>
      </c>
      <c r="G3733" s="12" t="s">
        <v>3714</v>
      </c>
      <c r="H3733" s="18">
        <v>0.70263657606986174</v>
      </c>
    </row>
    <row r="3734" spans="2:8" x14ac:dyDescent="0.4">
      <c r="B3734" s="4">
        <v>3731</v>
      </c>
      <c r="C3734" s="25" t="s">
        <v>8347</v>
      </c>
      <c r="D3734" s="10" t="s">
        <v>3811</v>
      </c>
      <c r="E3734" s="12" t="s">
        <v>4</v>
      </c>
      <c r="F3734" s="15">
        <v>1</v>
      </c>
      <c r="G3734" s="12" t="s">
        <v>3714</v>
      </c>
      <c r="H3734" s="18">
        <v>0.70531099096077388</v>
      </c>
    </row>
    <row r="3735" spans="2:8" x14ac:dyDescent="0.4">
      <c r="B3735" s="4">
        <v>3732</v>
      </c>
      <c r="C3735" s="25" t="s">
        <v>8348</v>
      </c>
      <c r="D3735" s="10" t="s">
        <v>3812</v>
      </c>
      <c r="E3735" s="12" t="s">
        <v>4</v>
      </c>
      <c r="F3735" s="15">
        <v>1</v>
      </c>
      <c r="G3735" s="12" t="s">
        <v>3714</v>
      </c>
      <c r="H3735" s="18">
        <v>0.41370574548174061</v>
      </c>
    </row>
    <row r="3736" spans="2:8" x14ac:dyDescent="0.4">
      <c r="B3736" s="4">
        <v>3733</v>
      </c>
      <c r="C3736" s="25" t="s">
        <v>8349</v>
      </c>
      <c r="D3736" s="10" t="s">
        <v>3813</v>
      </c>
      <c r="E3736" s="12" t="s">
        <v>4</v>
      </c>
      <c r="F3736" s="15">
        <v>1</v>
      </c>
      <c r="G3736" s="12" t="s">
        <v>3714</v>
      </c>
      <c r="H3736" s="18">
        <v>0.3836821568744827</v>
      </c>
    </row>
    <row r="3737" spans="2:8" x14ac:dyDescent="0.4">
      <c r="B3737" s="4">
        <v>3734</v>
      </c>
      <c r="C3737" s="25" t="s">
        <v>8350</v>
      </c>
      <c r="D3737" s="10" t="s">
        <v>3814</v>
      </c>
      <c r="E3737" s="12" t="s">
        <v>4</v>
      </c>
      <c r="F3737" s="15">
        <v>1</v>
      </c>
      <c r="G3737" s="12" t="s">
        <v>3714</v>
      </c>
      <c r="H3737" s="18">
        <v>0.39183652463956442</v>
      </c>
    </row>
    <row r="3738" spans="2:8" x14ac:dyDescent="0.4">
      <c r="B3738" s="4">
        <v>3735</v>
      </c>
      <c r="C3738" s="25" t="s">
        <v>8351</v>
      </c>
      <c r="D3738" s="10" t="s">
        <v>3815</v>
      </c>
      <c r="E3738" s="12" t="s">
        <v>4</v>
      </c>
      <c r="F3738" s="15">
        <v>1</v>
      </c>
      <c r="G3738" s="12" t="s">
        <v>3714</v>
      </c>
      <c r="H3738" s="18">
        <v>0.4108362867233421</v>
      </c>
    </row>
    <row r="3739" spans="2:8" x14ac:dyDescent="0.4">
      <c r="B3739" s="4">
        <v>3736</v>
      </c>
      <c r="C3739" s="25" t="s">
        <v>8352</v>
      </c>
      <c r="D3739" s="10" t="s">
        <v>3816</v>
      </c>
      <c r="E3739" s="12" t="s">
        <v>4</v>
      </c>
      <c r="F3739" s="15">
        <v>1</v>
      </c>
      <c r="G3739" s="12" t="s">
        <v>3714</v>
      </c>
      <c r="H3739" s="18">
        <v>0.38123799901488664</v>
      </c>
    </row>
    <row r="3740" spans="2:8" x14ac:dyDescent="0.4">
      <c r="B3740" s="4">
        <v>3737</v>
      </c>
      <c r="C3740" s="25" t="s">
        <v>8353</v>
      </c>
      <c r="D3740" s="10" t="s">
        <v>3817</v>
      </c>
      <c r="E3740" s="12" t="s">
        <v>4</v>
      </c>
      <c r="F3740" s="15">
        <v>1</v>
      </c>
      <c r="G3740" s="12" t="s">
        <v>3714</v>
      </c>
      <c r="H3740" s="18">
        <v>0.36938252050631692</v>
      </c>
    </row>
    <row r="3741" spans="2:8" x14ac:dyDescent="0.4">
      <c r="B3741" s="4">
        <v>3738</v>
      </c>
      <c r="C3741" s="25" t="s">
        <v>8354</v>
      </c>
      <c r="D3741" s="10" t="s">
        <v>3818</v>
      </c>
      <c r="E3741" s="12" t="s">
        <v>4</v>
      </c>
      <c r="F3741" s="15">
        <v>1</v>
      </c>
      <c r="G3741" s="12" t="s">
        <v>3714</v>
      </c>
      <c r="H3741" s="18">
        <v>0.33295387830982359</v>
      </c>
    </row>
    <row r="3742" spans="2:8" x14ac:dyDescent="0.4">
      <c r="B3742" s="4">
        <v>3739</v>
      </c>
      <c r="C3742" s="25" t="s">
        <v>8355</v>
      </c>
      <c r="D3742" s="10" t="s">
        <v>3819</v>
      </c>
      <c r="E3742" s="12" t="s">
        <v>4</v>
      </c>
      <c r="F3742" s="15">
        <v>1</v>
      </c>
      <c r="G3742" s="12" t="s">
        <v>3714</v>
      </c>
      <c r="H3742" s="18">
        <v>0.54425702280598898</v>
      </c>
    </row>
    <row r="3743" spans="2:8" x14ac:dyDescent="0.4">
      <c r="B3743" s="4">
        <v>3740</v>
      </c>
      <c r="C3743" s="25" t="s">
        <v>8356</v>
      </c>
      <c r="D3743" s="10" t="s">
        <v>3820</v>
      </c>
      <c r="E3743" s="12" t="s">
        <v>4</v>
      </c>
      <c r="F3743" s="15">
        <v>1</v>
      </c>
      <c r="G3743" s="12" t="s">
        <v>3714</v>
      </c>
      <c r="H3743" s="18">
        <v>0.71918193532849539</v>
      </c>
    </row>
    <row r="3744" spans="2:8" x14ac:dyDescent="0.4">
      <c r="B3744" s="4">
        <v>3741</v>
      </c>
      <c r="C3744" s="25" t="s">
        <v>8357</v>
      </c>
      <c r="D3744" s="10" t="s">
        <v>3821</v>
      </c>
      <c r="E3744" s="12" t="s">
        <v>4</v>
      </c>
      <c r="F3744" s="15">
        <v>1</v>
      </c>
      <c r="G3744" s="12" t="s">
        <v>3714</v>
      </c>
      <c r="H3744" s="18">
        <v>0.72227735620337508</v>
      </c>
    </row>
    <row r="3745" spans="2:8" x14ac:dyDescent="0.4">
      <c r="B3745" s="4">
        <v>3742</v>
      </c>
      <c r="C3745" s="25" t="s">
        <v>8358</v>
      </c>
      <c r="D3745" s="10" t="s">
        <v>3822</v>
      </c>
      <c r="E3745" s="12" t="s">
        <v>4</v>
      </c>
      <c r="F3745" s="15">
        <v>1</v>
      </c>
      <c r="G3745" s="12" t="s">
        <v>3714</v>
      </c>
      <c r="H3745" s="18">
        <v>0.71621098826124319</v>
      </c>
    </row>
    <row r="3746" spans="2:8" x14ac:dyDescent="0.4">
      <c r="B3746" s="4">
        <v>3743</v>
      </c>
      <c r="C3746" s="25" t="s">
        <v>8359</v>
      </c>
      <c r="D3746" s="10" t="s">
        <v>3823</v>
      </c>
      <c r="E3746" s="12" t="s">
        <v>4</v>
      </c>
      <c r="F3746" s="15">
        <v>1</v>
      </c>
      <c r="G3746" s="12" t="s">
        <v>3714</v>
      </c>
      <c r="H3746" s="18">
        <v>0.69746394139801449</v>
      </c>
    </row>
    <row r="3747" spans="2:8" x14ac:dyDescent="0.4">
      <c r="B3747" s="4">
        <v>3744</v>
      </c>
      <c r="C3747" s="25" t="s">
        <v>8360</v>
      </c>
      <c r="D3747" s="10" t="s">
        <v>3824</v>
      </c>
      <c r="E3747" s="12" t="s">
        <v>4</v>
      </c>
      <c r="F3747" s="15">
        <v>1</v>
      </c>
      <c r="G3747" s="12" t="s">
        <v>3714</v>
      </c>
      <c r="H3747" s="18">
        <v>0.29964964277853834</v>
      </c>
    </row>
    <row r="3748" spans="2:8" x14ac:dyDescent="0.4">
      <c r="B3748" s="4">
        <v>3745</v>
      </c>
      <c r="C3748" s="25" t="s">
        <v>8361</v>
      </c>
      <c r="D3748" s="10" t="s">
        <v>3825</v>
      </c>
      <c r="E3748" s="12" t="s">
        <v>4</v>
      </c>
      <c r="F3748" s="15">
        <v>1</v>
      </c>
      <c r="G3748" s="12" t="s">
        <v>3714</v>
      </c>
      <c r="H3748" s="18">
        <v>0.32247847588067563</v>
      </c>
    </row>
    <row r="3749" spans="2:8" x14ac:dyDescent="0.4">
      <c r="B3749" s="4">
        <v>3746</v>
      </c>
      <c r="C3749" s="25" t="s">
        <v>8362</v>
      </c>
      <c r="D3749" s="10" t="s">
        <v>3826</v>
      </c>
      <c r="E3749" s="12" t="s">
        <v>4</v>
      </c>
      <c r="F3749" s="15">
        <v>1</v>
      </c>
      <c r="G3749" s="12" t="s">
        <v>3714</v>
      </c>
      <c r="H3749" s="18">
        <v>0.34904019415039655</v>
      </c>
    </row>
    <row r="3750" spans="2:8" x14ac:dyDescent="0.4">
      <c r="B3750" s="4">
        <v>3747</v>
      </c>
      <c r="C3750" s="25" t="s">
        <v>8363</v>
      </c>
      <c r="D3750" s="10" t="s">
        <v>3827</v>
      </c>
      <c r="E3750" s="12" t="s">
        <v>4</v>
      </c>
      <c r="F3750" s="15">
        <v>1</v>
      </c>
      <c r="G3750" s="12" t="s">
        <v>3714</v>
      </c>
      <c r="H3750" s="18">
        <v>0.35662323787057321</v>
      </c>
    </row>
    <row r="3751" spans="2:8" x14ac:dyDescent="0.4">
      <c r="B3751" s="4">
        <v>3748</v>
      </c>
      <c r="C3751" s="25" t="s">
        <v>8364</v>
      </c>
      <c r="D3751" s="10" t="s">
        <v>3828</v>
      </c>
      <c r="E3751" s="12" t="s">
        <v>4</v>
      </c>
      <c r="F3751" s="15">
        <v>1</v>
      </c>
      <c r="G3751" s="12" t="s">
        <v>3714</v>
      </c>
      <c r="H3751" s="18">
        <v>0.34705483351123861</v>
      </c>
    </row>
    <row r="3752" spans="2:8" x14ac:dyDescent="0.4">
      <c r="B3752" s="4">
        <v>3749</v>
      </c>
      <c r="C3752" s="25" t="s">
        <v>8365</v>
      </c>
      <c r="D3752" s="10" t="s">
        <v>3829</v>
      </c>
      <c r="E3752" s="12" t="s">
        <v>4</v>
      </c>
      <c r="F3752" s="15">
        <v>1</v>
      </c>
      <c r="G3752" s="12" t="s">
        <v>3714</v>
      </c>
      <c r="H3752" s="18">
        <v>0.35273711532876939</v>
      </c>
    </row>
    <row r="3753" spans="2:8" x14ac:dyDescent="0.4">
      <c r="B3753" s="4">
        <v>3750</v>
      </c>
      <c r="C3753" s="25" t="s">
        <v>8366</v>
      </c>
      <c r="D3753" s="10" t="s">
        <v>3830</v>
      </c>
      <c r="E3753" s="12" t="s">
        <v>4</v>
      </c>
      <c r="F3753" s="15">
        <v>1</v>
      </c>
      <c r="G3753" s="12" t="s">
        <v>3714</v>
      </c>
      <c r="H3753" s="18">
        <v>0.36990416006487353</v>
      </c>
    </row>
    <row r="3754" spans="2:8" x14ac:dyDescent="0.4">
      <c r="B3754" s="4">
        <v>3751</v>
      </c>
      <c r="C3754" s="25" t="s">
        <v>8367</v>
      </c>
      <c r="D3754" s="10" t="s">
        <v>3831</v>
      </c>
      <c r="E3754" s="12" t="s">
        <v>4</v>
      </c>
      <c r="F3754" s="15">
        <v>1</v>
      </c>
      <c r="G3754" s="12" t="s">
        <v>3714</v>
      </c>
      <c r="H3754" s="18">
        <v>0.53844132255283883</v>
      </c>
    </row>
    <row r="3755" spans="2:8" x14ac:dyDescent="0.4">
      <c r="B3755" s="4">
        <v>3752</v>
      </c>
      <c r="C3755" s="25" t="s">
        <v>8368</v>
      </c>
      <c r="D3755" s="10" t="s">
        <v>3832</v>
      </c>
      <c r="E3755" s="12" t="s">
        <v>4</v>
      </c>
      <c r="F3755" s="15">
        <v>1</v>
      </c>
      <c r="G3755" s="12" t="s">
        <v>3714</v>
      </c>
      <c r="H3755" s="18">
        <v>0.6675553915033533</v>
      </c>
    </row>
    <row r="3756" spans="2:8" x14ac:dyDescent="0.4">
      <c r="B3756" s="4">
        <v>3753</v>
      </c>
      <c r="C3756" s="25" t="s">
        <v>8369</v>
      </c>
      <c r="D3756" s="10" t="s">
        <v>3833</v>
      </c>
      <c r="E3756" s="12" t="s">
        <v>4</v>
      </c>
      <c r="F3756" s="15">
        <v>1</v>
      </c>
      <c r="G3756" s="12" t="s">
        <v>3714</v>
      </c>
      <c r="H3756" s="18">
        <v>0.6742734666524568</v>
      </c>
    </row>
    <row r="3757" spans="2:8" x14ac:dyDescent="0.4">
      <c r="B3757" s="4">
        <v>3754</v>
      </c>
      <c r="C3757" s="25" t="s">
        <v>8370</v>
      </c>
      <c r="D3757" s="10" t="s">
        <v>3834</v>
      </c>
      <c r="E3757" s="12" t="s">
        <v>4</v>
      </c>
      <c r="F3757" s="15">
        <v>1</v>
      </c>
      <c r="G3757" s="12" t="s">
        <v>3714</v>
      </c>
      <c r="H3757" s="18">
        <v>0.6574417156755481</v>
      </c>
    </row>
    <row r="3758" spans="2:8" x14ac:dyDescent="0.4">
      <c r="B3758" s="4">
        <v>3755</v>
      </c>
      <c r="C3758" s="25" t="s">
        <v>8371</v>
      </c>
      <c r="D3758" s="10" t="s">
        <v>3835</v>
      </c>
      <c r="E3758" s="12" t="s">
        <v>4</v>
      </c>
      <c r="F3758" s="15">
        <v>1</v>
      </c>
      <c r="G3758" s="12" t="s">
        <v>3714</v>
      </c>
      <c r="H3758" s="18">
        <v>0.5577135551151351</v>
      </c>
    </row>
    <row r="3759" spans="2:8" x14ac:dyDescent="0.4">
      <c r="B3759" s="4">
        <v>3756</v>
      </c>
      <c r="C3759" s="25" t="s">
        <v>8372</v>
      </c>
      <c r="D3759" s="10" t="s">
        <v>3836</v>
      </c>
      <c r="E3759" s="12" t="s">
        <v>4</v>
      </c>
      <c r="F3759" s="15">
        <v>1</v>
      </c>
      <c r="G3759" s="12" t="s">
        <v>3714</v>
      </c>
      <c r="H3759" s="18">
        <v>1.0094725399778379</v>
      </c>
    </row>
    <row r="3760" spans="2:8" x14ac:dyDescent="0.4">
      <c r="B3760" s="4">
        <v>3757</v>
      </c>
      <c r="C3760" s="25" t="s">
        <v>8373</v>
      </c>
      <c r="D3760" s="10" t="s">
        <v>3837</v>
      </c>
      <c r="E3760" s="12" t="s">
        <v>4</v>
      </c>
      <c r="F3760" s="15">
        <v>1</v>
      </c>
      <c r="G3760" s="12" t="s">
        <v>3714</v>
      </c>
      <c r="H3760" s="18">
        <v>1.0029242444313731</v>
      </c>
    </row>
    <row r="3761" spans="2:8" x14ac:dyDescent="0.4">
      <c r="B3761" s="4">
        <v>3758</v>
      </c>
      <c r="C3761" s="25" t="s">
        <v>8374</v>
      </c>
      <c r="D3761" s="10" t="s">
        <v>3838</v>
      </c>
      <c r="E3761" s="12" t="s">
        <v>4</v>
      </c>
      <c r="F3761" s="15">
        <v>1</v>
      </c>
      <c r="G3761" s="12" t="s">
        <v>3714</v>
      </c>
      <c r="H3761" s="18">
        <v>1.002959104808572</v>
      </c>
    </row>
    <row r="3762" spans="2:8" x14ac:dyDescent="0.4">
      <c r="B3762" s="4">
        <v>3759</v>
      </c>
      <c r="C3762" s="25" t="s">
        <v>8375</v>
      </c>
      <c r="D3762" s="10" t="s">
        <v>3839</v>
      </c>
      <c r="E3762" s="12" t="s">
        <v>4</v>
      </c>
      <c r="F3762" s="15">
        <v>1</v>
      </c>
      <c r="G3762" s="12" t="s">
        <v>3714</v>
      </c>
      <c r="H3762" s="18">
        <v>1.0009174851451315</v>
      </c>
    </row>
    <row r="3763" spans="2:8" x14ac:dyDescent="0.4">
      <c r="B3763" s="4">
        <v>3760</v>
      </c>
      <c r="C3763" s="25" t="s">
        <v>8376</v>
      </c>
      <c r="D3763" s="10" t="s">
        <v>3840</v>
      </c>
      <c r="E3763" s="12" t="s">
        <v>4</v>
      </c>
      <c r="F3763" s="15">
        <v>1</v>
      </c>
      <c r="G3763" s="12" t="s">
        <v>3714</v>
      </c>
      <c r="H3763" s="18">
        <v>1.0258390086125344</v>
      </c>
    </row>
    <row r="3764" spans="2:8" x14ac:dyDescent="0.4">
      <c r="B3764" s="4">
        <v>3761</v>
      </c>
      <c r="C3764" s="25" t="s">
        <v>8377</v>
      </c>
      <c r="D3764" s="10" t="s">
        <v>3841</v>
      </c>
      <c r="E3764" s="12" t="s">
        <v>4</v>
      </c>
      <c r="F3764" s="15">
        <v>1</v>
      </c>
      <c r="G3764" s="12" t="s">
        <v>3714</v>
      </c>
      <c r="H3764" s="18">
        <v>1.0115695868205639</v>
      </c>
    </row>
    <row r="3765" spans="2:8" x14ac:dyDescent="0.4">
      <c r="B3765" s="4">
        <v>3762</v>
      </c>
      <c r="C3765" s="25" t="s">
        <v>8378</v>
      </c>
      <c r="D3765" s="10" t="s">
        <v>3842</v>
      </c>
      <c r="E3765" s="12" t="s">
        <v>4</v>
      </c>
      <c r="F3765" s="15">
        <v>1</v>
      </c>
      <c r="G3765" s="12" t="s">
        <v>3714</v>
      </c>
      <c r="H3765" s="18">
        <v>1.0268539213645631</v>
      </c>
    </row>
    <row r="3766" spans="2:8" x14ac:dyDescent="0.4">
      <c r="B3766" s="4">
        <v>3763</v>
      </c>
      <c r="C3766" s="25" t="s">
        <v>8379</v>
      </c>
      <c r="D3766" s="10" t="s">
        <v>3843</v>
      </c>
      <c r="E3766" s="12" t="s">
        <v>4</v>
      </c>
      <c r="F3766" s="15">
        <v>1</v>
      </c>
      <c r="G3766" s="12" t="s">
        <v>3714</v>
      </c>
      <c r="H3766" s="18">
        <v>1.0521946923978835</v>
      </c>
    </row>
    <row r="3767" spans="2:8" x14ac:dyDescent="0.4">
      <c r="B3767" s="4">
        <v>3764</v>
      </c>
      <c r="C3767" s="25" t="s">
        <v>8380</v>
      </c>
      <c r="D3767" s="10" t="s">
        <v>3844</v>
      </c>
      <c r="E3767" s="12" t="s">
        <v>4</v>
      </c>
      <c r="F3767" s="15">
        <v>1</v>
      </c>
      <c r="G3767" s="12" t="s">
        <v>3714</v>
      </c>
      <c r="H3767" s="18">
        <v>0.99571330164094152</v>
      </c>
    </row>
    <row r="3768" spans="2:8" x14ac:dyDescent="0.4">
      <c r="B3768" s="4">
        <v>3765</v>
      </c>
      <c r="C3768" s="25" t="s">
        <v>8381</v>
      </c>
      <c r="D3768" s="10" t="s">
        <v>3845</v>
      </c>
      <c r="E3768" s="12" t="s">
        <v>4</v>
      </c>
      <c r="F3768" s="15">
        <v>1</v>
      </c>
      <c r="G3768" s="12" t="s">
        <v>3714</v>
      </c>
      <c r="H3768" s="18">
        <v>0.96227142104942398</v>
      </c>
    </row>
    <row r="3769" spans="2:8" x14ac:dyDescent="0.4">
      <c r="B3769" s="4">
        <v>3766</v>
      </c>
      <c r="C3769" s="25" t="s">
        <v>8382</v>
      </c>
      <c r="D3769" s="10" t="s">
        <v>3846</v>
      </c>
      <c r="E3769" s="12" t="s">
        <v>4</v>
      </c>
      <c r="F3769" s="15">
        <v>1</v>
      </c>
      <c r="G3769" s="12" t="s">
        <v>3714</v>
      </c>
      <c r="H3769" s="18">
        <v>0.9264239804225296</v>
      </c>
    </row>
    <row r="3770" spans="2:8" x14ac:dyDescent="0.4">
      <c r="B3770" s="4">
        <v>3767</v>
      </c>
      <c r="C3770" s="25" t="s">
        <v>8383</v>
      </c>
      <c r="D3770" s="10" t="s">
        <v>3847</v>
      </c>
      <c r="E3770" s="12" t="s">
        <v>4</v>
      </c>
      <c r="F3770" s="15">
        <v>1</v>
      </c>
      <c r="G3770" s="12" t="s">
        <v>3714</v>
      </c>
      <c r="H3770" s="18">
        <v>0.91999675784901891</v>
      </c>
    </row>
    <row r="3771" spans="2:8" x14ac:dyDescent="0.4">
      <c r="B3771" s="4">
        <v>3768</v>
      </c>
      <c r="C3771" s="25" t="s">
        <v>8384</v>
      </c>
      <c r="D3771" s="10" t="s">
        <v>3848</v>
      </c>
      <c r="E3771" s="12" t="s">
        <v>3849</v>
      </c>
      <c r="F3771" s="15">
        <v>1</v>
      </c>
      <c r="G3771" s="12" t="s">
        <v>3714</v>
      </c>
      <c r="H3771" s="18">
        <v>7.7855509580910349E-3</v>
      </c>
    </row>
    <row r="3772" spans="2:8" x14ac:dyDescent="0.4">
      <c r="B3772" s="4">
        <v>3769</v>
      </c>
      <c r="C3772" s="25" t="s">
        <v>8385</v>
      </c>
      <c r="D3772" s="10" t="s">
        <v>3850</v>
      </c>
      <c r="E3772" s="12" t="s">
        <v>403</v>
      </c>
      <c r="F3772" s="15">
        <v>1</v>
      </c>
      <c r="G3772" s="12" t="s">
        <v>3714</v>
      </c>
      <c r="H3772" s="18">
        <v>0.73706853878579848</v>
      </c>
    </row>
    <row r="3773" spans="2:8" x14ac:dyDescent="0.4">
      <c r="B3773" s="4">
        <v>3770</v>
      </c>
      <c r="C3773" s="25" t="s">
        <v>8386</v>
      </c>
      <c r="D3773" s="10" t="s">
        <v>3851</v>
      </c>
      <c r="E3773" s="12" t="s">
        <v>405</v>
      </c>
      <c r="F3773" s="15">
        <v>1</v>
      </c>
      <c r="G3773" s="12" t="s">
        <v>3714</v>
      </c>
      <c r="H3773" s="18">
        <v>0.51672898473807138</v>
      </c>
    </row>
    <row r="3774" spans="2:8" x14ac:dyDescent="0.4">
      <c r="B3774" s="4">
        <v>3771</v>
      </c>
      <c r="C3774" s="25" t="s">
        <v>8387</v>
      </c>
      <c r="D3774" s="10" t="s">
        <v>3852</v>
      </c>
      <c r="E3774" s="12" t="s">
        <v>487</v>
      </c>
      <c r="F3774" s="15">
        <v>1</v>
      </c>
      <c r="G3774" s="12" t="s">
        <v>3714</v>
      </c>
      <c r="H3774" s="18">
        <v>0.48050222616757676</v>
      </c>
    </row>
    <row r="3775" spans="2:8" x14ac:dyDescent="0.4">
      <c r="B3775" s="4">
        <v>3772</v>
      </c>
      <c r="C3775" s="25" t="s">
        <v>8388</v>
      </c>
      <c r="D3775" s="10" t="s">
        <v>3853</v>
      </c>
      <c r="E3775" s="12" t="s">
        <v>3854</v>
      </c>
      <c r="F3775" s="15">
        <v>1</v>
      </c>
      <c r="G3775" s="12" t="s">
        <v>3714</v>
      </c>
      <c r="H3775" s="18">
        <v>0.2137590300684053</v>
      </c>
    </row>
    <row r="3776" spans="2:8" x14ac:dyDescent="0.4">
      <c r="B3776" s="4">
        <v>3773</v>
      </c>
      <c r="C3776" s="25" t="s">
        <v>8389</v>
      </c>
      <c r="D3776" s="10" t="s">
        <v>3855</v>
      </c>
      <c r="E3776" s="12" t="s">
        <v>162</v>
      </c>
      <c r="F3776" s="15">
        <v>1</v>
      </c>
      <c r="G3776" s="12" t="s">
        <v>3714</v>
      </c>
      <c r="H3776" s="18">
        <v>0.97313344080317599</v>
      </c>
    </row>
    <row r="3777" spans="2:8" x14ac:dyDescent="0.4">
      <c r="B3777" s="4">
        <v>3774</v>
      </c>
      <c r="C3777" s="25" t="s">
        <v>8390</v>
      </c>
      <c r="D3777" s="10" t="s">
        <v>3856</v>
      </c>
      <c r="E3777" s="12" t="s">
        <v>3857</v>
      </c>
      <c r="F3777" s="15">
        <v>1</v>
      </c>
      <c r="G3777" s="12" t="s">
        <v>3714</v>
      </c>
      <c r="H3777" s="18">
        <v>0.13788979038623062</v>
      </c>
    </row>
    <row r="3778" spans="2:8" x14ac:dyDescent="0.4">
      <c r="B3778" s="4">
        <v>3775</v>
      </c>
      <c r="C3778" s="25" t="s">
        <v>8391</v>
      </c>
      <c r="D3778" s="10" t="s">
        <v>3858</v>
      </c>
      <c r="E3778" s="12" t="s">
        <v>412</v>
      </c>
      <c r="F3778" s="15">
        <v>1</v>
      </c>
      <c r="G3778" s="12" t="s">
        <v>3714</v>
      </c>
      <c r="H3778" s="18">
        <v>0.55059719672866991</v>
      </c>
    </row>
    <row r="3779" spans="2:8" x14ac:dyDescent="0.4">
      <c r="B3779" s="4">
        <v>3776</v>
      </c>
      <c r="C3779" s="25" t="s">
        <v>8392</v>
      </c>
      <c r="D3779" s="10" t="s">
        <v>3859</v>
      </c>
      <c r="E3779" s="12" t="s">
        <v>434</v>
      </c>
      <c r="F3779" s="15">
        <v>1</v>
      </c>
      <c r="G3779" s="12" t="s">
        <v>3714</v>
      </c>
      <c r="H3779" s="18">
        <v>0.74836099577919724</v>
      </c>
    </row>
    <row r="3780" spans="2:8" x14ac:dyDescent="0.4">
      <c r="B3780" s="4">
        <v>3777</v>
      </c>
      <c r="C3780" s="25" t="s">
        <v>8393</v>
      </c>
      <c r="D3780" s="10" t="s">
        <v>3860</v>
      </c>
      <c r="E3780" s="12" t="s">
        <v>3861</v>
      </c>
      <c r="F3780" s="15">
        <v>1</v>
      </c>
      <c r="G3780" s="12" t="s">
        <v>3714</v>
      </c>
      <c r="H3780" s="18">
        <v>0.70549554566434969</v>
      </c>
    </row>
    <row r="3781" spans="2:8" x14ac:dyDescent="0.4">
      <c r="B3781" s="4">
        <v>3778</v>
      </c>
      <c r="C3781" s="25" t="s">
        <v>8394</v>
      </c>
      <c r="D3781" s="10" t="s">
        <v>3862</v>
      </c>
      <c r="E3781" s="12" t="s">
        <v>3863</v>
      </c>
      <c r="F3781" s="15">
        <v>1</v>
      </c>
      <c r="G3781" s="12" t="s">
        <v>3714</v>
      </c>
      <c r="H3781" s="18">
        <v>0.53931183092328927</v>
      </c>
    </row>
    <row r="3782" spans="2:8" x14ac:dyDescent="0.4">
      <c r="B3782" s="4">
        <v>3779</v>
      </c>
      <c r="C3782" s="25" t="s">
        <v>8395</v>
      </c>
      <c r="D3782" s="10" t="s">
        <v>3864</v>
      </c>
      <c r="E3782" s="12" t="s">
        <v>3865</v>
      </c>
      <c r="F3782" s="15">
        <v>1</v>
      </c>
      <c r="G3782" s="12" t="s">
        <v>3714</v>
      </c>
      <c r="H3782" s="18">
        <v>0.20471295016817417</v>
      </c>
    </row>
    <row r="3783" spans="2:8" x14ac:dyDescent="0.4">
      <c r="B3783" s="4">
        <v>3780</v>
      </c>
      <c r="C3783" s="25" t="s">
        <v>8396</v>
      </c>
      <c r="D3783" s="10" t="s">
        <v>3866</v>
      </c>
      <c r="E3783" s="12" t="s">
        <v>3867</v>
      </c>
      <c r="F3783" s="15">
        <v>1</v>
      </c>
      <c r="G3783" s="12" t="s">
        <v>3714</v>
      </c>
      <c r="H3783" s="18">
        <v>0.95349041662377387</v>
      </c>
    </row>
    <row r="3784" spans="2:8" x14ac:dyDescent="0.4">
      <c r="B3784" s="4">
        <v>3781</v>
      </c>
      <c r="C3784" s="25" t="s">
        <v>8397</v>
      </c>
      <c r="D3784" s="10" t="s">
        <v>3868</v>
      </c>
      <c r="E3784" s="12" t="s">
        <v>571</v>
      </c>
      <c r="F3784" s="15">
        <v>1</v>
      </c>
      <c r="G3784" s="12" t="s">
        <v>3714</v>
      </c>
      <c r="H3784" s="18">
        <v>0.46234608149092277</v>
      </c>
    </row>
    <row r="3785" spans="2:8" x14ac:dyDescent="0.4">
      <c r="B3785" s="4">
        <v>3782</v>
      </c>
      <c r="C3785" s="25" t="s">
        <v>8398</v>
      </c>
      <c r="D3785" s="10" t="s">
        <v>3869</v>
      </c>
      <c r="E3785" s="12" t="s">
        <v>3870</v>
      </c>
      <c r="F3785" s="15">
        <v>1</v>
      </c>
      <c r="G3785" s="12" t="s">
        <v>3714</v>
      </c>
      <c r="H3785" s="18">
        <v>1.2328557321757341</v>
      </c>
    </row>
    <row r="3786" spans="2:8" x14ac:dyDescent="0.4">
      <c r="B3786" s="4">
        <v>3783</v>
      </c>
      <c r="C3786" s="25" t="s">
        <v>8399</v>
      </c>
      <c r="D3786" s="10" t="s">
        <v>3871</v>
      </c>
      <c r="E3786" s="12" t="s">
        <v>3872</v>
      </c>
      <c r="F3786" s="15">
        <v>1</v>
      </c>
      <c r="G3786" s="12" t="s">
        <v>3714</v>
      </c>
      <c r="H3786" s="18">
        <v>1.9523560575031178</v>
      </c>
    </row>
    <row r="3787" spans="2:8" x14ac:dyDescent="0.4">
      <c r="B3787" s="4">
        <v>3784</v>
      </c>
      <c r="C3787" s="25" t="s">
        <v>8400</v>
      </c>
      <c r="D3787" s="10" t="s">
        <v>3873</v>
      </c>
      <c r="E3787" s="12" t="s">
        <v>364</v>
      </c>
      <c r="F3787" s="15">
        <v>1</v>
      </c>
      <c r="G3787" s="12" t="s">
        <v>3714</v>
      </c>
      <c r="H3787" s="18">
        <v>0.17075360868180881</v>
      </c>
    </row>
    <row r="3788" spans="2:8" x14ac:dyDescent="0.4">
      <c r="B3788" s="4">
        <v>3785</v>
      </c>
      <c r="C3788" s="25" t="s">
        <v>8401</v>
      </c>
      <c r="D3788" s="10" t="s">
        <v>3874</v>
      </c>
      <c r="E3788" s="12" t="s">
        <v>439</v>
      </c>
      <c r="F3788" s="15">
        <v>1</v>
      </c>
      <c r="G3788" s="12" t="s">
        <v>3714</v>
      </c>
      <c r="H3788" s="18">
        <v>0.68242857465549112</v>
      </c>
    </row>
    <row r="3789" spans="2:8" x14ac:dyDescent="0.4">
      <c r="B3789" s="4">
        <v>3786</v>
      </c>
      <c r="C3789" s="25" t="s">
        <v>8402</v>
      </c>
      <c r="D3789" s="10" t="s">
        <v>3875</v>
      </c>
      <c r="E3789" s="12" t="s">
        <v>3876</v>
      </c>
      <c r="F3789" s="15">
        <v>1</v>
      </c>
      <c r="G3789" s="12" t="s">
        <v>3714</v>
      </c>
      <c r="H3789" s="18">
        <v>0.75428402671276606</v>
      </c>
    </row>
    <row r="3790" spans="2:8" x14ac:dyDescent="0.4">
      <c r="B3790" s="4">
        <v>3787</v>
      </c>
      <c r="C3790" s="25" t="s">
        <v>8403</v>
      </c>
      <c r="D3790" s="10" t="s">
        <v>3877</v>
      </c>
      <c r="E3790" s="12" t="s">
        <v>3878</v>
      </c>
      <c r="F3790" s="15">
        <v>1</v>
      </c>
      <c r="G3790" s="12" t="s">
        <v>3714</v>
      </c>
      <c r="H3790" s="18">
        <v>0.76624787242665648</v>
      </c>
    </row>
    <row r="3791" spans="2:8" x14ac:dyDescent="0.4">
      <c r="B3791" s="4">
        <v>3788</v>
      </c>
      <c r="C3791" s="25" t="s">
        <v>8404</v>
      </c>
      <c r="D3791" s="10" t="s">
        <v>3879</v>
      </c>
      <c r="E3791" s="12" t="s">
        <v>3880</v>
      </c>
      <c r="F3791" s="15">
        <v>1</v>
      </c>
      <c r="G3791" s="12" t="s">
        <v>3714</v>
      </c>
      <c r="H3791" s="18">
        <v>0.27734991108008905</v>
      </c>
    </row>
    <row r="3792" spans="2:8" x14ac:dyDescent="0.4">
      <c r="B3792" s="4">
        <v>3789</v>
      </c>
      <c r="C3792" s="25" t="s">
        <v>8405</v>
      </c>
      <c r="D3792" s="10" t="s">
        <v>3881</v>
      </c>
      <c r="E3792" s="12" t="s">
        <v>323</v>
      </c>
      <c r="F3792" s="15">
        <v>1</v>
      </c>
      <c r="G3792" s="12" t="s">
        <v>3714</v>
      </c>
      <c r="H3792" s="18">
        <v>0.19642872317359727</v>
      </c>
    </row>
    <row r="3793" spans="2:8" x14ac:dyDescent="0.4">
      <c r="B3793" s="4">
        <v>3790</v>
      </c>
      <c r="C3793" s="25" t="s">
        <v>8406</v>
      </c>
      <c r="D3793" s="10" t="s">
        <v>3882</v>
      </c>
      <c r="E3793" s="12" t="s">
        <v>485</v>
      </c>
      <c r="F3793" s="15">
        <v>1</v>
      </c>
      <c r="G3793" s="12" t="s">
        <v>3714</v>
      </c>
      <c r="H3793" s="18">
        <v>0.59005367180157275</v>
      </c>
    </row>
    <row r="3794" spans="2:8" x14ac:dyDescent="0.4">
      <c r="B3794" s="4">
        <v>3791</v>
      </c>
      <c r="C3794" s="25" t="s">
        <v>8407</v>
      </c>
      <c r="D3794" s="10" t="s">
        <v>3883</v>
      </c>
      <c r="E3794" s="12" t="s">
        <v>325</v>
      </c>
      <c r="F3794" s="15">
        <v>1</v>
      </c>
      <c r="G3794" s="12" t="s">
        <v>3714</v>
      </c>
      <c r="H3794" s="18">
        <v>0.65857819049390909</v>
      </c>
    </row>
    <row r="3795" spans="2:8" x14ac:dyDescent="0.4">
      <c r="B3795" s="4">
        <v>3792</v>
      </c>
      <c r="C3795" s="25" t="s">
        <v>8408</v>
      </c>
      <c r="D3795" s="10" t="s">
        <v>3884</v>
      </c>
      <c r="E3795" s="12" t="s">
        <v>347</v>
      </c>
      <c r="F3795" s="15">
        <v>1</v>
      </c>
      <c r="G3795" s="12" t="s">
        <v>3714</v>
      </c>
      <c r="H3795" s="18">
        <v>0.26389166428969651</v>
      </c>
    </row>
    <row r="3796" spans="2:8" x14ac:dyDescent="0.4">
      <c r="B3796" s="4">
        <v>3793</v>
      </c>
      <c r="C3796" s="25" t="s">
        <v>8409</v>
      </c>
      <c r="D3796" s="10" t="s">
        <v>3885</v>
      </c>
      <c r="E3796" s="12" t="s">
        <v>3886</v>
      </c>
      <c r="F3796" s="15">
        <v>1</v>
      </c>
      <c r="G3796" s="12" t="s">
        <v>3714</v>
      </c>
      <c r="H3796" s="18">
        <v>0.63878410241650441</v>
      </c>
    </row>
    <row r="3797" spans="2:8" x14ac:dyDescent="0.4">
      <c r="B3797" s="4">
        <v>3794</v>
      </c>
      <c r="C3797" s="25" t="s">
        <v>8410</v>
      </c>
      <c r="D3797" s="10" t="s">
        <v>3887</v>
      </c>
      <c r="E3797" s="12" t="s">
        <v>3888</v>
      </c>
      <c r="F3797" s="15">
        <v>1</v>
      </c>
      <c r="G3797" s="12" t="s">
        <v>3714</v>
      </c>
      <c r="H3797" s="18">
        <v>1.5081079482451481E-2</v>
      </c>
    </row>
    <row r="3798" spans="2:8" x14ac:dyDescent="0.4">
      <c r="B3798" s="4">
        <v>3795</v>
      </c>
      <c r="C3798" s="25" t="s">
        <v>8411</v>
      </c>
      <c r="D3798" s="10" t="s">
        <v>3889</v>
      </c>
      <c r="E3798" s="12" t="s">
        <v>3890</v>
      </c>
      <c r="F3798" s="15">
        <v>1</v>
      </c>
      <c r="G3798" s="12" t="s">
        <v>3714</v>
      </c>
      <c r="H3798" s="18">
        <v>0.61852225194805477</v>
      </c>
    </row>
    <row r="3799" spans="2:8" x14ac:dyDescent="0.4">
      <c r="B3799" s="4">
        <v>3796</v>
      </c>
      <c r="C3799" s="25" t="s">
        <v>8412</v>
      </c>
      <c r="D3799" s="10" t="s">
        <v>3891</v>
      </c>
      <c r="E3799" s="12" t="s">
        <v>3892</v>
      </c>
      <c r="F3799" s="15">
        <v>1</v>
      </c>
      <c r="G3799" s="12" t="s">
        <v>3714</v>
      </c>
      <c r="H3799" s="18">
        <v>0.30462062748485319</v>
      </c>
    </row>
    <row r="3800" spans="2:8" x14ac:dyDescent="0.4">
      <c r="B3800" s="4">
        <v>3797</v>
      </c>
      <c r="C3800" s="25" t="s">
        <v>8413</v>
      </c>
      <c r="D3800" s="10" t="s">
        <v>3893</v>
      </c>
      <c r="E3800" s="12" t="s">
        <v>3894</v>
      </c>
      <c r="F3800" s="15">
        <v>1</v>
      </c>
      <c r="G3800" s="12" t="s">
        <v>3714</v>
      </c>
      <c r="H3800" s="18">
        <v>1.0760177291405462</v>
      </c>
    </row>
    <row r="3801" spans="2:8" x14ac:dyDescent="0.4">
      <c r="B3801" s="4">
        <v>3798</v>
      </c>
      <c r="C3801" s="25" t="s">
        <v>8414</v>
      </c>
      <c r="D3801" s="10" t="s">
        <v>3895</v>
      </c>
      <c r="E3801" s="12" t="s">
        <v>3896</v>
      </c>
      <c r="F3801" s="15">
        <v>1</v>
      </c>
      <c r="G3801" s="12" t="s">
        <v>3714</v>
      </c>
      <c r="H3801" s="18">
        <v>0.83281915277619267</v>
      </c>
    </row>
    <row r="3802" spans="2:8" x14ac:dyDescent="0.4">
      <c r="B3802" s="4">
        <v>3799</v>
      </c>
      <c r="C3802" s="25" t="s">
        <v>8415</v>
      </c>
      <c r="D3802" s="10" t="s">
        <v>3897</v>
      </c>
      <c r="E3802" s="12" t="s">
        <v>3898</v>
      </c>
      <c r="F3802" s="15">
        <v>1</v>
      </c>
      <c r="G3802" s="12" t="s">
        <v>3714</v>
      </c>
      <c r="H3802" s="18">
        <v>0.31624548397366964</v>
      </c>
    </row>
    <row r="3803" spans="2:8" x14ac:dyDescent="0.4">
      <c r="B3803" s="4">
        <v>3800</v>
      </c>
      <c r="C3803" s="25" t="s">
        <v>8416</v>
      </c>
      <c r="D3803" s="10" t="s">
        <v>3899</v>
      </c>
      <c r="E3803" s="12" t="s">
        <v>368</v>
      </c>
      <c r="F3803" s="15">
        <v>1</v>
      </c>
      <c r="G3803" s="12" t="s">
        <v>3714</v>
      </c>
      <c r="H3803" s="18">
        <v>3.3552126681427384E-3</v>
      </c>
    </row>
    <row r="3804" spans="2:8" x14ac:dyDescent="0.4">
      <c r="B3804" s="4">
        <v>3801</v>
      </c>
      <c r="C3804" s="25" t="s">
        <v>8417</v>
      </c>
      <c r="D3804" s="10" t="s">
        <v>3900</v>
      </c>
      <c r="E3804" s="12" t="s">
        <v>3901</v>
      </c>
      <c r="F3804" s="15">
        <v>1</v>
      </c>
      <c r="G3804" s="12" t="s">
        <v>3714</v>
      </c>
      <c r="H3804" s="18">
        <v>0.79945692280424629</v>
      </c>
    </row>
    <row r="3805" spans="2:8" x14ac:dyDescent="0.4">
      <c r="B3805" s="4">
        <v>3802</v>
      </c>
      <c r="C3805" s="25" t="s">
        <v>8418</v>
      </c>
      <c r="D3805" s="10" t="s">
        <v>3902</v>
      </c>
      <c r="E3805" s="12" t="s">
        <v>3903</v>
      </c>
      <c r="F3805" s="15">
        <v>1</v>
      </c>
      <c r="G3805" s="12" t="s">
        <v>3714</v>
      </c>
      <c r="H3805" s="18">
        <v>0.40566889509928106</v>
      </c>
    </row>
    <row r="3806" spans="2:8" x14ac:dyDescent="0.4">
      <c r="B3806" s="4">
        <v>3803</v>
      </c>
      <c r="C3806" s="25" t="s">
        <v>8419</v>
      </c>
      <c r="D3806" s="10" t="s">
        <v>3904</v>
      </c>
      <c r="E3806" s="12" t="s">
        <v>3905</v>
      </c>
      <c r="F3806" s="15">
        <v>1</v>
      </c>
      <c r="G3806" s="12" t="s">
        <v>3714</v>
      </c>
      <c r="H3806" s="18">
        <v>1.0108802766368654E-2</v>
      </c>
    </row>
    <row r="3807" spans="2:8" x14ac:dyDescent="0.4">
      <c r="B3807" s="4">
        <v>3804</v>
      </c>
      <c r="C3807" s="25" t="s">
        <v>8420</v>
      </c>
      <c r="D3807" s="10" t="s">
        <v>3906</v>
      </c>
      <c r="E3807" s="12" t="s">
        <v>423</v>
      </c>
      <c r="F3807" s="15">
        <v>1</v>
      </c>
      <c r="G3807" s="12" t="s">
        <v>3714</v>
      </c>
      <c r="H3807" s="18">
        <v>0.44421455191427539</v>
      </c>
    </row>
    <row r="3808" spans="2:8" x14ac:dyDescent="0.4">
      <c r="B3808" s="4">
        <v>3805</v>
      </c>
      <c r="C3808" s="25" t="s">
        <v>8421</v>
      </c>
      <c r="D3808" s="10" t="s">
        <v>3907</v>
      </c>
      <c r="E3808" s="12" t="s">
        <v>459</v>
      </c>
      <c r="F3808" s="15">
        <v>1</v>
      </c>
      <c r="G3808" s="12" t="s">
        <v>3714</v>
      </c>
      <c r="H3808" s="18">
        <v>0.59122601051538881</v>
      </c>
    </row>
    <row r="3809" spans="2:8" x14ac:dyDescent="0.4">
      <c r="B3809" s="4">
        <v>3806</v>
      </c>
      <c r="C3809" s="25" t="s">
        <v>8422</v>
      </c>
      <c r="D3809" s="10" t="s">
        <v>3908</v>
      </c>
      <c r="E3809" s="12" t="s">
        <v>3909</v>
      </c>
      <c r="F3809" s="15">
        <v>1</v>
      </c>
      <c r="G3809" s="12" t="s">
        <v>3714</v>
      </c>
      <c r="H3809" s="18">
        <v>0.3636774136435475</v>
      </c>
    </row>
    <row r="3810" spans="2:8" x14ac:dyDescent="0.4">
      <c r="B3810" s="4">
        <v>3807</v>
      </c>
      <c r="C3810" s="25" t="s">
        <v>8423</v>
      </c>
      <c r="D3810" s="10" t="s">
        <v>3910</v>
      </c>
      <c r="E3810" s="12" t="s">
        <v>3911</v>
      </c>
      <c r="F3810" s="15">
        <v>1</v>
      </c>
      <c r="G3810" s="12" t="s">
        <v>3714</v>
      </c>
      <c r="H3810" s="18">
        <v>1.2038971157778184</v>
      </c>
    </row>
    <row r="3811" spans="2:8" x14ac:dyDescent="0.4">
      <c r="B3811" s="4">
        <v>3808</v>
      </c>
      <c r="C3811" s="25" t="s">
        <v>8424</v>
      </c>
      <c r="D3811" s="10" t="s">
        <v>3912</v>
      </c>
      <c r="E3811" s="12" t="s">
        <v>370</v>
      </c>
      <c r="F3811" s="15">
        <v>1</v>
      </c>
      <c r="G3811" s="12" t="s">
        <v>3714</v>
      </c>
      <c r="H3811" s="18">
        <v>1.0854680529727783</v>
      </c>
    </row>
    <row r="3812" spans="2:8" x14ac:dyDescent="0.4">
      <c r="B3812" s="4">
        <v>3809</v>
      </c>
      <c r="C3812" s="25" t="s">
        <v>8425</v>
      </c>
      <c r="D3812" s="10" t="s">
        <v>3913</v>
      </c>
      <c r="E3812" s="12" t="s">
        <v>3914</v>
      </c>
      <c r="F3812" s="15">
        <v>1</v>
      </c>
      <c r="G3812" s="12" t="s">
        <v>3714</v>
      </c>
      <c r="H3812" s="18">
        <v>8.052319654473181E-3</v>
      </c>
    </row>
    <row r="3813" spans="2:8" x14ac:dyDescent="0.4">
      <c r="B3813" s="4">
        <v>3810</v>
      </c>
      <c r="C3813" s="25" t="s">
        <v>8426</v>
      </c>
      <c r="D3813" s="10" t="s">
        <v>3915</v>
      </c>
      <c r="E3813" s="12" t="s">
        <v>3916</v>
      </c>
      <c r="F3813" s="15">
        <v>1</v>
      </c>
      <c r="G3813" s="12" t="s">
        <v>3714</v>
      </c>
      <c r="H3813" s="18">
        <v>1.0204060133524919</v>
      </c>
    </row>
    <row r="3814" spans="2:8" x14ac:dyDescent="0.4">
      <c r="B3814" s="4">
        <v>3811</v>
      </c>
      <c r="C3814" s="25" t="s">
        <v>8427</v>
      </c>
      <c r="D3814" s="10" t="s">
        <v>3917</v>
      </c>
      <c r="E3814" s="12" t="s">
        <v>372</v>
      </c>
      <c r="F3814" s="15">
        <v>1</v>
      </c>
      <c r="G3814" s="12" t="s">
        <v>3714</v>
      </c>
      <c r="H3814" s="18">
        <v>8.1664385553624153E-2</v>
      </c>
    </row>
    <row r="3815" spans="2:8" x14ac:dyDescent="0.4">
      <c r="B3815" s="4">
        <v>3812</v>
      </c>
      <c r="C3815" s="25" t="s">
        <v>8428</v>
      </c>
      <c r="D3815" s="10" t="s">
        <v>3918</v>
      </c>
      <c r="E3815" s="12" t="s">
        <v>3919</v>
      </c>
      <c r="F3815" s="15">
        <v>1</v>
      </c>
      <c r="G3815" s="12" t="s">
        <v>3714</v>
      </c>
      <c r="H3815" s="18">
        <v>7.0969113220715446E-2</v>
      </c>
    </row>
    <row r="3816" spans="2:8" x14ac:dyDescent="0.4">
      <c r="B3816" s="4">
        <v>3813</v>
      </c>
      <c r="C3816" s="25" t="s">
        <v>8429</v>
      </c>
      <c r="D3816" s="10" t="s">
        <v>3920</v>
      </c>
      <c r="E3816" s="12" t="s">
        <v>3921</v>
      </c>
      <c r="F3816" s="15">
        <v>1</v>
      </c>
      <c r="G3816" s="12" t="s">
        <v>3714</v>
      </c>
      <c r="H3816" s="18">
        <v>0.5679687583848072</v>
      </c>
    </row>
    <row r="3817" spans="2:8" x14ac:dyDescent="0.4">
      <c r="B3817" s="4">
        <v>3814</v>
      </c>
      <c r="C3817" s="25" t="s">
        <v>8430</v>
      </c>
      <c r="D3817" s="10" t="s">
        <v>3922</v>
      </c>
      <c r="E3817" s="12" t="s">
        <v>3923</v>
      </c>
      <c r="F3817" s="15">
        <v>1</v>
      </c>
      <c r="G3817" s="12" t="s">
        <v>3714</v>
      </c>
      <c r="H3817" s="18">
        <v>0.13673491798275966</v>
      </c>
    </row>
    <row r="3818" spans="2:8" x14ac:dyDescent="0.4">
      <c r="B3818" s="4">
        <v>3815</v>
      </c>
      <c r="C3818" s="25" t="s">
        <v>8431</v>
      </c>
      <c r="D3818" s="10" t="s">
        <v>3924</v>
      </c>
      <c r="E3818" s="12" t="s">
        <v>374</v>
      </c>
      <c r="F3818" s="15">
        <v>1</v>
      </c>
      <c r="G3818" s="12" t="s">
        <v>3714</v>
      </c>
      <c r="H3818" s="18">
        <v>0.61072324606140849</v>
      </c>
    </row>
    <row r="3819" spans="2:8" x14ac:dyDescent="0.4">
      <c r="B3819" s="4">
        <v>3816</v>
      </c>
      <c r="C3819" s="25" t="s">
        <v>8432</v>
      </c>
      <c r="D3819" s="10" t="s">
        <v>3925</v>
      </c>
      <c r="E3819" s="12" t="s">
        <v>3926</v>
      </c>
      <c r="F3819" s="15">
        <v>1</v>
      </c>
      <c r="G3819" s="12" t="s">
        <v>3714</v>
      </c>
      <c r="H3819" s="18">
        <v>0.38362472622307764</v>
      </c>
    </row>
    <row r="3820" spans="2:8" x14ac:dyDescent="0.4">
      <c r="B3820" s="4">
        <v>3817</v>
      </c>
      <c r="C3820" s="25" t="s">
        <v>8433</v>
      </c>
      <c r="D3820" s="10" t="s">
        <v>3927</v>
      </c>
      <c r="E3820" s="12" t="s">
        <v>3928</v>
      </c>
      <c r="F3820" s="15">
        <v>1</v>
      </c>
      <c r="G3820" s="12" t="s">
        <v>3714</v>
      </c>
      <c r="H3820" s="18">
        <v>0.91852821536047247</v>
      </c>
    </row>
    <row r="3821" spans="2:8" x14ac:dyDescent="0.4">
      <c r="B3821" s="4">
        <v>3818</v>
      </c>
      <c r="C3821" s="25" t="s">
        <v>8434</v>
      </c>
      <c r="D3821" s="10" t="s">
        <v>3929</v>
      </c>
      <c r="E3821" s="12" t="s">
        <v>3930</v>
      </c>
      <c r="F3821" s="15">
        <v>1</v>
      </c>
      <c r="G3821" s="12" t="s">
        <v>3714</v>
      </c>
      <c r="H3821" s="18">
        <v>0.67861738233833224</v>
      </c>
    </row>
    <row r="3822" spans="2:8" x14ac:dyDescent="0.4">
      <c r="B3822" s="4">
        <v>3819</v>
      </c>
      <c r="C3822" s="25" t="s">
        <v>8435</v>
      </c>
      <c r="D3822" s="10" t="s">
        <v>3931</v>
      </c>
      <c r="E3822" s="12" t="s">
        <v>3932</v>
      </c>
      <c r="F3822" s="15">
        <v>1</v>
      </c>
      <c r="G3822" s="12" t="s">
        <v>3714</v>
      </c>
      <c r="H3822" s="18">
        <v>0.55724074346676433</v>
      </c>
    </row>
    <row r="3823" spans="2:8" x14ac:dyDescent="0.4">
      <c r="B3823" s="4">
        <v>3820</v>
      </c>
      <c r="C3823" s="25" t="s">
        <v>8436</v>
      </c>
      <c r="D3823" s="10" t="s">
        <v>3933</v>
      </c>
      <c r="E3823" s="12" t="s">
        <v>3934</v>
      </c>
      <c r="F3823" s="15">
        <v>1</v>
      </c>
      <c r="G3823" s="12" t="s">
        <v>3714</v>
      </c>
      <c r="H3823" s="18">
        <v>2.6216828912486254</v>
      </c>
    </row>
    <row r="3824" spans="2:8" x14ac:dyDescent="0.4">
      <c r="B3824" s="4">
        <v>3821</v>
      </c>
      <c r="C3824" s="25" t="s">
        <v>8437</v>
      </c>
      <c r="D3824" s="10" t="s">
        <v>3935</v>
      </c>
      <c r="E3824" s="12" t="s">
        <v>3936</v>
      </c>
      <c r="F3824" s="15">
        <v>1</v>
      </c>
      <c r="G3824" s="12" t="s">
        <v>3714</v>
      </c>
      <c r="H3824" s="18">
        <v>0.51767160769865328</v>
      </c>
    </row>
    <row r="3825" spans="2:8" x14ac:dyDescent="0.4">
      <c r="B3825" s="4">
        <v>3822</v>
      </c>
      <c r="C3825" s="25" t="s">
        <v>8438</v>
      </c>
      <c r="D3825" s="10" t="s">
        <v>3937</v>
      </c>
      <c r="E3825" s="12" t="s">
        <v>3938</v>
      </c>
      <c r="F3825" s="15">
        <v>1</v>
      </c>
      <c r="G3825" s="12" t="s">
        <v>3714</v>
      </c>
      <c r="H3825" s="18">
        <v>0.90365598461994856</v>
      </c>
    </row>
    <row r="3826" spans="2:8" x14ac:dyDescent="0.4">
      <c r="B3826" s="4">
        <v>3823</v>
      </c>
      <c r="C3826" s="25" t="s">
        <v>8439</v>
      </c>
      <c r="D3826" s="10" t="s">
        <v>3939</v>
      </c>
      <c r="E3826" s="12" t="s">
        <v>3940</v>
      </c>
      <c r="F3826" s="15">
        <v>1</v>
      </c>
      <c r="G3826" s="12" t="s">
        <v>3714</v>
      </c>
      <c r="H3826" s="18">
        <v>0.96550322406802136</v>
      </c>
    </row>
    <row r="3827" spans="2:8" x14ac:dyDescent="0.4">
      <c r="B3827" s="4">
        <v>3824</v>
      </c>
      <c r="C3827" s="25" t="s">
        <v>8440</v>
      </c>
      <c r="D3827" s="10" t="s">
        <v>3941</v>
      </c>
      <c r="E3827" s="12" t="s">
        <v>3942</v>
      </c>
      <c r="F3827" s="15">
        <v>1</v>
      </c>
      <c r="G3827" s="12" t="s">
        <v>3714</v>
      </c>
      <c r="H3827" s="18">
        <v>6.8541904505668829E-3</v>
      </c>
    </row>
    <row r="3828" spans="2:8" x14ac:dyDescent="0.4">
      <c r="B3828" s="4">
        <v>3825</v>
      </c>
      <c r="C3828" s="25" t="s">
        <v>8441</v>
      </c>
      <c r="D3828" s="10" t="s">
        <v>3943</v>
      </c>
      <c r="E3828" s="12" t="s">
        <v>349</v>
      </c>
      <c r="F3828" s="15">
        <v>1</v>
      </c>
      <c r="G3828" s="12" t="s">
        <v>3714</v>
      </c>
      <c r="H3828" s="18">
        <v>1.1683475500674201</v>
      </c>
    </row>
    <row r="3829" spans="2:8" x14ac:dyDescent="0.4">
      <c r="B3829" s="4">
        <v>3826</v>
      </c>
      <c r="C3829" s="25" t="s">
        <v>8442</v>
      </c>
      <c r="D3829" s="10" t="s">
        <v>3944</v>
      </c>
      <c r="E3829" s="12" t="s">
        <v>327</v>
      </c>
      <c r="F3829" s="15">
        <v>1</v>
      </c>
      <c r="G3829" s="12" t="s">
        <v>3714</v>
      </c>
      <c r="H3829" s="18">
        <v>0.93234780016216545</v>
      </c>
    </row>
    <row r="3830" spans="2:8" x14ac:dyDescent="0.4">
      <c r="B3830" s="4">
        <v>3827</v>
      </c>
      <c r="C3830" s="25" t="s">
        <v>8443</v>
      </c>
      <c r="D3830" s="10" t="s">
        <v>3945</v>
      </c>
      <c r="E3830" s="12" t="s">
        <v>420</v>
      </c>
      <c r="F3830" s="15">
        <v>1</v>
      </c>
      <c r="G3830" s="12" t="s">
        <v>3714</v>
      </c>
      <c r="H3830" s="18">
        <v>0.69798113423875341</v>
      </c>
    </row>
    <row r="3831" spans="2:8" x14ac:dyDescent="0.4">
      <c r="B3831" s="4">
        <v>3828</v>
      </c>
      <c r="C3831" s="25" t="s">
        <v>8444</v>
      </c>
      <c r="D3831" s="10" t="s">
        <v>3946</v>
      </c>
      <c r="E3831" s="12" t="s">
        <v>418</v>
      </c>
      <c r="F3831" s="15">
        <v>1</v>
      </c>
      <c r="G3831" s="12" t="s">
        <v>3714</v>
      </c>
      <c r="H3831" s="18">
        <v>2.3715888855080047</v>
      </c>
    </row>
    <row r="3832" spans="2:8" x14ac:dyDescent="0.4">
      <c r="B3832" s="4">
        <v>3829</v>
      </c>
      <c r="C3832" s="25" t="s">
        <v>8445</v>
      </c>
      <c r="D3832" s="10" t="s">
        <v>3947</v>
      </c>
      <c r="E3832" s="12" t="s">
        <v>378</v>
      </c>
      <c r="F3832" s="15">
        <v>1</v>
      </c>
      <c r="G3832" s="12" t="s">
        <v>3714</v>
      </c>
      <c r="H3832" s="18">
        <v>0.53224927737535366</v>
      </c>
    </row>
    <row r="3833" spans="2:8" x14ac:dyDescent="0.4">
      <c r="B3833" s="4">
        <v>3830</v>
      </c>
      <c r="C3833" s="25" t="s">
        <v>8446</v>
      </c>
      <c r="D3833" s="10" t="s">
        <v>3948</v>
      </c>
      <c r="E3833" s="12" t="s">
        <v>735</v>
      </c>
      <c r="F3833" s="15">
        <v>1</v>
      </c>
      <c r="G3833" s="12" t="s">
        <v>3714</v>
      </c>
      <c r="H3833" s="18">
        <v>0.7154481318752004</v>
      </c>
    </row>
    <row r="3834" spans="2:8" x14ac:dyDescent="0.4">
      <c r="B3834" s="4">
        <v>3831</v>
      </c>
      <c r="C3834" s="25" t="s">
        <v>8447</v>
      </c>
      <c r="D3834" s="10" t="s">
        <v>3949</v>
      </c>
      <c r="E3834" s="12" t="s">
        <v>3950</v>
      </c>
      <c r="F3834" s="15">
        <v>1</v>
      </c>
      <c r="G3834" s="12" t="s">
        <v>3714</v>
      </c>
      <c r="H3834" s="18">
        <v>0.3990400165588287</v>
      </c>
    </row>
    <row r="3835" spans="2:8" x14ac:dyDescent="0.4">
      <c r="B3835" s="4">
        <v>3832</v>
      </c>
      <c r="C3835" s="25" t="s">
        <v>8448</v>
      </c>
      <c r="D3835" s="10" t="s">
        <v>3951</v>
      </c>
      <c r="E3835" s="12" t="s">
        <v>3952</v>
      </c>
      <c r="F3835" s="15">
        <v>1</v>
      </c>
      <c r="G3835" s="12" t="s">
        <v>3714</v>
      </c>
      <c r="H3835" s="18">
        <v>1.0729250177974092</v>
      </c>
    </row>
    <row r="3836" spans="2:8" x14ac:dyDescent="0.4">
      <c r="B3836" s="4">
        <v>3833</v>
      </c>
      <c r="C3836" s="25" t="s">
        <v>8449</v>
      </c>
      <c r="D3836" s="10" t="s">
        <v>3953</v>
      </c>
      <c r="E3836" s="12" t="s">
        <v>4</v>
      </c>
      <c r="F3836" s="15">
        <v>1</v>
      </c>
      <c r="G3836" s="12" t="s">
        <v>3714</v>
      </c>
      <c r="H3836" s="18">
        <v>0.57479772026481557</v>
      </c>
    </row>
    <row r="3837" spans="2:8" x14ac:dyDescent="0.4">
      <c r="B3837" s="4">
        <v>3834</v>
      </c>
      <c r="C3837" s="25" t="s">
        <v>8450</v>
      </c>
      <c r="D3837" s="10" t="s">
        <v>3954</v>
      </c>
      <c r="E3837" s="12" t="s">
        <v>737</v>
      </c>
      <c r="F3837" s="15">
        <v>1</v>
      </c>
      <c r="G3837" s="12" t="s">
        <v>3714</v>
      </c>
      <c r="H3837" s="18">
        <v>0.74957432239634636</v>
      </c>
    </row>
    <row r="3838" spans="2:8" x14ac:dyDescent="0.4">
      <c r="B3838" s="4">
        <v>3835</v>
      </c>
      <c r="C3838" s="25" t="s">
        <v>8451</v>
      </c>
      <c r="D3838" s="10" t="s">
        <v>3955</v>
      </c>
      <c r="E3838" s="12" t="s">
        <v>3956</v>
      </c>
      <c r="F3838" s="15">
        <v>1</v>
      </c>
      <c r="G3838" s="12" t="s">
        <v>3714</v>
      </c>
      <c r="H3838" s="18">
        <v>8.8684406323313592E-3</v>
      </c>
    </row>
    <row r="3839" spans="2:8" x14ac:dyDescent="0.4">
      <c r="B3839" s="4">
        <v>3836</v>
      </c>
      <c r="C3839" s="25" t="s">
        <v>8452</v>
      </c>
      <c r="D3839" s="10" t="s">
        <v>3957</v>
      </c>
      <c r="E3839" s="12" t="s">
        <v>3958</v>
      </c>
      <c r="F3839" s="15">
        <v>1</v>
      </c>
      <c r="G3839" s="12" t="s">
        <v>3714</v>
      </c>
      <c r="H3839" s="18">
        <v>0.16805672672125199</v>
      </c>
    </row>
    <row r="3840" spans="2:8" x14ac:dyDescent="0.4">
      <c r="B3840" s="4">
        <v>3837</v>
      </c>
      <c r="C3840" s="25" t="s">
        <v>8453</v>
      </c>
      <c r="D3840" s="10" t="s">
        <v>3959</v>
      </c>
      <c r="E3840" s="12" t="s">
        <v>380</v>
      </c>
      <c r="F3840" s="15">
        <v>1</v>
      </c>
      <c r="G3840" s="12" t="s">
        <v>3714</v>
      </c>
      <c r="H3840" s="18">
        <v>0.57701917034349925</v>
      </c>
    </row>
    <row r="3841" spans="2:8" x14ac:dyDescent="0.4">
      <c r="B3841" s="4">
        <v>3838</v>
      </c>
      <c r="C3841" s="25" t="s">
        <v>8454</v>
      </c>
      <c r="D3841" s="10" t="s">
        <v>3960</v>
      </c>
      <c r="E3841" s="12" t="s">
        <v>3961</v>
      </c>
      <c r="F3841" s="15">
        <v>1</v>
      </c>
      <c r="G3841" s="12" t="s">
        <v>3714</v>
      </c>
      <c r="H3841" s="18">
        <v>1.667444409585001</v>
      </c>
    </row>
    <row r="3842" spans="2:8" x14ac:dyDescent="0.4">
      <c r="B3842" s="4">
        <v>3839</v>
      </c>
      <c r="C3842" s="25" t="s">
        <v>8455</v>
      </c>
      <c r="D3842" s="10" t="s">
        <v>3962</v>
      </c>
      <c r="E3842" s="12" t="s">
        <v>428</v>
      </c>
      <c r="F3842" s="15">
        <v>1</v>
      </c>
      <c r="G3842" s="12" t="s">
        <v>3714</v>
      </c>
      <c r="H3842" s="18">
        <v>0.92617785549208709</v>
      </c>
    </row>
    <row r="3843" spans="2:8" x14ac:dyDescent="0.4">
      <c r="B3843" s="4">
        <v>3840</v>
      </c>
      <c r="C3843" s="25" t="s">
        <v>8456</v>
      </c>
      <c r="D3843" s="10" t="s">
        <v>3963</v>
      </c>
      <c r="E3843" s="12" t="s">
        <v>3964</v>
      </c>
      <c r="F3843" s="15">
        <v>1</v>
      </c>
      <c r="G3843" s="12" t="s">
        <v>3714</v>
      </c>
      <c r="H3843" s="18">
        <v>1.2260642322151814E-2</v>
      </c>
    </row>
    <row r="3844" spans="2:8" x14ac:dyDescent="0.4">
      <c r="B3844" s="4">
        <v>3841</v>
      </c>
      <c r="C3844" s="25" t="s">
        <v>8457</v>
      </c>
      <c r="D3844" s="10" t="s">
        <v>3965</v>
      </c>
      <c r="E3844" s="12" t="s">
        <v>382</v>
      </c>
      <c r="F3844" s="15">
        <v>1</v>
      </c>
      <c r="G3844" s="12" t="s">
        <v>3714</v>
      </c>
      <c r="H3844" s="18">
        <v>7.0561690834489701E-3</v>
      </c>
    </row>
    <row r="3845" spans="2:8" x14ac:dyDescent="0.4">
      <c r="B3845" s="4">
        <v>3842</v>
      </c>
      <c r="C3845" s="25" t="s">
        <v>8458</v>
      </c>
      <c r="D3845" s="10" t="s">
        <v>3966</v>
      </c>
      <c r="E3845" s="12" t="s">
        <v>3967</v>
      </c>
      <c r="F3845" s="15">
        <v>1</v>
      </c>
      <c r="G3845" s="12" t="s">
        <v>3714</v>
      </c>
      <c r="H3845" s="18">
        <v>0.89644100376679692</v>
      </c>
    </row>
    <row r="3846" spans="2:8" x14ac:dyDescent="0.4">
      <c r="B3846" s="4">
        <v>3843</v>
      </c>
      <c r="C3846" s="25" t="s">
        <v>8459</v>
      </c>
      <c r="D3846" s="10" t="s">
        <v>3968</v>
      </c>
      <c r="E3846" s="12" t="s">
        <v>3969</v>
      </c>
      <c r="F3846" s="15">
        <v>1</v>
      </c>
      <c r="G3846" s="12" t="s">
        <v>3714</v>
      </c>
      <c r="H3846" s="18">
        <v>2.7763911124905607</v>
      </c>
    </row>
    <row r="3847" spans="2:8" x14ac:dyDescent="0.4">
      <c r="B3847" s="4">
        <v>3844</v>
      </c>
      <c r="C3847" s="25" t="s">
        <v>8460</v>
      </c>
      <c r="D3847" s="10" t="s">
        <v>3970</v>
      </c>
      <c r="E3847" s="12" t="s">
        <v>384</v>
      </c>
      <c r="F3847" s="15">
        <v>1</v>
      </c>
      <c r="G3847" s="12" t="s">
        <v>3714</v>
      </c>
      <c r="H3847" s="18">
        <v>4.5404678479342778E-3</v>
      </c>
    </row>
    <row r="3848" spans="2:8" x14ac:dyDescent="0.4">
      <c r="B3848" s="4">
        <v>3845</v>
      </c>
      <c r="C3848" s="25" t="s">
        <v>8461</v>
      </c>
      <c r="D3848" s="10" t="s">
        <v>3971</v>
      </c>
      <c r="E3848" s="12" t="s">
        <v>3972</v>
      </c>
      <c r="F3848" s="15">
        <v>1</v>
      </c>
      <c r="G3848" s="12" t="s">
        <v>3714</v>
      </c>
      <c r="H3848" s="18">
        <v>1.403421255342421</v>
      </c>
    </row>
    <row r="3849" spans="2:8" x14ac:dyDescent="0.4">
      <c r="B3849" s="4">
        <v>3846</v>
      </c>
      <c r="C3849" s="25" t="s">
        <v>8462</v>
      </c>
      <c r="D3849" s="10" t="s">
        <v>3973</v>
      </c>
      <c r="E3849" s="12" t="s">
        <v>442</v>
      </c>
      <c r="F3849" s="15">
        <v>1</v>
      </c>
      <c r="G3849" s="12" t="s">
        <v>3714</v>
      </c>
      <c r="H3849" s="18">
        <v>0.83511337376470562</v>
      </c>
    </row>
    <row r="3850" spans="2:8" x14ac:dyDescent="0.4">
      <c r="B3850" s="4">
        <v>3847</v>
      </c>
      <c r="C3850" s="25" t="s">
        <v>8463</v>
      </c>
      <c r="D3850" s="10" t="s">
        <v>3974</v>
      </c>
      <c r="E3850" s="12" t="s">
        <v>3975</v>
      </c>
      <c r="F3850" s="15">
        <v>1</v>
      </c>
      <c r="G3850" s="12" t="s">
        <v>3714</v>
      </c>
      <c r="H3850" s="18">
        <v>0.8570396364557048</v>
      </c>
    </row>
    <row r="3851" spans="2:8" x14ac:dyDescent="0.4">
      <c r="B3851" s="4">
        <v>3848</v>
      </c>
      <c r="C3851" s="25" t="s">
        <v>8464</v>
      </c>
      <c r="D3851" s="10" t="s">
        <v>3976</v>
      </c>
      <c r="E3851" s="12" t="s">
        <v>574</v>
      </c>
      <c r="F3851" s="15">
        <v>1</v>
      </c>
      <c r="G3851" s="12" t="s">
        <v>3714</v>
      </c>
      <c r="H3851" s="18">
        <v>0.57787058026421045</v>
      </c>
    </row>
    <row r="3852" spans="2:8" x14ac:dyDescent="0.4">
      <c r="B3852" s="4">
        <v>3849</v>
      </c>
      <c r="C3852" s="25" t="s">
        <v>8465</v>
      </c>
      <c r="D3852" s="10" t="s">
        <v>3977</v>
      </c>
      <c r="E3852" s="12" t="s">
        <v>329</v>
      </c>
      <c r="F3852" s="15">
        <v>1</v>
      </c>
      <c r="G3852" s="12" t="s">
        <v>3714</v>
      </c>
      <c r="H3852" s="18">
        <v>0.92384683350653141</v>
      </c>
    </row>
    <row r="3853" spans="2:8" x14ac:dyDescent="0.4">
      <c r="B3853" s="4">
        <v>3850</v>
      </c>
      <c r="C3853" s="25" t="s">
        <v>8466</v>
      </c>
      <c r="D3853" s="10" t="s">
        <v>3978</v>
      </c>
      <c r="E3853" s="12" t="s">
        <v>3979</v>
      </c>
      <c r="F3853" s="15">
        <v>1</v>
      </c>
      <c r="G3853" s="12" t="s">
        <v>3714</v>
      </c>
      <c r="H3853" s="18">
        <v>0.76994347788025008</v>
      </c>
    </row>
    <row r="3854" spans="2:8" x14ac:dyDescent="0.4">
      <c r="B3854" s="4">
        <v>3851</v>
      </c>
      <c r="C3854" s="25" t="s">
        <v>8467</v>
      </c>
      <c r="D3854" s="10" t="s">
        <v>3980</v>
      </c>
      <c r="E3854" s="12" t="s">
        <v>739</v>
      </c>
      <c r="F3854" s="15">
        <v>1</v>
      </c>
      <c r="G3854" s="12" t="s">
        <v>3714</v>
      </c>
      <c r="H3854" s="18">
        <v>0.9474043595270023</v>
      </c>
    </row>
    <row r="3855" spans="2:8" x14ac:dyDescent="0.4">
      <c r="B3855" s="4">
        <v>3852</v>
      </c>
      <c r="C3855" s="25" t="s">
        <v>8468</v>
      </c>
      <c r="D3855" s="10" t="s">
        <v>3981</v>
      </c>
      <c r="E3855" s="12" t="s">
        <v>657</v>
      </c>
      <c r="F3855" s="15">
        <v>1</v>
      </c>
      <c r="G3855" s="12" t="s">
        <v>3714</v>
      </c>
      <c r="H3855" s="18">
        <v>9.0419729798424248E-2</v>
      </c>
    </row>
    <row r="3856" spans="2:8" x14ac:dyDescent="0.4">
      <c r="B3856" s="4">
        <v>3853</v>
      </c>
      <c r="C3856" s="25" t="s">
        <v>8469</v>
      </c>
      <c r="D3856" s="10" t="s">
        <v>3982</v>
      </c>
      <c r="E3856" s="12" t="s">
        <v>3983</v>
      </c>
      <c r="F3856" s="15">
        <v>1</v>
      </c>
      <c r="G3856" s="12" t="s">
        <v>3714</v>
      </c>
      <c r="H3856" s="18">
        <v>0.37657415683688267</v>
      </c>
    </row>
    <row r="3857" spans="2:8" x14ac:dyDescent="0.4">
      <c r="B3857" s="4">
        <v>3854</v>
      </c>
      <c r="C3857" s="25" t="s">
        <v>8470</v>
      </c>
      <c r="D3857" s="10" t="s">
        <v>3984</v>
      </c>
      <c r="E3857" s="12" t="s">
        <v>3985</v>
      </c>
      <c r="F3857" s="15">
        <v>1</v>
      </c>
      <c r="G3857" s="12" t="s">
        <v>3714</v>
      </c>
      <c r="H3857" s="18">
        <v>3.769714405121484E-2</v>
      </c>
    </row>
    <row r="3858" spans="2:8" x14ac:dyDescent="0.4">
      <c r="B3858" s="4">
        <v>3855</v>
      </c>
      <c r="C3858" s="25" t="s">
        <v>8471</v>
      </c>
      <c r="D3858" s="10" t="s">
        <v>3986</v>
      </c>
      <c r="E3858" s="12" t="s">
        <v>3987</v>
      </c>
      <c r="F3858" s="15">
        <v>1</v>
      </c>
      <c r="G3858" s="12" t="s">
        <v>3714</v>
      </c>
      <c r="H3858" s="18">
        <v>8.6590239830645517E-3</v>
      </c>
    </row>
    <row r="3859" spans="2:8" x14ac:dyDescent="0.4">
      <c r="B3859" s="4">
        <v>3856</v>
      </c>
      <c r="C3859" s="25" t="s">
        <v>8472</v>
      </c>
      <c r="D3859" s="10" t="s">
        <v>3988</v>
      </c>
      <c r="E3859" s="12" t="s">
        <v>386</v>
      </c>
      <c r="F3859" s="15">
        <v>1</v>
      </c>
      <c r="G3859" s="12" t="s">
        <v>3714</v>
      </c>
      <c r="H3859" s="18">
        <v>0.5962103654011589</v>
      </c>
    </row>
    <row r="3860" spans="2:8" x14ac:dyDescent="0.4">
      <c r="B3860" s="4">
        <v>3857</v>
      </c>
      <c r="C3860" s="25" t="s">
        <v>8473</v>
      </c>
      <c r="D3860" s="10" t="s">
        <v>3989</v>
      </c>
      <c r="E3860" s="12" t="s">
        <v>331</v>
      </c>
      <c r="F3860" s="15">
        <v>1</v>
      </c>
      <c r="G3860" s="12" t="s">
        <v>3714</v>
      </c>
      <c r="H3860" s="18">
        <v>9.2805835723465138E-2</v>
      </c>
    </row>
    <row r="3861" spans="2:8" x14ac:dyDescent="0.4">
      <c r="B3861" s="4">
        <v>3858</v>
      </c>
      <c r="C3861" s="25" t="s">
        <v>8474</v>
      </c>
      <c r="D3861" s="10" t="s">
        <v>3990</v>
      </c>
      <c r="E3861" s="12" t="s">
        <v>3991</v>
      </c>
      <c r="F3861" s="15">
        <v>1</v>
      </c>
      <c r="G3861" s="12" t="s">
        <v>3714</v>
      </c>
      <c r="H3861" s="18">
        <v>0.55784463895307057</v>
      </c>
    </row>
    <row r="3862" spans="2:8" x14ac:dyDescent="0.4">
      <c r="B3862" s="4">
        <v>3859</v>
      </c>
      <c r="C3862" s="25" t="s">
        <v>8475</v>
      </c>
      <c r="D3862" s="10" t="s">
        <v>3992</v>
      </c>
      <c r="E3862" s="12" t="s">
        <v>410</v>
      </c>
      <c r="F3862" s="15">
        <v>1</v>
      </c>
      <c r="G3862" s="12" t="s">
        <v>3714</v>
      </c>
      <c r="H3862" s="18">
        <v>0.52410672862208341</v>
      </c>
    </row>
    <row r="3863" spans="2:8" x14ac:dyDescent="0.4">
      <c r="B3863" s="4">
        <v>3860</v>
      </c>
      <c r="C3863" s="25" t="s">
        <v>8476</v>
      </c>
      <c r="D3863" s="10" t="s">
        <v>3993</v>
      </c>
      <c r="E3863" s="12" t="s">
        <v>388</v>
      </c>
      <c r="F3863" s="15">
        <v>1</v>
      </c>
      <c r="G3863" s="12" t="s">
        <v>3714</v>
      </c>
      <c r="H3863" s="18">
        <v>1.419323463919237E-2</v>
      </c>
    </row>
    <row r="3864" spans="2:8" x14ac:dyDescent="0.4">
      <c r="B3864" s="4">
        <v>3861</v>
      </c>
      <c r="C3864" s="25" t="s">
        <v>8477</v>
      </c>
      <c r="D3864" s="10" t="s">
        <v>3994</v>
      </c>
      <c r="E3864" s="12" t="s">
        <v>447</v>
      </c>
      <c r="F3864" s="15">
        <v>1</v>
      </c>
      <c r="G3864" s="12" t="s">
        <v>3714</v>
      </c>
      <c r="H3864" s="18">
        <v>0.58986335759239406</v>
      </c>
    </row>
    <row r="3865" spans="2:8" x14ac:dyDescent="0.4">
      <c r="B3865" s="4">
        <v>3862</v>
      </c>
      <c r="C3865" s="25" t="s">
        <v>8478</v>
      </c>
      <c r="D3865" s="10" t="s">
        <v>3995</v>
      </c>
      <c r="E3865" s="12" t="s">
        <v>3996</v>
      </c>
      <c r="F3865" s="15">
        <v>1</v>
      </c>
      <c r="G3865" s="12" t="s">
        <v>3714</v>
      </c>
      <c r="H3865" s="18">
        <v>0.64860900834758595</v>
      </c>
    </row>
    <row r="3866" spans="2:8" x14ac:dyDescent="0.4">
      <c r="B3866" s="4">
        <v>3863</v>
      </c>
      <c r="C3866" s="25" t="s">
        <v>8479</v>
      </c>
      <c r="D3866" s="10" t="s">
        <v>3997</v>
      </c>
      <c r="E3866" s="12" t="s">
        <v>3998</v>
      </c>
      <c r="F3866" s="15">
        <v>1</v>
      </c>
      <c r="G3866" s="12" t="s">
        <v>3714</v>
      </c>
      <c r="H3866" s="18">
        <v>0.47255264017180032</v>
      </c>
    </row>
    <row r="3867" spans="2:8" x14ac:dyDescent="0.4">
      <c r="B3867" s="4">
        <v>3864</v>
      </c>
      <c r="C3867" s="25" t="s">
        <v>8480</v>
      </c>
      <c r="D3867" s="10" t="s">
        <v>3999</v>
      </c>
      <c r="E3867" s="12" t="s">
        <v>4000</v>
      </c>
      <c r="F3867" s="15">
        <v>1</v>
      </c>
      <c r="G3867" s="12" t="s">
        <v>3714</v>
      </c>
      <c r="H3867" s="18">
        <v>0.33623596699266717</v>
      </c>
    </row>
    <row r="3868" spans="2:8" x14ac:dyDescent="0.4">
      <c r="B3868" s="4">
        <v>3865</v>
      </c>
      <c r="C3868" s="25" t="s">
        <v>8481</v>
      </c>
      <c r="D3868" s="10" t="s">
        <v>4001</v>
      </c>
      <c r="E3868" s="12" t="s">
        <v>4002</v>
      </c>
      <c r="F3868" s="15">
        <v>1</v>
      </c>
      <c r="G3868" s="12" t="s">
        <v>3714</v>
      </c>
      <c r="H3868" s="18">
        <v>0.57652961012181125</v>
      </c>
    </row>
    <row r="3869" spans="2:8" x14ac:dyDescent="0.4">
      <c r="B3869" s="4">
        <v>3866</v>
      </c>
      <c r="C3869" s="25" t="s">
        <v>8482</v>
      </c>
      <c r="D3869" s="10" t="s">
        <v>4003</v>
      </c>
      <c r="E3869" s="12" t="s">
        <v>4004</v>
      </c>
      <c r="F3869" s="15">
        <v>1</v>
      </c>
      <c r="G3869" s="12" t="s">
        <v>3714</v>
      </c>
      <c r="H3869" s="18">
        <v>0.42916928488932782</v>
      </c>
    </row>
    <row r="3870" spans="2:8" x14ac:dyDescent="0.4">
      <c r="B3870" s="4">
        <v>3867</v>
      </c>
      <c r="C3870" s="25" t="s">
        <v>8483</v>
      </c>
      <c r="D3870" s="10" t="s">
        <v>4005</v>
      </c>
      <c r="E3870" s="12" t="s">
        <v>4006</v>
      </c>
      <c r="F3870" s="15">
        <v>1</v>
      </c>
      <c r="G3870" s="12" t="s">
        <v>3714</v>
      </c>
      <c r="H3870" s="18">
        <v>8.7480470694988304E-3</v>
      </c>
    </row>
    <row r="3871" spans="2:8" x14ac:dyDescent="0.4">
      <c r="B3871" s="4">
        <v>3868</v>
      </c>
      <c r="C3871" s="25" t="s">
        <v>8484</v>
      </c>
      <c r="D3871" s="10" t="s">
        <v>4007</v>
      </c>
      <c r="E3871" s="12" t="s">
        <v>495</v>
      </c>
      <c r="F3871" s="15">
        <v>1</v>
      </c>
      <c r="G3871" s="12" t="s">
        <v>3714</v>
      </c>
      <c r="H3871" s="18">
        <v>0.29097767620278614</v>
      </c>
    </row>
    <row r="3872" spans="2:8" x14ac:dyDescent="0.4">
      <c r="B3872" s="4">
        <v>3869</v>
      </c>
      <c r="C3872" s="25" t="s">
        <v>8485</v>
      </c>
      <c r="D3872" s="10" t="s">
        <v>4008</v>
      </c>
      <c r="E3872" s="12" t="s">
        <v>353</v>
      </c>
      <c r="F3872" s="15">
        <v>1</v>
      </c>
      <c r="G3872" s="12" t="s">
        <v>3714</v>
      </c>
      <c r="H3872" s="18">
        <v>0.83665192247014852</v>
      </c>
    </row>
    <row r="3873" spans="2:8" x14ac:dyDescent="0.4">
      <c r="B3873" s="4">
        <v>3870</v>
      </c>
      <c r="C3873" s="25" t="s">
        <v>8486</v>
      </c>
      <c r="D3873" s="10" t="s">
        <v>4009</v>
      </c>
      <c r="E3873" s="12" t="s">
        <v>4010</v>
      </c>
      <c r="F3873" s="15">
        <v>1</v>
      </c>
      <c r="G3873" s="12" t="s">
        <v>3714</v>
      </c>
      <c r="H3873" s="18">
        <v>0.17663869762250464</v>
      </c>
    </row>
    <row r="3874" spans="2:8" x14ac:dyDescent="0.4">
      <c r="B3874" s="4">
        <v>3871</v>
      </c>
      <c r="C3874" s="25" t="s">
        <v>8487</v>
      </c>
      <c r="D3874" s="10" t="s">
        <v>4011</v>
      </c>
      <c r="E3874" s="12" t="s">
        <v>4012</v>
      </c>
      <c r="F3874" s="15">
        <v>1</v>
      </c>
      <c r="G3874" s="12" t="s">
        <v>3714</v>
      </c>
      <c r="H3874" s="18">
        <v>0.48850901649475637</v>
      </c>
    </row>
    <row r="3875" spans="2:8" x14ac:dyDescent="0.4">
      <c r="B3875" s="4">
        <v>3872</v>
      </c>
      <c r="C3875" s="25" t="s">
        <v>8488</v>
      </c>
      <c r="D3875" s="10" t="s">
        <v>4013</v>
      </c>
      <c r="E3875" s="12" t="s">
        <v>137</v>
      </c>
      <c r="F3875" s="15">
        <v>1</v>
      </c>
      <c r="G3875" s="12" t="s">
        <v>3714</v>
      </c>
      <c r="H3875" s="18">
        <v>0.82173351628783697</v>
      </c>
    </row>
    <row r="3876" spans="2:8" x14ac:dyDescent="0.4">
      <c r="B3876" s="4">
        <v>3873</v>
      </c>
      <c r="C3876" s="25" t="s">
        <v>8489</v>
      </c>
      <c r="D3876" s="10" t="s">
        <v>4014</v>
      </c>
      <c r="E3876" s="12" t="s">
        <v>426</v>
      </c>
      <c r="F3876" s="15">
        <v>1</v>
      </c>
      <c r="G3876" s="12" t="s">
        <v>3714</v>
      </c>
      <c r="H3876" s="18">
        <v>0.56461771768730806</v>
      </c>
    </row>
    <row r="3877" spans="2:8" x14ac:dyDescent="0.4">
      <c r="B3877" s="4">
        <v>3874</v>
      </c>
      <c r="C3877" s="25" t="s">
        <v>8490</v>
      </c>
      <c r="D3877" s="10" t="s">
        <v>4015</v>
      </c>
      <c r="E3877" s="12" t="s">
        <v>4016</v>
      </c>
      <c r="F3877" s="15">
        <v>1</v>
      </c>
      <c r="G3877" s="12" t="s">
        <v>3714</v>
      </c>
      <c r="H3877" s="18">
        <v>0.73423960287931112</v>
      </c>
    </row>
    <row r="3878" spans="2:8" x14ac:dyDescent="0.4">
      <c r="B3878" s="4">
        <v>3875</v>
      </c>
      <c r="C3878" s="25" t="s">
        <v>8491</v>
      </c>
      <c r="D3878" s="10" t="s">
        <v>4017</v>
      </c>
      <c r="E3878" s="12" t="s">
        <v>4018</v>
      </c>
      <c r="F3878" s="15">
        <v>1</v>
      </c>
      <c r="G3878" s="12" t="s">
        <v>3714</v>
      </c>
      <c r="H3878" s="18">
        <v>0.44876587713513094</v>
      </c>
    </row>
    <row r="3879" spans="2:8" x14ac:dyDescent="0.4">
      <c r="B3879" s="4">
        <v>3876</v>
      </c>
      <c r="C3879" s="25" t="s">
        <v>8492</v>
      </c>
      <c r="D3879" s="10" t="s">
        <v>4019</v>
      </c>
      <c r="E3879" s="12" t="s">
        <v>334</v>
      </c>
      <c r="F3879" s="15">
        <v>1</v>
      </c>
      <c r="G3879" s="12" t="s">
        <v>3714</v>
      </c>
      <c r="H3879" s="18">
        <v>6.5060562600727567E-2</v>
      </c>
    </row>
    <row r="3880" spans="2:8" x14ac:dyDescent="0.4">
      <c r="B3880" s="4">
        <v>3877</v>
      </c>
      <c r="C3880" s="25" t="s">
        <v>8493</v>
      </c>
      <c r="D3880" s="10" t="s">
        <v>4020</v>
      </c>
      <c r="E3880" s="12" t="s">
        <v>430</v>
      </c>
      <c r="F3880" s="15">
        <v>1</v>
      </c>
      <c r="G3880" s="12" t="s">
        <v>3714</v>
      </c>
      <c r="H3880" s="18">
        <v>0.8657490043627506</v>
      </c>
    </row>
    <row r="3881" spans="2:8" x14ac:dyDescent="0.4">
      <c r="B3881" s="4">
        <v>3878</v>
      </c>
      <c r="C3881" s="25" t="s">
        <v>8494</v>
      </c>
      <c r="D3881" s="10" t="s">
        <v>4021</v>
      </c>
      <c r="E3881" s="12" t="s">
        <v>4022</v>
      </c>
      <c r="F3881" s="15">
        <v>1</v>
      </c>
      <c r="G3881" s="12" t="s">
        <v>3714</v>
      </c>
      <c r="H3881" s="18">
        <v>0.85657809412690755</v>
      </c>
    </row>
    <row r="3882" spans="2:8" x14ac:dyDescent="0.4">
      <c r="B3882" s="4">
        <v>3879</v>
      </c>
      <c r="C3882" s="25" t="s">
        <v>8495</v>
      </c>
      <c r="D3882" s="10" t="s">
        <v>4023</v>
      </c>
      <c r="E3882" s="12" t="s">
        <v>4024</v>
      </c>
      <c r="F3882" s="15">
        <v>1</v>
      </c>
      <c r="G3882" s="12" t="s">
        <v>3714</v>
      </c>
      <c r="H3882" s="18">
        <v>0.8965573316099813</v>
      </c>
    </row>
    <row r="3883" spans="2:8" x14ac:dyDescent="0.4">
      <c r="B3883" s="4">
        <v>3880</v>
      </c>
      <c r="C3883" s="25" t="s">
        <v>8496</v>
      </c>
      <c r="D3883" s="10" t="s">
        <v>4025</v>
      </c>
      <c r="E3883" s="12" t="s">
        <v>4026</v>
      </c>
      <c r="F3883" s="15">
        <v>1</v>
      </c>
      <c r="G3883" s="12" t="s">
        <v>3714</v>
      </c>
      <c r="H3883" s="18">
        <v>0.51035896458832297</v>
      </c>
    </row>
    <row r="3884" spans="2:8" x14ac:dyDescent="0.4">
      <c r="B3884" s="4">
        <v>3881</v>
      </c>
      <c r="C3884" s="25" t="s">
        <v>8497</v>
      </c>
      <c r="D3884" s="10" t="s">
        <v>4027</v>
      </c>
      <c r="E3884" s="12" t="s">
        <v>4028</v>
      </c>
      <c r="F3884" s="15">
        <v>1</v>
      </c>
      <c r="G3884" s="12" t="s">
        <v>3714</v>
      </c>
      <c r="H3884" s="18">
        <v>4.1754841708808887E-2</v>
      </c>
    </row>
    <row r="3885" spans="2:8" x14ac:dyDescent="0.4">
      <c r="B3885" s="4">
        <v>3882</v>
      </c>
      <c r="C3885" s="25" t="s">
        <v>8498</v>
      </c>
      <c r="D3885" s="10" t="s">
        <v>4029</v>
      </c>
      <c r="E3885" s="12" t="s">
        <v>4030</v>
      </c>
      <c r="F3885" s="15">
        <v>1</v>
      </c>
      <c r="G3885" s="12" t="s">
        <v>3714</v>
      </c>
      <c r="H3885" s="18">
        <v>2.3792820916797183E-2</v>
      </c>
    </row>
    <row r="3886" spans="2:8" x14ac:dyDescent="0.4">
      <c r="B3886" s="4">
        <v>3883</v>
      </c>
      <c r="C3886" s="25" t="s">
        <v>8499</v>
      </c>
      <c r="D3886" s="10" t="s">
        <v>4031</v>
      </c>
      <c r="E3886" s="12" t="s">
        <v>357</v>
      </c>
      <c r="F3886" s="15">
        <v>1</v>
      </c>
      <c r="G3886" s="12" t="s">
        <v>3714</v>
      </c>
      <c r="H3886" s="18">
        <v>1.3271902928051027</v>
      </c>
    </row>
    <row r="3887" spans="2:8" x14ac:dyDescent="0.4">
      <c r="B3887" s="4">
        <v>3884</v>
      </c>
      <c r="C3887" s="25" t="s">
        <v>8500</v>
      </c>
      <c r="D3887" s="10" t="s">
        <v>4032</v>
      </c>
      <c r="E3887" s="12" t="s">
        <v>4033</v>
      </c>
      <c r="F3887" s="15">
        <v>1</v>
      </c>
      <c r="G3887" s="12" t="s">
        <v>3714</v>
      </c>
      <c r="H3887" s="18">
        <v>0.3870659506420055</v>
      </c>
    </row>
    <row r="3888" spans="2:8" x14ac:dyDescent="0.4">
      <c r="B3888" s="4">
        <v>3885</v>
      </c>
      <c r="C3888" s="25" t="s">
        <v>8501</v>
      </c>
      <c r="D3888" s="10" t="s">
        <v>4034</v>
      </c>
      <c r="E3888" s="12" t="s">
        <v>392</v>
      </c>
      <c r="F3888" s="15">
        <v>1</v>
      </c>
      <c r="G3888" s="12" t="s">
        <v>3714</v>
      </c>
      <c r="H3888" s="18">
        <v>0.66178524377717263</v>
      </c>
    </row>
    <row r="3889" spans="2:8" x14ac:dyDescent="0.4">
      <c r="B3889" s="4">
        <v>3886</v>
      </c>
      <c r="C3889" s="25" t="s">
        <v>8502</v>
      </c>
      <c r="D3889" s="10" t="s">
        <v>4035</v>
      </c>
      <c r="E3889" s="12" t="s">
        <v>432</v>
      </c>
      <c r="F3889" s="15">
        <v>1</v>
      </c>
      <c r="G3889" s="12" t="s">
        <v>3714</v>
      </c>
      <c r="H3889" s="18">
        <v>0.42687363476182466</v>
      </c>
    </row>
    <row r="3890" spans="2:8" x14ac:dyDescent="0.4">
      <c r="B3890" s="4">
        <v>3887</v>
      </c>
      <c r="C3890" s="25" t="s">
        <v>8503</v>
      </c>
      <c r="D3890" s="10" t="s">
        <v>4036</v>
      </c>
      <c r="E3890" s="12" t="s">
        <v>394</v>
      </c>
      <c r="F3890" s="15">
        <v>1</v>
      </c>
      <c r="G3890" s="12" t="s">
        <v>3714</v>
      </c>
      <c r="H3890" s="18">
        <v>1.5877086953054599E-2</v>
      </c>
    </row>
    <row r="3891" spans="2:8" x14ac:dyDescent="0.4">
      <c r="B3891" s="4">
        <v>3888</v>
      </c>
      <c r="C3891" s="25" t="s">
        <v>8504</v>
      </c>
      <c r="D3891" s="10" t="s">
        <v>4037</v>
      </c>
      <c r="E3891" s="12" t="s">
        <v>4038</v>
      </c>
      <c r="F3891" s="15">
        <v>1</v>
      </c>
      <c r="G3891" s="12" t="s">
        <v>3714</v>
      </c>
      <c r="H3891" s="18">
        <v>1.7029381962017962E-2</v>
      </c>
    </row>
    <row r="3892" spans="2:8" x14ac:dyDescent="0.4">
      <c r="B3892" s="4">
        <v>3889</v>
      </c>
      <c r="C3892" s="25" t="s">
        <v>8505</v>
      </c>
      <c r="D3892" s="10" t="s">
        <v>4039</v>
      </c>
      <c r="E3892" s="12" t="s">
        <v>4040</v>
      </c>
      <c r="F3892" s="15">
        <v>1</v>
      </c>
      <c r="G3892" s="12" t="s">
        <v>3714</v>
      </c>
      <c r="H3892" s="18">
        <v>0.90477051124099361</v>
      </c>
    </row>
    <row r="3893" spans="2:8" x14ac:dyDescent="0.4">
      <c r="B3893" s="4">
        <v>3890</v>
      </c>
      <c r="C3893" s="25" t="s">
        <v>8506</v>
      </c>
      <c r="D3893" s="10" t="s">
        <v>4041</v>
      </c>
      <c r="E3893" s="12" t="s">
        <v>4042</v>
      </c>
      <c r="F3893" s="15">
        <v>1</v>
      </c>
      <c r="G3893" s="12" t="s">
        <v>3714</v>
      </c>
      <c r="H3893" s="18">
        <v>7.7477688338821278E-3</v>
      </c>
    </row>
    <row r="3894" spans="2:8" x14ac:dyDescent="0.4">
      <c r="B3894" s="4">
        <v>3891</v>
      </c>
      <c r="C3894" s="25" t="s">
        <v>8507</v>
      </c>
      <c r="D3894" s="10" t="s">
        <v>4043</v>
      </c>
      <c r="E3894" s="12" t="s">
        <v>643</v>
      </c>
      <c r="F3894" s="15">
        <v>1</v>
      </c>
      <c r="G3894" s="12" t="s">
        <v>3714</v>
      </c>
      <c r="H3894" s="18">
        <v>0.57441400599721659</v>
      </c>
    </row>
    <row r="3895" spans="2:8" x14ac:dyDescent="0.4">
      <c r="B3895" s="4">
        <v>3892</v>
      </c>
      <c r="C3895" s="25" t="s">
        <v>8508</v>
      </c>
      <c r="D3895" s="10" t="s">
        <v>4044</v>
      </c>
      <c r="E3895" s="12" t="s">
        <v>125</v>
      </c>
      <c r="F3895" s="15">
        <v>1</v>
      </c>
      <c r="G3895" s="12" t="s">
        <v>3714</v>
      </c>
      <c r="H3895" s="18">
        <v>0.5974589141282729</v>
      </c>
    </row>
    <row r="3896" spans="2:8" x14ac:dyDescent="0.4">
      <c r="B3896" s="4">
        <v>3893</v>
      </c>
      <c r="C3896" s="25" t="s">
        <v>8509</v>
      </c>
      <c r="D3896" s="10" t="s">
        <v>4045</v>
      </c>
      <c r="E3896" s="12" t="s">
        <v>4046</v>
      </c>
      <c r="F3896" s="15">
        <v>1</v>
      </c>
      <c r="G3896" s="12" t="s">
        <v>3714</v>
      </c>
      <c r="H3896" s="18">
        <v>0.32059986084467818</v>
      </c>
    </row>
    <row r="3897" spans="2:8" x14ac:dyDescent="0.4">
      <c r="B3897" s="4">
        <v>3894</v>
      </c>
      <c r="C3897" s="25" t="s">
        <v>8510</v>
      </c>
      <c r="D3897" s="10" t="s">
        <v>4047</v>
      </c>
      <c r="E3897" s="12" t="s">
        <v>455</v>
      </c>
      <c r="F3897" s="15">
        <v>1</v>
      </c>
      <c r="G3897" s="12" t="s">
        <v>3714</v>
      </c>
      <c r="H3897" s="18">
        <v>0.63110309241814011</v>
      </c>
    </row>
    <row r="3898" spans="2:8" x14ac:dyDescent="0.4">
      <c r="B3898" s="4">
        <v>3895</v>
      </c>
      <c r="C3898" s="25" t="s">
        <v>8511</v>
      </c>
      <c r="D3898" s="10" t="s">
        <v>4048</v>
      </c>
      <c r="E3898" s="12" t="s">
        <v>4049</v>
      </c>
      <c r="F3898" s="15">
        <v>1</v>
      </c>
      <c r="G3898" s="12" t="s">
        <v>3714</v>
      </c>
      <c r="H3898" s="18">
        <v>0.59903212282381912</v>
      </c>
    </row>
    <row r="3899" spans="2:8" x14ac:dyDescent="0.4">
      <c r="B3899" s="4">
        <v>3896</v>
      </c>
      <c r="C3899" s="25" t="s">
        <v>8512</v>
      </c>
      <c r="D3899" s="10" t="s">
        <v>4050</v>
      </c>
      <c r="E3899" s="12" t="s">
        <v>414</v>
      </c>
      <c r="F3899" s="15">
        <v>1</v>
      </c>
      <c r="G3899" s="12" t="s">
        <v>3714</v>
      </c>
      <c r="H3899" s="18">
        <v>0.66518856238393564</v>
      </c>
    </row>
    <row r="3900" spans="2:8" x14ac:dyDescent="0.4">
      <c r="B3900" s="4">
        <v>3897</v>
      </c>
      <c r="C3900" s="25" t="s">
        <v>8513</v>
      </c>
      <c r="D3900" s="10" t="s">
        <v>4051</v>
      </c>
      <c r="E3900" s="12" t="s">
        <v>4052</v>
      </c>
      <c r="F3900" s="15">
        <v>1</v>
      </c>
      <c r="G3900" s="12" t="s">
        <v>3714</v>
      </c>
      <c r="H3900" s="18">
        <v>0.57119189152205485</v>
      </c>
    </row>
    <row r="3901" spans="2:8" x14ac:dyDescent="0.4">
      <c r="B3901" s="4">
        <v>3898</v>
      </c>
      <c r="C3901" s="25" t="s">
        <v>8514</v>
      </c>
      <c r="D3901" s="10" t="s">
        <v>4053</v>
      </c>
      <c r="E3901" s="12" t="s">
        <v>336</v>
      </c>
      <c r="F3901" s="15">
        <v>1</v>
      </c>
      <c r="G3901" s="12" t="s">
        <v>3714</v>
      </c>
      <c r="H3901" s="18">
        <v>0.43886354092766122</v>
      </c>
    </row>
    <row r="3902" spans="2:8" x14ac:dyDescent="0.4">
      <c r="B3902" s="4">
        <v>3899</v>
      </c>
      <c r="C3902" s="25" t="s">
        <v>8515</v>
      </c>
      <c r="D3902" s="10" t="s">
        <v>4054</v>
      </c>
      <c r="E3902" s="12" t="s">
        <v>128</v>
      </c>
      <c r="F3902" s="15">
        <v>1</v>
      </c>
      <c r="G3902" s="12" t="s">
        <v>3714</v>
      </c>
      <c r="H3902" s="18">
        <v>0.58436024373868278</v>
      </c>
    </row>
    <row r="3903" spans="2:8" x14ac:dyDescent="0.4">
      <c r="B3903" s="4">
        <v>3900</v>
      </c>
      <c r="C3903" s="25" t="s">
        <v>8516</v>
      </c>
      <c r="D3903" s="10" t="s">
        <v>4055</v>
      </c>
      <c r="E3903" s="12" t="s">
        <v>500</v>
      </c>
      <c r="F3903" s="15">
        <v>1</v>
      </c>
      <c r="G3903" s="12" t="s">
        <v>3714</v>
      </c>
      <c r="H3903" s="18">
        <v>0.57955775076040117</v>
      </c>
    </row>
    <row r="3904" spans="2:8" x14ac:dyDescent="0.4">
      <c r="B3904" s="4">
        <v>3901</v>
      </c>
      <c r="C3904" s="25" t="s">
        <v>8517</v>
      </c>
      <c r="D3904" s="10" t="s">
        <v>4056</v>
      </c>
      <c r="E3904" s="12" t="s">
        <v>4057</v>
      </c>
      <c r="F3904" s="15">
        <v>1</v>
      </c>
      <c r="G3904" s="12" t="s">
        <v>3714</v>
      </c>
      <c r="H3904" s="18">
        <v>8.3590243212888521E-2</v>
      </c>
    </row>
    <row r="3905" spans="2:8" x14ac:dyDescent="0.4">
      <c r="B3905" s="4">
        <v>3902</v>
      </c>
      <c r="C3905" s="25" t="s">
        <v>8518</v>
      </c>
      <c r="D3905" s="10" t="s">
        <v>4058</v>
      </c>
      <c r="E3905" s="12" t="s">
        <v>4059</v>
      </c>
      <c r="F3905" s="15">
        <v>1</v>
      </c>
      <c r="G3905" s="12" t="s">
        <v>3714</v>
      </c>
      <c r="H3905" s="18">
        <v>0.58429868096756643</v>
      </c>
    </row>
    <row r="3906" spans="2:8" x14ac:dyDescent="0.4">
      <c r="B3906" s="4">
        <v>3903</v>
      </c>
      <c r="C3906" s="25" t="s">
        <v>8519</v>
      </c>
      <c r="D3906" s="10" t="s">
        <v>4060</v>
      </c>
      <c r="E3906" s="12" t="s">
        <v>4061</v>
      </c>
      <c r="F3906" s="15">
        <v>1</v>
      </c>
      <c r="G3906" s="12" t="s">
        <v>3714</v>
      </c>
      <c r="H3906" s="18">
        <v>0.48481442155481458</v>
      </c>
    </row>
    <row r="3907" spans="2:8" x14ac:dyDescent="0.4">
      <c r="B3907" s="4">
        <v>3904</v>
      </c>
      <c r="C3907" s="25" t="s">
        <v>8520</v>
      </c>
      <c r="D3907" s="10" t="s">
        <v>4062</v>
      </c>
      <c r="E3907" s="12" t="s">
        <v>132</v>
      </c>
      <c r="F3907" s="15">
        <v>1</v>
      </c>
      <c r="G3907" s="12" t="s">
        <v>3714</v>
      </c>
      <c r="H3907" s="18">
        <v>0.59213143331575124</v>
      </c>
    </row>
    <row r="3908" spans="2:8" x14ac:dyDescent="0.4">
      <c r="B3908" s="4">
        <v>3905</v>
      </c>
      <c r="C3908" s="25" t="s">
        <v>8521</v>
      </c>
      <c r="D3908" s="10" t="s">
        <v>4063</v>
      </c>
      <c r="E3908" s="12" t="s">
        <v>416</v>
      </c>
      <c r="F3908" s="15">
        <v>1</v>
      </c>
      <c r="G3908" s="12" t="s">
        <v>3714</v>
      </c>
      <c r="H3908" s="18">
        <v>1.3819461345390878</v>
      </c>
    </row>
    <row r="3909" spans="2:8" x14ac:dyDescent="0.4">
      <c r="B3909" s="4">
        <v>3906</v>
      </c>
      <c r="C3909" s="25" t="s">
        <v>8522</v>
      </c>
      <c r="D3909" s="10" t="s">
        <v>4064</v>
      </c>
      <c r="E3909" s="12" t="s">
        <v>4065</v>
      </c>
      <c r="F3909" s="15">
        <v>1</v>
      </c>
      <c r="G3909" s="12" t="s">
        <v>3714</v>
      </c>
      <c r="H3909" s="18">
        <v>3.5044039218753029E-2</v>
      </c>
    </row>
    <row r="3910" spans="2:8" x14ac:dyDescent="0.4">
      <c r="B3910" s="4">
        <v>3907</v>
      </c>
      <c r="C3910" s="25" t="s">
        <v>8523</v>
      </c>
      <c r="D3910" s="10" t="s">
        <v>4066</v>
      </c>
      <c r="E3910" s="12" t="s">
        <v>4067</v>
      </c>
      <c r="F3910" s="15">
        <v>1</v>
      </c>
      <c r="G3910" s="12" t="s">
        <v>3714</v>
      </c>
      <c r="H3910" s="18">
        <v>1.0271375759929526</v>
      </c>
    </row>
    <row r="3911" spans="2:8" x14ac:dyDescent="0.4">
      <c r="B3911" s="4">
        <v>3908</v>
      </c>
      <c r="C3911" s="25" t="s">
        <v>8524</v>
      </c>
      <c r="D3911" s="10" t="s">
        <v>4068</v>
      </c>
      <c r="E3911" s="12" t="s">
        <v>4</v>
      </c>
      <c r="F3911" s="15">
        <v>1</v>
      </c>
      <c r="G3911" s="12" t="s">
        <v>3714</v>
      </c>
      <c r="H3911" s="18">
        <v>0.5921314692860421</v>
      </c>
    </row>
    <row r="3912" spans="2:8" x14ac:dyDescent="0.4">
      <c r="B3912" s="4">
        <v>3909</v>
      </c>
      <c r="C3912" s="25" t="s">
        <v>8525</v>
      </c>
      <c r="D3912" s="10" t="s">
        <v>4069</v>
      </c>
      <c r="E3912" s="12" t="s">
        <v>4</v>
      </c>
      <c r="F3912" s="15">
        <v>1</v>
      </c>
      <c r="G3912" s="12" t="s">
        <v>3714</v>
      </c>
      <c r="H3912" s="18">
        <v>0.92799681583386728</v>
      </c>
    </row>
    <row r="3913" spans="2:8" x14ac:dyDescent="0.4">
      <c r="B3913" s="4">
        <v>3910</v>
      </c>
      <c r="C3913" s="25" t="s">
        <v>8526</v>
      </c>
      <c r="D3913" s="10" t="s">
        <v>4070</v>
      </c>
      <c r="E3913" s="12" t="s">
        <v>4</v>
      </c>
      <c r="F3913" s="15">
        <v>1</v>
      </c>
      <c r="G3913" s="12" t="s">
        <v>3714</v>
      </c>
      <c r="H3913" s="18">
        <v>0.49568761904874131</v>
      </c>
    </row>
    <row r="3914" spans="2:8" x14ac:dyDescent="0.4">
      <c r="B3914" s="4">
        <v>3911</v>
      </c>
      <c r="C3914" s="25" t="s">
        <v>8527</v>
      </c>
      <c r="D3914" s="10" t="s">
        <v>4071</v>
      </c>
      <c r="E3914" s="12" t="s">
        <v>4</v>
      </c>
      <c r="F3914" s="15">
        <v>1</v>
      </c>
      <c r="G3914" s="12" t="s">
        <v>3714</v>
      </c>
      <c r="H3914" s="18">
        <v>0.93700689026299511</v>
      </c>
    </row>
    <row r="3915" spans="2:8" x14ac:dyDescent="0.4">
      <c r="B3915" s="4">
        <v>3912</v>
      </c>
      <c r="C3915" s="25" t="s">
        <v>8528</v>
      </c>
      <c r="D3915" s="10" t="s">
        <v>4072</v>
      </c>
      <c r="E3915" s="12" t="s">
        <v>4</v>
      </c>
      <c r="F3915" s="15">
        <v>1</v>
      </c>
      <c r="G3915" s="12" t="s">
        <v>3714</v>
      </c>
      <c r="H3915" s="18">
        <v>1.4402240840072624</v>
      </c>
    </row>
    <row r="3916" spans="2:8" x14ac:dyDescent="0.4">
      <c r="B3916" s="4">
        <v>3913</v>
      </c>
      <c r="C3916" s="25" t="s">
        <v>8529</v>
      </c>
      <c r="D3916" s="10" t="s">
        <v>4073</v>
      </c>
      <c r="E3916" s="12" t="s">
        <v>4</v>
      </c>
      <c r="F3916" s="15">
        <v>1</v>
      </c>
      <c r="G3916" s="12" t="s">
        <v>3714</v>
      </c>
      <c r="H3916" s="18">
        <v>0.57373023756120289</v>
      </c>
    </row>
    <row r="3917" spans="2:8" x14ac:dyDescent="0.4">
      <c r="B3917" s="4">
        <v>3914</v>
      </c>
      <c r="C3917" s="25" t="s">
        <v>8530</v>
      </c>
      <c r="D3917" s="10" t="s">
        <v>4074</v>
      </c>
      <c r="E3917" s="12" t="s">
        <v>4</v>
      </c>
      <c r="F3917" s="15">
        <v>1</v>
      </c>
      <c r="G3917" s="12" t="s">
        <v>3714</v>
      </c>
      <c r="H3917" s="18">
        <v>2.1054278641105335</v>
      </c>
    </row>
    <row r="3918" spans="2:8" x14ac:dyDescent="0.4">
      <c r="B3918" s="4">
        <v>3915</v>
      </c>
      <c r="C3918" s="25" t="s">
        <v>8531</v>
      </c>
      <c r="D3918" s="10" t="s">
        <v>4075</v>
      </c>
      <c r="E3918" s="12" t="s">
        <v>4</v>
      </c>
      <c r="F3918" s="15">
        <v>1</v>
      </c>
      <c r="G3918" s="12" t="s">
        <v>3714</v>
      </c>
      <c r="H3918" s="18">
        <v>0.64605991676640173</v>
      </c>
    </row>
    <row r="3919" spans="2:8" x14ac:dyDescent="0.4">
      <c r="B3919" s="4">
        <v>3916</v>
      </c>
      <c r="C3919" s="25" t="s">
        <v>8532</v>
      </c>
      <c r="D3919" s="10" t="s">
        <v>4076</v>
      </c>
      <c r="E3919" s="12" t="s">
        <v>4</v>
      </c>
      <c r="F3919" s="15">
        <v>1</v>
      </c>
      <c r="G3919" s="12" t="s">
        <v>3714</v>
      </c>
      <c r="H3919" s="18">
        <v>0.23986655705094614</v>
      </c>
    </row>
    <row r="3920" spans="2:8" x14ac:dyDescent="0.4">
      <c r="B3920" s="4">
        <v>3917</v>
      </c>
      <c r="C3920" s="25" t="s">
        <v>8533</v>
      </c>
      <c r="D3920" s="10" t="s">
        <v>4077</v>
      </c>
      <c r="E3920" s="12" t="s">
        <v>4</v>
      </c>
      <c r="F3920" s="15">
        <v>1</v>
      </c>
      <c r="G3920" s="12" t="s">
        <v>3714</v>
      </c>
      <c r="H3920" s="18">
        <v>6.4133690266266596E-3</v>
      </c>
    </row>
    <row r="3921" spans="2:8" x14ac:dyDescent="0.4">
      <c r="B3921" s="4">
        <v>3918</v>
      </c>
      <c r="C3921" s="25" t="s">
        <v>8534</v>
      </c>
      <c r="D3921" s="10" t="s">
        <v>4078</v>
      </c>
      <c r="E3921" s="12" t="s">
        <v>4</v>
      </c>
      <c r="F3921" s="15">
        <v>1</v>
      </c>
      <c r="G3921" s="12" t="s">
        <v>188</v>
      </c>
      <c r="H3921" s="18">
        <v>4.0494841494007547E-2</v>
      </c>
    </row>
    <row r="3922" spans="2:8" x14ac:dyDescent="0.4">
      <c r="B3922" s="4">
        <v>3919</v>
      </c>
      <c r="C3922" s="25" t="s">
        <v>8535</v>
      </c>
      <c r="D3922" s="10" t="s">
        <v>4079</v>
      </c>
      <c r="E3922" s="12" t="s">
        <v>4</v>
      </c>
      <c r="F3922" s="15">
        <v>1</v>
      </c>
      <c r="G3922" s="12" t="s">
        <v>188</v>
      </c>
      <c r="H3922" s="18">
        <v>6.0968767529312767E-2</v>
      </c>
    </row>
    <row r="3923" spans="2:8" x14ac:dyDescent="0.4">
      <c r="B3923" s="4">
        <v>3920</v>
      </c>
      <c r="C3923" s="25" t="s">
        <v>8536</v>
      </c>
      <c r="D3923" s="10" t="s">
        <v>4080</v>
      </c>
      <c r="E3923" s="12" t="s">
        <v>4</v>
      </c>
      <c r="F3923" s="15">
        <v>1</v>
      </c>
      <c r="G3923" s="12" t="s">
        <v>188</v>
      </c>
      <c r="H3923" s="18">
        <v>7.6729209440453527E-2</v>
      </c>
    </row>
    <row r="3924" spans="2:8" x14ac:dyDescent="0.4">
      <c r="B3924" s="4">
        <v>3921</v>
      </c>
      <c r="C3924" s="25" t="s">
        <v>8537</v>
      </c>
      <c r="D3924" s="10" t="s">
        <v>4081</v>
      </c>
      <c r="E3924" s="12" t="s">
        <v>4</v>
      </c>
      <c r="F3924" s="15">
        <v>1</v>
      </c>
      <c r="G3924" s="12" t="s">
        <v>188</v>
      </c>
      <c r="H3924" s="18">
        <v>7.8536348956087881E-2</v>
      </c>
    </row>
    <row r="3925" spans="2:8" x14ac:dyDescent="0.4">
      <c r="B3925" s="4">
        <v>3922</v>
      </c>
      <c r="C3925" s="25" t="s">
        <v>8538</v>
      </c>
      <c r="D3925" s="10" t="s">
        <v>4082</v>
      </c>
      <c r="E3925" s="12" t="s">
        <v>4</v>
      </c>
      <c r="F3925" s="15">
        <v>1</v>
      </c>
      <c r="G3925" s="12" t="s">
        <v>188</v>
      </c>
      <c r="H3925" s="18">
        <v>7.74306416592246E-2</v>
      </c>
    </row>
    <row r="3926" spans="2:8" x14ac:dyDescent="0.4">
      <c r="B3926" s="4">
        <v>3923</v>
      </c>
      <c r="C3926" s="25" t="s">
        <v>8539</v>
      </c>
      <c r="D3926" s="10" t="s">
        <v>4083</v>
      </c>
      <c r="E3926" s="12" t="s">
        <v>4</v>
      </c>
      <c r="F3926" s="15">
        <v>1</v>
      </c>
      <c r="G3926" s="12" t="s">
        <v>188</v>
      </c>
      <c r="H3926" s="18">
        <v>8.0620361302168736E-2</v>
      </c>
    </row>
    <row r="3927" spans="2:8" x14ac:dyDescent="0.4">
      <c r="B3927" s="4">
        <v>3924</v>
      </c>
      <c r="C3927" s="25" t="s">
        <v>8540</v>
      </c>
      <c r="D3927" s="10" t="s">
        <v>4084</v>
      </c>
      <c r="E3927" s="12" t="s">
        <v>4</v>
      </c>
      <c r="F3927" s="15">
        <v>1</v>
      </c>
      <c r="G3927" s="12" t="s">
        <v>188</v>
      </c>
      <c r="H3927" s="18">
        <v>9.8731681079460995E-2</v>
      </c>
    </row>
    <row r="3928" spans="2:8" x14ac:dyDescent="0.4">
      <c r="B3928" s="4">
        <v>3925</v>
      </c>
      <c r="C3928" s="25" t="s">
        <v>8541</v>
      </c>
      <c r="D3928" s="10" t="s">
        <v>4085</v>
      </c>
      <c r="E3928" s="12" t="s">
        <v>4</v>
      </c>
      <c r="F3928" s="15">
        <v>1</v>
      </c>
      <c r="G3928" s="12" t="s">
        <v>188</v>
      </c>
      <c r="H3928" s="18">
        <v>1.7814914789619956E-3</v>
      </c>
    </row>
    <row r="3929" spans="2:8" x14ac:dyDescent="0.4">
      <c r="B3929" s="4">
        <v>3926</v>
      </c>
      <c r="C3929" s="25" t="s">
        <v>8542</v>
      </c>
      <c r="D3929" s="10" t="s">
        <v>4086</v>
      </c>
      <c r="E3929" s="12" t="s">
        <v>4</v>
      </c>
      <c r="F3929" s="15">
        <v>1</v>
      </c>
      <c r="G3929" s="12" t="s">
        <v>188</v>
      </c>
      <c r="H3929" s="18">
        <v>2.6623322058946341E-3</v>
      </c>
    </row>
    <row r="3930" spans="2:8" x14ac:dyDescent="0.4">
      <c r="B3930" s="4">
        <v>3927</v>
      </c>
      <c r="C3930" s="25" t="s">
        <v>8543</v>
      </c>
      <c r="D3930" s="10" t="s">
        <v>4087</v>
      </c>
      <c r="E3930" s="12" t="s">
        <v>4</v>
      </c>
      <c r="F3930" s="15">
        <v>1</v>
      </c>
      <c r="G3930" s="12" t="s">
        <v>188</v>
      </c>
      <c r="H3930" s="18">
        <v>2.170416252956324E-4</v>
      </c>
    </row>
    <row r="3931" spans="2:8" x14ac:dyDescent="0.4">
      <c r="B3931" s="4">
        <v>3928</v>
      </c>
      <c r="C3931" s="25" t="s">
        <v>8544</v>
      </c>
      <c r="D3931" s="10" t="s">
        <v>4088</v>
      </c>
      <c r="E3931" s="12" t="s">
        <v>4</v>
      </c>
      <c r="F3931" s="15">
        <v>1</v>
      </c>
      <c r="G3931" s="12" t="s">
        <v>188</v>
      </c>
      <c r="H3931" s="18">
        <v>1.1452462186614265E-4</v>
      </c>
    </row>
    <row r="3932" spans="2:8" x14ac:dyDescent="0.4">
      <c r="B3932" s="4">
        <v>3929</v>
      </c>
      <c r="C3932" s="25" t="s">
        <v>8545</v>
      </c>
      <c r="D3932" s="10" t="s">
        <v>4089</v>
      </c>
      <c r="E3932" s="12" t="s">
        <v>4</v>
      </c>
      <c r="F3932" s="15">
        <v>1</v>
      </c>
      <c r="G3932" s="12" t="s">
        <v>188</v>
      </c>
      <c r="H3932" s="18">
        <v>1.1572517795946469E-3</v>
      </c>
    </row>
    <row r="3933" spans="2:8" x14ac:dyDescent="0.4">
      <c r="B3933" s="4">
        <v>3930</v>
      </c>
      <c r="C3933" s="25" t="s">
        <v>8546</v>
      </c>
      <c r="D3933" s="10" t="s">
        <v>4090</v>
      </c>
      <c r="E3933" s="12" t="s">
        <v>4</v>
      </c>
      <c r="F3933" s="15">
        <v>1</v>
      </c>
      <c r="G3933" s="12" t="s">
        <v>188</v>
      </c>
      <c r="H3933" s="18">
        <v>4.8218370676203525E-4</v>
      </c>
    </row>
    <row r="3934" spans="2:8" x14ac:dyDescent="0.4">
      <c r="B3934" s="4">
        <v>3931</v>
      </c>
      <c r="C3934" s="25" t="s">
        <v>8547</v>
      </c>
      <c r="D3934" s="10" t="s">
        <v>4091</v>
      </c>
      <c r="E3934" s="12" t="s">
        <v>4</v>
      </c>
      <c r="F3934" s="15">
        <v>1</v>
      </c>
      <c r="G3934" s="12" t="s">
        <v>3714</v>
      </c>
      <c r="H3934" s="18">
        <v>0.59590048557499131</v>
      </c>
    </row>
    <row r="3935" spans="2:8" x14ac:dyDescent="0.4">
      <c r="B3935" s="4">
        <v>3932</v>
      </c>
      <c r="C3935" s="25" t="s">
        <v>8548</v>
      </c>
      <c r="D3935" s="10" t="s">
        <v>4092</v>
      </c>
      <c r="E3935" s="12" t="s">
        <v>4</v>
      </c>
      <c r="F3935" s="15">
        <v>1</v>
      </c>
      <c r="G3935" s="12" t="s">
        <v>188</v>
      </c>
      <c r="H3935" s="18">
        <v>8.2333969646711566E-2</v>
      </c>
    </row>
    <row r="3936" spans="2:8" x14ac:dyDescent="0.4">
      <c r="B3936" s="4">
        <v>3933</v>
      </c>
      <c r="C3936" s="25" t="s">
        <v>8549</v>
      </c>
      <c r="D3936" s="10" t="s">
        <v>4093</v>
      </c>
      <c r="E3936" s="12" t="s">
        <v>4</v>
      </c>
      <c r="F3936" s="15">
        <v>1</v>
      </c>
      <c r="G3936" s="12" t="s">
        <v>188</v>
      </c>
      <c r="H3936" s="18">
        <v>6.7223614755257108E-2</v>
      </c>
    </row>
    <row r="3937" spans="2:8" x14ac:dyDescent="0.4">
      <c r="B3937" s="4">
        <v>3934</v>
      </c>
      <c r="C3937" s="25" t="s">
        <v>8550</v>
      </c>
      <c r="D3937" s="10" t="s">
        <v>4094</v>
      </c>
      <c r="E3937" s="12" t="s">
        <v>4</v>
      </c>
      <c r="F3937" s="15">
        <v>1</v>
      </c>
      <c r="G3937" s="12" t="s">
        <v>188</v>
      </c>
      <c r="H3937" s="18">
        <v>7.7746868233294686E-2</v>
      </c>
    </row>
    <row r="3938" spans="2:8" x14ac:dyDescent="0.4">
      <c r="B3938" s="4">
        <v>3935</v>
      </c>
      <c r="C3938" s="25" t="s">
        <v>8551</v>
      </c>
      <c r="D3938" s="10" t="s">
        <v>4095</v>
      </c>
      <c r="E3938" s="12" t="s">
        <v>4</v>
      </c>
      <c r="F3938" s="15">
        <v>1</v>
      </c>
      <c r="G3938" s="12" t="s">
        <v>188</v>
      </c>
      <c r="H3938" s="18">
        <v>1.9950912382546448E-3</v>
      </c>
    </row>
    <row r="3939" spans="2:8" x14ac:dyDescent="0.4">
      <c r="B3939" s="4">
        <v>3936</v>
      </c>
      <c r="C3939" s="25" t="s">
        <v>8552</v>
      </c>
      <c r="D3939" s="10" t="s">
        <v>4096</v>
      </c>
      <c r="E3939" s="12" t="s">
        <v>4</v>
      </c>
      <c r="F3939" s="15">
        <v>1</v>
      </c>
      <c r="G3939" s="12" t="s">
        <v>188</v>
      </c>
      <c r="H3939" s="18">
        <v>1.8929241207246193E-4</v>
      </c>
    </row>
    <row r="3940" spans="2:8" x14ac:dyDescent="0.4">
      <c r="B3940" s="4">
        <v>3937</v>
      </c>
      <c r="C3940" s="25" t="s">
        <v>8553</v>
      </c>
      <c r="D3940" s="10" t="s">
        <v>4097</v>
      </c>
      <c r="E3940" s="12" t="s">
        <v>4</v>
      </c>
      <c r="F3940" s="15">
        <v>1</v>
      </c>
      <c r="G3940" s="12" t="s">
        <v>188</v>
      </c>
      <c r="H3940" s="18">
        <v>5.2210797676059323E-2</v>
      </c>
    </row>
    <row r="3941" spans="2:8" x14ac:dyDescent="0.4">
      <c r="B3941" s="4">
        <v>3938</v>
      </c>
      <c r="C3941" s="25" t="s">
        <v>8554</v>
      </c>
      <c r="D3941" s="10" t="s">
        <v>4098</v>
      </c>
      <c r="E3941" s="12" t="s">
        <v>4</v>
      </c>
      <c r="F3941" s="15">
        <v>1</v>
      </c>
      <c r="G3941" s="12" t="s">
        <v>188</v>
      </c>
      <c r="H3941" s="18">
        <v>9.7344713168259683E-2</v>
      </c>
    </row>
    <row r="3942" spans="2:8" x14ac:dyDescent="0.4">
      <c r="B3942" s="4">
        <v>3939</v>
      </c>
      <c r="C3942" s="25" t="s">
        <v>8555</v>
      </c>
      <c r="D3942" s="10" t="s">
        <v>4099</v>
      </c>
      <c r="E3942" s="12" t="s">
        <v>4</v>
      </c>
      <c r="F3942" s="15">
        <v>1</v>
      </c>
      <c r="G3942" s="12" t="s">
        <v>188</v>
      </c>
      <c r="H3942" s="18">
        <v>0.15307803626548935</v>
      </c>
    </row>
    <row r="3943" spans="2:8" x14ac:dyDescent="0.4">
      <c r="B3943" s="4">
        <v>3940</v>
      </c>
      <c r="C3943" s="25" t="s">
        <v>8556</v>
      </c>
      <c r="D3943" s="10" t="s">
        <v>4100</v>
      </c>
      <c r="E3943" s="12" t="s">
        <v>4</v>
      </c>
      <c r="F3943" s="15">
        <v>1</v>
      </c>
      <c r="G3943" s="12" t="s">
        <v>188</v>
      </c>
      <c r="H3943" s="18">
        <v>5.2978040536947796E-2</v>
      </c>
    </row>
    <row r="3944" spans="2:8" x14ac:dyDescent="0.4">
      <c r="B3944" s="4">
        <v>3941</v>
      </c>
      <c r="C3944" s="25" t="s">
        <v>8557</v>
      </c>
      <c r="D3944" s="10" t="s">
        <v>4101</v>
      </c>
      <c r="E3944" s="12" t="s">
        <v>4</v>
      </c>
      <c r="F3944" s="15">
        <v>1</v>
      </c>
      <c r="G3944" s="12" t="s">
        <v>188</v>
      </c>
      <c r="H3944" s="18">
        <v>6.2995063883866623E-2</v>
      </c>
    </row>
    <row r="3945" spans="2:8" x14ac:dyDescent="0.4">
      <c r="B3945" s="4">
        <v>3942</v>
      </c>
      <c r="C3945" s="25" t="s">
        <v>8558</v>
      </c>
      <c r="D3945" s="10" t="s">
        <v>4102</v>
      </c>
      <c r="E3945" s="12" t="s">
        <v>645</v>
      </c>
      <c r="F3945" s="15">
        <v>1</v>
      </c>
      <c r="G3945" s="12" t="s">
        <v>188</v>
      </c>
      <c r="H3945" s="18">
        <v>0.10642590488721036</v>
      </c>
    </row>
    <row r="3946" spans="2:8" x14ac:dyDescent="0.4">
      <c r="B3946" s="4">
        <v>3943</v>
      </c>
      <c r="C3946" s="25" t="s">
        <v>8559</v>
      </c>
      <c r="D3946" s="10" t="s">
        <v>4103</v>
      </c>
      <c r="E3946" s="12" t="s">
        <v>645</v>
      </c>
      <c r="F3946" s="15">
        <v>1</v>
      </c>
      <c r="G3946" s="12" t="s">
        <v>188</v>
      </c>
      <c r="H3946" s="18">
        <v>0.10298816045195425</v>
      </c>
    </row>
    <row r="3947" spans="2:8" x14ac:dyDescent="0.4">
      <c r="B3947" s="4">
        <v>3944</v>
      </c>
      <c r="C3947" s="25" t="s">
        <v>8560</v>
      </c>
      <c r="D3947" s="10" t="s">
        <v>4104</v>
      </c>
      <c r="E3947" s="12" t="s">
        <v>645</v>
      </c>
      <c r="F3947" s="15">
        <v>1</v>
      </c>
      <c r="G3947" s="12" t="s">
        <v>188</v>
      </c>
      <c r="H3947" s="18">
        <v>0.10732866837892126</v>
      </c>
    </row>
    <row r="3948" spans="2:8" x14ac:dyDescent="0.4">
      <c r="B3948" s="4">
        <v>3945</v>
      </c>
      <c r="C3948" s="25" t="s">
        <v>8561</v>
      </c>
      <c r="D3948" s="10" t="s">
        <v>4105</v>
      </c>
      <c r="E3948" s="12" t="s">
        <v>645</v>
      </c>
      <c r="F3948" s="15">
        <v>1</v>
      </c>
      <c r="G3948" s="12" t="s">
        <v>188</v>
      </c>
      <c r="H3948" s="18">
        <v>0.11847631854814532</v>
      </c>
    </row>
    <row r="3949" spans="2:8" x14ac:dyDescent="0.4">
      <c r="B3949" s="4">
        <v>3946</v>
      </c>
      <c r="C3949" s="25" t="s">
        <v>8562</v>
      </c>
      <c r="D3949" s="10" t="s">
        <v>4106</v>
      </c>
      <c r="E3949" s="12" t="s">
        <v>645</v>
      </c>
      <c r="F3949" s="15">
        <v>1</v>
      </c>
      <c r="G3949" s="12" t="s">
        <v>188</v>
      </c>
      <c r="H3949" s="18">
        <v>8.0818762487158829E-2</v>
      </c>
    </row>
    <row r="3950" spans="2:8" x14ac:dyDescent="0.4">
      <c r="B3950" s="4">
        <v>3947</v>
      </c>
      <c r="C3950" s="25" t="s">
        <v>8563</v>
      </c>
      <c r="D3950" s="10" t="s">
        <v>4107</v>
      </c>
      <c r="E3950" s="12" t="s">
        <v>645</v>
      </c>
      <c r="F3950" s="15">
        <v>1</v>
      </c>
      <c r="G3950" s="12" t="s">
        <v>188</v>
      </c>
      <c r="H3950" s="18">
        <v>5.7095408911448972E-2</v>
      </c>
    </row>
    <row r="3951" spans="2:8" x14ac:dyDescent="0.4">
      <c r="B3951" s="4">
        <v>3948</v>
      </c>
      <c r="C3951" s="25" t="s">
        <v>8564</v>
      </c>
      <c r="D3951" s="10" t="s">
        <v>4108</v>
      </c>
      <c r="E3951" s="12" t="s">
        <v>645</v>
      </c>
      <c r="F3951" s="15">
        <v>1</v>
      </c>
      <c r="G3951" s="12" t="s">
        <v>188</v>
      </c>
      <c r="H3951" s="18">
        <v>8.6824405549653677E-2</v>
      </c>
    </row>
    <row r="3952" spans="2:8" x14ac:dyDescent="0.4">
      <c r="B3952" s="4">
        <v>3949</v>
      </c>
      <c r="C3952" s="25" t="s">
        <v>8565</v>
      </c>
      <c r="D3952" s="10" t="s">
        <v>4109</v>
      </c>
      <c r="E3952" s="12" t="s">
        <v>645</v>
      </c>
      <c r="F3952" s="15">
        <v>1</v>
      </c>
      <c r="G3952" s="12" t="s">
        <v>188</v>
      </c>
      <c r="H3952" s="18">
        <v>8.4332304094000415E-2</v>
      </c>
    </row>
    <row r="3953" spans="2:8" x14ac:dyDescent="0.4">
      <c r="B3953" s="4">
        <v>3950</v>
      </c>
      <c r="C3953" s="25" t="s">
        <v>8566</v>
      </c>
      <c r="D3953" s="10" t="s">
        <v>4110</v>
      </c>
      <c r="E3953" s="12" t="s">
        <v>645</v>
      </c>
      <c r="F3953" s="15">
        <v>1</v>
      </c>
      <c r="G3953" s="12" t="s">
        <v>188</v>
      </c>
      <c r="H3953" s="18">
        <v>8.1738760526551615E-2</v>
      </c>
    </row>
    <row r="3954" spans="2:8" x14ac:dyDescent="0.4">
      <c r="B3954" s="4">
        <v>3951</v>
      </c>
      <c r="C3954" s="25" t="s">
        <v>8567</v>
      </c>
      <c r="D3954" s="10" t="s">
        <v>4111</v>
      </c>
      <c r="E3954" s="12" t="s">
        <v>645</v>
      </c>
      <c r="F3954" s="15">
        <v>1</v>
      </c>
      <c r="G3954" s="12" t="s">
        <v>188</v>
      </c>
      <c r="H3954" s="18">
        <v>8.4764130581429467E-2</v>
      </c>
    </row>
    <row r="3955" spans="2:8" x14ac:dyDescent="0.4">
      <c r="B3955" s="4">
        <v>3952</v>
      </c>
      <c r="C3955" s="25" t="s">
        <v>8568</v>
      </c>
      <c r="D3955" s="10" t="s">
        <v>4112</v>
      </c>
      <c r="E3955" s="12" t="s">
        <v>645</v>
      </c>
      <c r="F3955" s="15">
        <v>1</v>
      </c>
      <c r="G3955" s="12" t="s">
        <v>188</v>
      </c>
      <c r="H3955" s="18">
        <v>8.8701003267026027E-2</v>
      </c>
    </row>
    <row r="3956" spans="2:8" x14ac:dyDescent="0.4">
      <c r="B3956" s="4">
        <v>3953</v>
      </c>
      <c r="C3956" s="25" t="s">
        <v>8569</v>
      </c>
      <c r="D3956" s="10" t="s">
        <v>4113</v>
      </c>
      <c r="E3956" s="12" t="s">
        <v>645</v>
      </c>
      <c r="F3956" s="15">
        <v>1</v>
      </c>
      <c r="G3956" s="12" t="s">
        <v>188</v>
      </c>
      <c r="H3956" s="18">
        <v>8.1019505643731865E-2</v>
      </c>
    </row>
    <row r="3957" spans="2:8" x14ac:dyDescent="0.4">
      <c r="B3957" s="4">
        <v>3954</v>
      </c>
      <c r="C3957" s="25" t="s">
        <v>8570</v>
      </c>
      <c r="D3957" s="10" t="s">
        <v>4114</v>
      </c>
      <c r="E3957" s="12" t="s">
        <v>645</v>
      </c>
      <c r="F3957" s="15">
        <v>1</v>
      </c>
      <c r="G3957" s="12" t="s">
        <v>188</v>
      </c>
      <c r="H3957" s="18">
        <v>0.13802281634292649</v>
      </c>
    </row>
    <row r="3958" spans="2:8" x14ac:dyDescent="0.4">
      <c r="B3958" s="4">
        <v>3955</v>
      </c>
      <c r="C3958" s="25" t="s">
        <v>8571</v>
      </c>
      <c r="D3958" s="10" t="s">
        <v>4115</v>
      </c>
      <c r="E3958" s="12" t="s">
        <v>645</v>
      </c>
      <c r="F3958" s="15">
        <v>1</v>
      </c>
      <c r="G3958" s="12" t="s">
        <v>188</v>
      </c>
      <c r="H3958" s="18">
        <v>5.8875605951774407E-2</v>
      </c>
    </row>
    <row r="3959" spans="2:8" x14ac:dyDescent="0.4">
      <c r="B3959" s="4">
        <v>3956</v>
      </c>
      <c r="C3959" s="25" t="s">
        <v>8572</v>
      </c>
      <c r="D3959" s="10" t="s">
        <v>4116</v>
      </c>
      <c r="E3959" s="12" t="s">
        <v>645</v>
      </c>
      <c r="F3959" s="15">
        <v>1</v>
      </c>
      <c r="G3959" s="12" t="s">
        <v>188</v>
      </c>
      <c r="H3959" s="18">
        <v>1.7814914789619956E-3</v>
      </c>
    </row>
    <row r="3960" spans="2:8" x14ac:dyDescent="0.4">
      <c r="B3960" s="4">
        <v>3957</v>
      </c>
      <c r="C3960" s="25" t="s">
        <v>8573</v>
      </c>
      <c r="D3960" s="10" t="s">
        <v>4117</v>
      </c>
      <c r="E3960" s="12" t="s">
        <v>645</v>
      </c>
      <c r="F3960" s="15">
        <v>1</v>
      </c>
      <c r="G3960" s="12" t="s">
        <v>188</v>
      </c>
      <c r="H3960" s="18">
        <v>2.6623322077190792E-3</v>
      </c>
    </row>
    <row r="3961" spans="2:8" x14ac:dyDescent="0.4">
      <c r="B3961" s="4">
        <v>3958</v>
      </c>
      <c r="C3961" s="25" t="s">
        <v>8574</v>
      </c>
      <c r="D3961" s="10" t="s">
        <v>4118</v>
      </c>
      <c r="E3961" s="12" t="s">
        <v>645</v>
      </c>
      <c r="F3961" s="15">
        <v>1</v>
      </c>
      <c r="G3961" s="12" t="s">
        <v>188</v>
      </c>
      <c r="H3961" s="18">
        <v>1.1452462186620521E-4</v>
      </c>
    </row>
    <row r="3962" spans="2:8" x14ac:dyDescent="0.4">
      <c r="B3962" s="4">
        <v>3959</v>
      </c>
      <c r="C3962" s="25" t="s">
        <v>8575</v>
      </c>
      <c r="D3962" s="10" t="s">
        <v>4119</v>
      </c>
      <c r="E3962" s="12" t="s">
        <v>645</v>
      </c>
      <c r="F3962" s="15">
        <v>1</v>
      </c>
      <c r="G3962" s="12" t="s">
        <v>188</v>
      </c>
      <c r="H3962" s="18">
        <v>1.1572517795822124E-3</v>
      </c>
    </row>
    <row r="3963" spans="2:8" x14ac:dyDescent="0.4">
      <c r="B3963" s="4">
        <v>3960</v>
      </c>
      <c r="C3963" s="25" t="s">
        <v>8576</v>
      </c>
      <c r="D3963" s="10" t="s">
        <v>4120</v>
      </c>
      <c r="E3963" s="12" t="s">
        <v>645</v>
      </c>
      <c r="F3963" s="15">
        <v>1</v>
      </c>
      <c r="G3963" s="12" t="s">
        <v>188</v>
      </c>
      <c r="H3963" s="18">
        <v>4.821837067031737E-4</v>
      </c>
    </row>
    <row r="3964" spans="2:8" x14ac:dyDescent="0.4">
      <c r="B3964" s="4">
        <v>3961</v>
      </c>
      <c r="C3964" s="25" t="s">
        <v>8577</v>
      </c>
      <c r="D3964" s="10" t="s">
        <v>4121</v>
      </c>
      <c r="E3964" s="12" t="s">
        <v>4</v>
      </c>
      <c r="F3964" s="15">
        <v>1</v>
      </c>
      <c r="G3964" s="12" t="s">
        <v>166</v>
      </c>
      <c r="H3964" s="18">
        <v>0.51782539261737504</v>
      </c>
    </row>
    <row r="3965" spans="2:8" x14ac:dyDescent="0.4">
      <c r="B3965" s="4">
        <v>3962</v>
      </c>
      <c r="C3965" s="25" t="s">
        <v>8578</v>
      </c>
      <c r="D3965" s="10" t="s">
        <v>4122</v>
      </c>
      <c r="E3965" s="12" t="s">
        <v>4</v>
      </c>
      <c r="F3965" s="15">
        <v>1</v>
      </c>
      <c r="G3965" s="12" t="s">
        <v>166</v>
      </c>
      <c r="H3965" s="18">
        <v>0.51782539261737504</v>
      </c>
    </row>
    <row r="3966" spans="2:8" x14ac:dyDescent="0.4">
      <c r="B3966" s="4">
        <v>3963</v>
      </c>
      <c r="C3966" s="25" t="s">
        <v>8579</v>
      </c>
      <c r="D3966" s="10" t="s">
        <v>4123</v>
      </c>
      <c r="E3966" s="12" t="s">
        <v>4</v>
      </c>
      <c r="F3966" s="15">
        <v>1</v>
      </c>
      <c r="G3966" s="12" t="s">
        <v>166</v>
      </c>
      <c r="H3966" s="18">
        <v>0.48887028833133994</v>
      </c>
    </row>
    <row r="3967" spans="2:8" x14ac:dyDescent="0.4">
      <c r="B3967" s="4">
        <v>3964</v>
      </c>
      <c r="C3967" s="25" t="s">
        <v>8580</v>
      </c>
      <c r="D3967" s="10" t="s">
        <v>4124</v>
      </c>
      <c r="E3967" s="12" t="s">
        <v>4</v>
      </c>
      <c r="F3967" s="15">
        <v>1</v>
      </c>
      <c r="G3967" s="12" t="s">
        <v>188</v>
      </c>
      <c r="H3967" s="18">
        <v>6.2862073087046E-2</v>
      </c>
    </row>
    <row r="3968" spans="2:8" x14ac:dyDescent="0.4">
      <c r="B3968" s="4">
        <v>3965</v>
      </c>
      <c r="C3968" s="25" t="s">
        <v>8581</v>
      </c>
      <c r="D3968" s="10" t="s">
        <v>4125</v>
      </c>
      <c r="E3968" s="12" t="s">
        <v>4</v>
      </c>
      <c r="F3968" s="15">
        <v>1</v>
      </c>
      <c r="G3968" s="12" t="s">
        <v>188</v>
      </c>
      <c r="H3968" s="18">
        <v>7.4066713945349527E-2</v>
      </c>
    </row>
    <row r="3969" spans="2:8" x14ac:dyDescent="0.4">
      <c r="B3969" s="4">
        <v>3966</v>
      </c>
      <c r="C3969" s="25" t="s">
        <v>8582</v>
      </c>
      <c r="D3969" s="10" t="s">
        <v>4126</v>
      </c>
      <c r="E3969" s="12" t="s">
        <v>4</v>
      </c>
      <c r="F3969" s="15">
        <v>1</v>
      </c>
      <c r="G3969" s="12" t="s">
        <v>188</v>
      </c>
      <c r="H3969" s="18">
        <v>7.4066713945349527E-2</v>
      </c>
    </row>
    <row r="3970" spans="2:8" x14ac:dyDescent="0.4">
      <c r="B3970" s="4">
        <v>3967</v>
      </c>
      <c r="C3970" s="25" t="s">
        <v>8583</v>
      </c>
      <c r="D3970" s="10" t="s">
        <v>4127</v>
      </c>
      <c r="E3970" s="12" t="s">
        <v>4</v>
      </c>
      <c r="F3970" s="15">
        <v>1</v>
      </c>
      <c r="G3970" s="12" t="s">
        <v>188</v>
      </c>
      <c r="H3970" s="18">
        <v>0.10266378695058737</v>
      </c>
    </row>
    <row r="3971" spans="2:8" x14ac:dyDescent="0.4">
      <c r="B3971" s="4">
        <v>3968</v>
      </c>
      <c r="C3971" s="25" t="s">
        <v>8584</v>
      </c>
      <c r="D3971" s="10" t="s">
        <v>4128</v>
      </c>
      <c r="E3971" s="12" t="s">
        <v>8</v>
      </c>
      <c r="F3971" s="15">
        <v>1</v>
      </c>
      <c r="G3971" s="12" t="s">
        <v>186</v>
      </c>
      <c r="H3971" s="18">
        <v>0</v>
      </c>
    </row>
    <row r="3972" spans="2:8" x14ac:dyDescent="0.4">
      <c r="B3972" s="4">
        <v>3969</v>
      </c>
      <c r="C3972" s="25" t="s">
        <v>8585</v>
      </c>
      <c r="D3972" s="10" t="s">
        <v>4129</v>
      </c>
      <c r="E3972" s="12" t="s">
        <v>4</v>
      </c>
      <c r="F3972" s="15">
        <v>1</v>
      </c>
      <c r="G3972" s="12" t="s">
        <v>188</v>
      </c>
      <c r="H3972" s="18">
        <v>0.17585780834909948</v>
      </c>
    </row>
    <row r="3973" spans="2:8" x14ac:dyDescent="0.4">
      <c r="B3973" s="4">
        <v>3970</v>
      </c>
      <c r="C3973" s="25" t="s">
        <v>8586</v>
      </c>
      <c r="D3973" s="10" t="s">
        <v>4130</v>
      </c>
      <c r="E3973" s="12" t="s">
        <v>4</v>
      </c>
      <c r="F3973" s="15">
        <v>1</v>
      </c>
      <c r="G3973" s="12" t="s">
        <v>188</v>
      </c>
      <c r="H3973" s="18">
        <v>0.17585780834909948</v>
      </c>
    </row>
    <row r="3974" spans="2:8" x14ac:dyDescent="0.4">
      <c r="B3974" s="4">
        <v>3971</v>
      </c>
      <c r="C3974" s="25" t="s">
        <v>8587</v>
      </c>
      <c r="D3974" s="10" t="s">
        <v>4131</v>
      </c>
      <c r="E3974" s="12" t="s">
        <v>4</v>
      </c>
      <c r="F3974" s="15">
        <v>1</v>
      </c>
      <c r="G3974" s="12" t="s">
        <v>5</v>
      </c>
      <c r="H3974" s="18">
        <v>0.27754519228055979</v>
      </c>
    </row>
    <row r="3975" spans="2:8" x14ac:dyDescent="0.4">
      <c r="B3975" s="4">
        <v>3972</v>
      </c>
      <c r="C3975" s="25" t="s">
        <v>8588</v>
      </c>
      <c r="D3975" s="10" t="s">
        <v>4132</v>
      </c>
      <c r="E3975" s="12" t="s">
        <v>4</v>
      </c>
      <c r="F3975" s="15">
        <v>1</v>
      </c>
      <c r="G3975" s="12" t="s">
        <v>5</v>
      </c>
      <c r="H3975" s="18">
        <v>0.51893761640492875</v>
      </c>
    </row>
    <row r="3976" spans="2:8" x14ac:dyDescent="0.4">
      <c r="B3976" s="4">
        <v>3973</v>
      </c>
      <c r="C3976" s="25" t="s">
        <v>8589</v>
      </c>
      <c r="D3976" s="10" t="s">
        <v>4133</v>
      </c>
      <c r="E3976" s="12" t="s">
        <v>4</v>
      </c>
      <c r="F3976" s="15">
        <v>1</v>
      </c>
      <c r="G3976" s="12" t="s">
        <v>166</v>
      </c>
      <c r="H3976" s="18">
        <v>0.3571852699732132</v>
      </c>
    </row>
    <row r="3977" spans="2:8" x14ac:dyDescent="0.4">
      <c r="B3977" s="4">
        <v>3974</v>
      </c>
      <c r="C3977" s="25" t="s">
        <v>8590</v>
      </c>
      <c r="D3977" s="10" t="s">
        <v>4134</v>
      </c>
      <c r="E3977" s="12" t="s">
        <v>4</v>
      </c>
      <c r="F3977" s="15">
        <v>1</v>
      </c>
      <c r="G3977" s="12" t="s">
        <v>166</v>
      </c>
      <c r="H3977" s="18">
        <v>0.3571852699732132</v>
      </c>
    </row>
    <row r="3978" spans="2:8" x14ac:dyDescent="0.4">
      <c r="B3978" s="4">
        <v>3975</v>
      </c>
      <c r="C3978" s="25" t="s">
        <v>8591</v>
      </c>
      <c r="D3978" s="10" t="s">
        <v>4135</v>
      </c>
      <c r="E3978" s="12" t="s">
        <v>4</v>
      </c>
      <c r="F3978" s="15">
        <v>1</v>
      </c>
      <c r="G3978" s="12" t="s">
        <v>166</v>
      </c>
      <c r="H3978" s="18">
        <v>0</v>
      </c>
    </row>
    <row r="3979" spans="2:8" x14ac:dyDescent="0.4">
      <c r="B3979" s="4">
        <v>3976</v>
      </c>
      <c r="C3979" s="25" t="s">
        <v>8592</v>
      </c>
      <c r="D3979" s="10" t="s">
        <v>4136</v>
      </c>
      <c r="E3979" s="12" t="s">
        <v>4</v>
      </c>
      <c r="F3979" s="15">
        <v>1</v>
      </c>
      <c r="G3979" s="12" t="s">
        <v>166</v>
      </c>
      <c r="H3979" s="18">
        <v>0</v>
      </c>
    </row>
    <row r="3980" spans="2:8" x14ac:dyDescent="0.4">
      <c r="B3980" s="4">
        <v>3977</v>
      </c>
      <c r="C3980" s="25" t="s">
        <v>8593</v>
      </c>
      <c r="D3980" s="10" t="s">
        <v>4137</v>
      </c>
      <c r="E3980" s="12" t="s">
        <v>8</v>
      </c>
      <c r="F3980" s="15">
        <v>1</v>
      </c>
      <c r="G3980" s="12" t="s">
        <v>5</v>
      </c>
      <c r="H3980" s="18">
        <v>0</v>
      </c>
    </row>
    <row r="3981" spans="2:8" x14ac:dyDescent="0.4">
      <c r="B3981" s="4">
        <v>3978</v>
      </c>
      <c r="C3981" s="25" t="s">
        <v>8594</v>
      </c>
      <c r="D3981" s="10" t="s">
        <v>4138</v>
      </c>
      <c r="E3981" s="12" t="s">
        <v>4</v>
      </c>
      <c r="F3981" s="15">
        <v>1</v>
      </c>
      <c r="G3981" s="12" t="s">
        <v>166</v>
      </c>
      <c r="H3981" s="18">
        <v>0.1448105227898038</v>
      </c>
    </row>
    <row r="3982" spans="2:8" x14ac:dyDescent="0.4">
      <c r="B3982" s="4">
        <v>3979</v>
      </c>
      <c r="C3982" s="25" t="s">
        <v>8595</v>
      </c>
      <c r="D3982" s="10" t="s">
        <v>4139</v>
      </c>
      <c r="E3982" s="12" t="s">
        <v>4</v>
      </c>
      <c r="F3982" s="15">
        <v>1</v>
      </c>
      <c r="G3982" s="12" t="s">
        <v>166</v>
      </c>
      <c r="H3982" s="18">
        <v>0.1448105227898038</v>
      </c>
    </row>
    <row r="3983" spans="2:8" x14ac:dyDescent="0.4">
      <c r="B3983" s="4">
        <v>3980</v>
      </c>
      <c r="C3983" s="25" t="s">
        <v>8596</v>
      </c>
      <c r="D3983" s="10" t="s">
        <v>4140</v>
      </c>
      <c r="E3983" s="12" t="s">
        <v>4</v>
      </c>
      <c r="F3983" s="15">
        <v>1</v>
      </c>
      <c r="G3983" s="12" t="s">
        <v>166</v>
      </c>
      <c r="H3983" s="18">
        <v>0</v>
      </c>
    </row>
    <row r="3984" spans="2:8" x14ac:dyDescent="0.4">
      <c r="B3984" s="4">
        <v>3981</v>
      </c>
      <c r="C3984" s="25" t="s">
        <v>8597</v>
      </c>
      <c r="D3984" s="10" t="s">
        <v>4141</v>
      </c>
      <c r="E3984" s="12" t="s">
        <v>4</v>
      </c>
      <c r="F3984" s="15">
        <v>1</v>
      </c>
      <c r="G3984" s="12" t="s">
        <v>166</v>
      </c>
      <c r="H3984" s="18">
        <v>0</v>
      </c>
    </row>
    <row r="3985" spans="2:8" x14ac:dyDescent="0.4">
      <c r="B3985" s="4">
        <v>3982</v>
      </c>
      <c r="C3985" s="25" t="s">
        <v>8598</v>
      </c>
      <c r="D3985" s="10" t="s">
        <v>4142</v>
      </c>
      <c r="E3985" s="12" t="s">
        <v>4</v>
      </c>
      <c r="F3985" s="15">
        <v>1</v>
      </c>
      <c r="G3985" s="12" t="s">
        <v>166</v>
      </c>
      <c r="H3985" s="18">
        <v>0</v>
      </c>
    </row>
    <row r="3986" spans="2:8" x14ac:dyDescent="0.4">
      <c r="B3986" s="4">
        <v>3983</v>
      </c>
      <c r="C3986" s="25" t="s">
        <v>8599</v>
      </c>
      <c r="D3986" s="10" t="s">
        <v>4143</v>
      </c>
      <c r="E3986" s="12" t="s">
        <v>4</v>
      </c>
      <c r="F3986" s="15">
        <v>1</v>
      </c>
      <c r="G3986" s="12" t="s">
        <v>166</v>
      </c>
      <c r="H3986" s="18">
        <v>0</v>
      </c>
    </row>
    <row r="3987" spans="2:8" x14ac:dyDescent="0.4">
      <c r="B3987" s="4">
        <v>3984</v>
      </c>
      <c r="C3987" s="25" t="s">
        <v>8600</v>
      </c>
      <c r="D3987" s="10" t="s">
        <v>4144</v>
      </c>
      <c r="E3987" s="12" t="s">
        <v>4</v>
      </c>
      <c r="F3987" s="15">
        <v>1</v>
      </c>
      <c r="G3987" s="12" t="s">
        <v>166</v>
      </c>
      <c r="H3987" s="18">
        <v>0</v>
      </c>
    </row>
    <row r="3988" spans="2:8" x14ac:dyDescent="0.4">
      <c r="B3988" s="4">
        <v>3985</v>
      </c>
      <c r="C3988" s="25" t="s">
        <v>8601</v>
      </c>
      <c r="D3988" s="10" t="s">
        <v>4145</v>
      </c>
      <c r="E3988" s="12" t="s">
        <v>4</v>
      </c>
      <c r="F3988" s="15">
        <v>1</v>
      </c>
      <c r="G3988" s="12" t="s">
        <v>166</v>
      </c>
      <c r="H3988" s="18">
        <v>0</v>
      </c>
    </row>
    <row r="3989" spans="2:8" x14ac:dyDescent="0.4">
      <c r="B3989" s="4">
        <v>3986</v>
      </c>
      <c r="C3989" s="25" t="s">
        <v>8602</v>
      </c>
      <c r="D3989" s="10" t="s">
        <v>4146</v>
      </c>
      <c r="E3989" s="12" t="s">
        <v>4</v>
      </c>
      <c r="F3989" s="15">
        <v>1</v>
      </c>
      <c r="G3989" s="12" t="s">
        <v>166</v>
      </c>
      <c r="H3989" s="18">
        <v>0</v>
      </c>
    </row>
    <row r="3990" spans="2:8" x14ac:dyDescent="0.4">
      <c r="B3990" s="4">
        <v>3987</v>
      </c>
      <c r="C3990" s="25" t="s">
        <v>8603</v>
      </c>
      <c r="D3990" s="10" t="s">
        <v>4147</v>
      </c>
      <c r="E3990" s="12" t="s">
        <v>4</v>
      </c>
      <c r="F3990" s="15">
        <v>1</v>
      </c>
      <c r="G3990" s="12" t="s">
        <v>166</v>
      </c>
      <c r="H3990" s="18">
        <v>0</v>
      </c>
    </row>
    <row r="3991" spans="2:8" x14ac:dyDescent="0.4">
      <c r="B3991" s="4">
        <v>3988</v>
      </c>
      <c r="C3991" s="25" t="s">
        <v>8604</v>
      </c>
      <c r="D3991" s="10" t="s">
        <v>4148</v>
      </c>
      <c r="E3991" s="12" t="s">
        <v>4</v>
      </c>
      <c r="F3991" s="15">
        <v>1</v>
      </c>
      <c r="G3991" s="12" t="s">
        <v>166</v>
      </c>
      <c r="H3991" s="18">
        <v>0</v>
      </c>
    </row>
    <row r="3992" spans="2:8" x14ac:dyDescent="0.4">
      <c r="B3992" s="4">
        <v>3989</v>
      </c>
      <c r="C3992" s="25" t="s">
        <v>8605</v>
      </c>
      <c r="D3992" s="10" t="s">
        <v>4149</v>
      </c>
      <c r="E3992" s="12" t="s">
        <v>4</v>
      </c>
      <c r="F3992" s="15">
        <v>1</v>
      </c>
      <c r="G3992" s="12" t="s">
        <v>166</v>
      </c>
      <c r="H3992" s="18">
        <v>0</v>
      </c>
    </row>
    <row r="3993" spans="2:8" x14ac:dyDescent="0.4">
      <c r="B3993" s="4">
        <v>3990</v>
      </c>
      <c r="C3993" s="25" t="s">
        <v>8606</v>
      </c>
      <c r="D3993" s="10" t="s">
        <v>4150</v>
      </c>
      <c r="E3993" s="12" t="s">
        <v>4</v>
      </c>
      <c r="F3993" s="15">
        <v>1</v>
      </c>
      <c r="G3993" s="12" t="s">
        <v>115</v>
      </c>
      <c r="H3993" s="18">
        <v>2.6909992382728853E-3</v>
      </c>
    </row>
    <row r="3994" spans="2:8" x14ac:dyDescent="0.4">
      <c r="B3994" s="4">
        <v>3991</v>
      </c>
      <c r="C3994" s="25" t="s">
        <v>8607</v>
      </c>
      <c r="D3994" s="10" t="s">
        <v>4151</v>
      </c>
      <c r="E3994" s="12" t="s">
        <v>4</v>
      </c>
      <c r="F3994" s="15">
        <v>1</v>
      </c>
      <c r="G3994" s="12" t="s">
        <v>115</v>
      </c>
      <c r="H3994" s="18">
        <v>1.5095027468126048E-3</v>
      </c>
    </row>
    <row r="3995" spans="2:8" x14ac:dyDescent="0.4">
      <c r="B3995" s="4">
        <v>3992</v>
      </c>
      <c r="C3995" s="25" t="s">
        <v>8608</v>
      </c>
      <c r="D3995" s="10" t="s">
        <v>4152</v>
      </c>
      <c r="E3995" s="12" t="s">
        <v>4</v>
      </c>
      <c r="F3995" s="15">
        <v>1</v>
      </c>
      <c r="G3995" s="12" t="s">
        <v>115</v>
      </c>
      <c r="H3995" s="18">
        <v>1.3125107074914081E-3</v>
      </c>
    </row>
    <row r="3996" spans="2:8" x14ac:dyDescent="0.4">
      <c r="B3996" s="4">
        <v>3993</v>
      </c>
      <c r="C3996" s="25" t="s">
        <v>8609</v>
      </c>
      <c r="D3996" s="10" t="s">
        <v>4153</v>
      </c>
      <c r="E3996" s="12" t="s">
        <v>4</v>
      </c>
      <c r="F3996" s="15">
        <v>1</v>
      </c>
      <c r="G3996" s="12" t="s">
        <v>115</v>
      </c>
      <c r="H3996" s="18">
        <v>1.4815617714368794E-3</v>
      </c>
    </row>
    <row r="3997" spans="2:8" x14ac:dyDescent="0.4">
      <c r="B3997" s="4">
        <v>3994</v>
      </c>
      <c r="C3997" s="25" t="s">
        <v>8610</v>
      </c>
      <c r="D3997" s="10" t="s">
        <v>4154</v>
      </c>
      <c r="E3997" s="12" t="s">
        <v>4</v>
      </c>
      <c r="F3997" s="15">
        <v>1</v>
      </c>
      <c r="G3997" s="12" t="s">
        <v>115</v>
      </c>
      <c r="H3997" s="18">
        <v>1.0482543473672098E-3</v>
      </c>
    </row>
    <row r="3998" spans="2:8" x14ac:dyDescent="0.4">
      <c r="B3998" s="4">
        <v>3995</v>
      </c>
      <c r="C3998" s="25" t="s">
        <v>8611</v>
      </c>
      <c r="D3998" s="10" t="s">
        <v>4155</v>
      </c>
      <c r="E3998" s="12" t="s">
        <v>4</v>
      </c>
      <c r="F3998" s="15">
        <v>1</v>
      </c>
      <c r="G3998" s="12" t="s">
        <v>115</v>
      </c>
      <c r="H3998" s="18">
        <v>1.5027066372200572E-3</v>
      </c>
    </row>
    <row r="3999" spans="2:8" x14ac:dyDescent="0.4">
      <c r="B3999" s="4">
        <v>3996</v>
      </c>
      <c r="C3999" s="25" t="s">
        <v>8612</v>
      </c>
      <c r="D3999" s="10" t="s">
        <v>4156</v>
      </c>
      <c r="E3999" s="12" t="s">
        <v>4</v>
      </c>
      <c r="F3999" s="15">
        <v>1</v>
      </c>
      <c r="G3999" s="12" t="s">
        <v>115</v>
      </c>
      <c r="H3999" s="18">
        <v>1.3818826953143791E-3</v>
      </c>
    </row>
    <row r="4000" spans="2:8" x14ac:dyDescent="0.4">
      <c r="B4000" s="4">
        <v>3997</v>
      </c>
      <c r="C4000" s="25" t="s">
        <v>8613</v>
      </c>
      <c r="D4000" s="10" t="s">
        <v>4157</v>
      </c>
      <c r="E4000" s="12" t="s">
        <v>4</v>
      </c>
      <c r="F4000" s="15">
        <v>1</v>
      </c>
      <c r="G4000" s="12" t="s">
        <v>115</v>
      </c>
      <c r="H4000" s="18">
        <v>1.0693513223660324E-3</v>
      </c>
    </row>
    <row r="4001" spans="2:8" x14ac:dyDescent="0.4">
      <c r="B4001" s="4">
        <v>3998</v>
      </c>
      <c r="C4001" s="25" t="s">
        <v>8614</v>
      </c>
      <c r="D4001" s="10" t="s">
        <v>4158</v>
      </c>
      <c r="E4001" s="12" t="s">
        <v>4</v>
      </c>
      <c r="F4001" s="15">
        <v>1</v>
      </c>
      <c r="G4001" s="12" t="s">
        <v>115</v>
      </c>
      <c r="H4001" s="18">
        <v>9.8460848006727423E-4</v>
      </c>
    </row>
    <row r="4002" spans="2:8" x14ac:dyDescent="0.4">
      <c r="B4002" s="4">
        <v>3999</v>
      </c>
      <c r="C4002" s="25" t="s">
        <v>8615</v>
      </c>
      <c r="D4002" s="10" t="s">
        <v>4159</v>
      </c>
      <c r="E4002" s="12" t="s">
        <v>4</v>
      </c>
      <c r="F4002" s="15">
        <v>1</v>
      </c>
      <c r="G4002" s="12" t="s">
        <v>115</v>
      </c>
      <c r="H4002" s="18">
        <v>1.461441811806971E-3</v>
      </c>
    </row>
    <row r="4003" spans="2:8" x14ac:dyDescent="0.4">
      <c r="B4003" s="4">
        <v>4000</v>
      </c>
      <c r="C4003" s="25" t="s">
        <v>8616</v>
      </c>
      <c r="D4003" s="10" t="s">
        <v>4160</v>
      </c>
      <c r="E4003" s="12" t="s">
        <v>4</v>
      </c>
      <c r="F4003" s="15">
        <v>1</v>
      </c>
      <c r="G4003" s="12" t="s">
        <v>115</v>
      </c>
      <c r="H4003" s="18">
        <v>1.5314242382198408E-3</v>
      </c>
    </row>
    <row r="4004" spans="2:8" x14ac:dyDescent="0.4">
      <c r="B4004" s="4">
        <v>4001</v>
      </c>
      <c r="C4004" s="25" t="s">
        <v>8617</v>
      </c>
      <c r="D4004" s="10" t="s">
        <v>4161</v>
      </c>
      <c r="E4004" s="12" t="s">
        <v>4</v>
      </c>
      <c r="F4004" s="15">
        <v>1</v>
      </c>
      <c r="G4004" s="12" t="s">
        <v>115</v>
      </c>
      <c r="H4004" s="18">
        <v>4.7380052979457367E-3</v>
      </c>
    </row>
    <row r="4005" spans="2:8" x14ac:dyDescent="0.4">
      <c r="B4005" s="4">
        <v>4002</v>
      </c>
      <c r="C4005" s="25" t="s">
        <v>8618</v>
      </c>
      <c r="D4005" s="10" t="s">
        <v>4162</v>
      </c>
      <c r="E4005" s="12" t="s">
        <v>4</v>
      </c>
      <c r="F4005" s="15">
        <v>1</v>
      </c>
      <c r="G4005" s="12" t="s">
        <v>115</v>
      </c>
      <c r="H4005" s="18">
        <v>3.5608160253358142E-3</v>
      </c>
    </row>
    <row r="4006" spans="2:8" x14ac:dyDescent="0.4">
      <c r="B4006" s="4">
        <v>4003</v>
      </c>
      <c r="C4006" s="25" t="s">
        <v>8619</v>
      </c>
      <c r="D4006" s="10" t="s">
        <v>4163</v>
      </c>
      <c r="E4006" s="12" t="s">
        <v>4</v>
      </c>
      <c r="F4006" s="15">
        <v>1</v>
      </c>
      <c r="G4006" s="12" t="s">
        <v>4164</v>
      </c>
      <c r="H4006" s="18">
        <v>2.8814495477218146E-2</v>
      </c>
    </row>
    <row r="4007" spans="2:8" x14ac:dyDescent="0.4">
      <c r="B4007" s="4">
        <v>4004</v>
      </c>
      <c r="C4007" s="25" t="s">
        <v>8620</v>
      </c>
      <c r="D4007" s="10" t="s">
        <v>4165</v>
      </c>
      <c r="E4007" s="12" t="s">
        <v>4</v>
      </c>
      <c r="F4007" s="15">
        <v>1</v>
      </c>
      <c r="G4007" s="12" t="s">
        <v>4164</v>
      </c>
      <c r="H4007" s="18">
        <v>2.8814495477218146E-2</v>
      </c>
    </row>
    <row r="4008" spans="2:8" x14ac:dyDescent="0.4">
      <c r="B4008" s="4">
        <v>4005</v>
      </c>
      <c r="C4008" s="25" t="s">
        <v>8621</v>
      </c>
      <c r="D4008" s="10" t="s">
        <v>4166</v>
      </c>
      <c r="E4008" s="12" t="s">
        <v>4</v>
      </c>
      <c r="F4008" s="15">
        <v>1</v>
      </c>
      <c r="G4008" s="12" t="s">
        <v>4167</v>
      </c>
      <c r="H4008" s="18">
        <v>3.1984213873520857E-2</v>
      </c>
    </row>
    <row r="4009" spans="2:8" x14ac:dyDescent="0.4">
      <c r="B4009" s="4">
        <v>4006</v>
      </c>
      <c r="C4009" s="25" t="s">
        <v>8622</v>
      </c>
      <c r="D4009" s="10" t="s">
        <v>4168</v>
      </c>
      <c r="E4009" s="12" t="s">
        <v>4</v>
      </c>
      <c r="F4009" s="15">
        <v>1</v>
      </c>
      <c r="G4009" s="12" t="s">
        <v>4167</v>
      </c>
      <c r="H4009" s="18">
        <v>3.1984213873520857E-2</v>
      </c>
    </row>
    <row r="4010" spans="2:8" x14ac:dyDescent="0.4">
      <c r="B4010" s="4">
        <v>4007</v>
      </c>
      <c r="C4010" s="25" t="s">
        <v>8623</v>
      </c>
      <c r="D4010" s="10" t="s">
        <v>4169</v>
      </c>
      <c r="E4010" s="12" t="s">
        <v>4</v>
      </c>
      <c r="F4010" s="15">
        <v>1</v>
      </c>
      <c r="G4010" s="12" t="s">
        <v>4164</v>
      </c>
      <c r="H4010" s="18">
        <v>6.2283308352726323E-2</v>
      </c>
    </row>
    <row r="4011" spans="2:8" x14ac:dyDescent="0.4">
      <c r="B4011" s="4">
        <v>4008</v>
      </c>
      <c r="C4011" s="25" t="s">
        <v>8624</v>
      </c>
      <c r="D4011" s="10" t="s">
        <v>4170</v>
      </c>
      <c r="E4011" s="12" t="s">
        <v>4</v>
      </c>
      <c r="F4011" s="15">
        <v>1</v>
      </c>
      <c r="G4011" s="12" t="s">
        <v>4164</v>
      </c>
      <c r="H4011" s="18">
        <v>0.10115997270747573</v>
      </c>
    </row>
    <row r="4012" spans="2:8" x14ac:dyDescent="0.4">
      <c r="B4012" s="4">
        <v>4009</v>
      </c>
      <c r="C4012" s="25" t="s">
        <v>8625</v>
      </c>
      <c r="D4012" s="10" t="s">
        <v>4171</v>
      </c>
      <c r="E4012" s="12" t="s">
        <v>4</v>
      </c>
      <c r="F4012" s="15">
        <v>1</v>
      </c>
      <c r="G4012" s="12" t="s">
        <v>4164</v>
      </c>
      <c r="H4012" s="18">
        <v>3.6417535484287535E-2</v>
      </c>
    </row>
    <row r="4013" spans="2:8" x14ac:dyDescent="0.4">
      <c r="B4013" s="4">
        <v>4010</v>
      </c>
      <c r="C4013" s="25" t="s">
        <v>8626</v>
      </c>
      <c r="D4013" s="10" t="s">
        <v>4172</v>
      </c>
      <c r="E4013" s="12" t="s">
        <v>4</v>
      </c>
      <c r="F4013" s="15">
        <v>1</v>
      </c>
      <c r="G4013" s="12" t="s">
        <v>4164</v>
      </c>
      <c r="H4013" s="18">
        <v>6.3757512087918494E-2</v>
      </c>
    </row>
    <row r="4014" spans="2:8" x14ac:dyDescent="0.4">
      <c r="B4014" s="4">
        <v>4011</v>
      </c>
      <c r="C4014" s="25" t="s">
        <v>8627</v>
      </c>
      <c r="D4014" s="10" t="s">
        <v>4173</v>
      </c>
      <c r="E4014" s="12" t="s">
        <v>4</v>
      </c>
      <c r="F4014" s="15">
        <v>1</v>
      </c>
      <c r="G4014" s="12" t="s">
        <v>4164</v>
      </c>
      <c r="H4014" s="18">
        <v>0.86785366219877491</v>
      </c>
    </row>
    <row r="4015" spans="2:8" x14ac:dyDescent="0.4">
      <c r="B4015" s="4">
        <v>4012</v>
      </c>
      <c r="C4015" s="25" t="s">
        <v>8628</v>
      </c>
      <c r="D4015" s="10" t="s">
        <v>4174</v>
      </c>
      <c r="E4015" s="12" t="s">
        <v>4</v>
      </c>
      <c r="F4015" s="15">
        <v>1</v>
      </c>
      <c r="G4015" s="12" t="s">
        <v>4164</v>
      </c>
      <c r="H4015" s="18">
        <v>0.86785366219877491</v>
      </c>
    </row>
    <row r="4016" spans="2:8" x14ac:dyDescent="0.4">
      <c r="B4016" s="4">
        <v>4013</v>
      </c>
      <c r="C4016" s="25" t="s">
        <v>8629</v>
      </c>
      <c r="D4016" s="10" t="s">
        <v>4175</v>
      </c>
      <c r="E4016" s="12" t="s">
        <v>4</v>
      </c>
      <c r="F4016" s="15">
        <v>1</v>
      </c>
      <c r="G4016" s="12" t="s">
        <v>4164</v>
      </c>
      <c r="H4016" s="18">
        <v>0.23711752751920456</v>
      </c>
    </row>
    <row r="4017" spans="2:8" x14ac:dyDescent="0.4">
      <c r="B4017" s="4">
        <v>4014</v>
      </c>
      <c r="C4017" s="25" t="s">
        <v>8630</v>
      </c>
      <c r="D4017" s="10" t="s">
        <v>4176</v>
      </c>
      <c r="E4017" s="12" t="s">
        <v>4</v>
      </c>
      <c r="F4017" s="15">
        <v>1</v>
      </c>
      <c r="G4017" s="12" t="s">
        <v>4164</v>
      </c>
      <c r="H4017" s="18">
        <v>0.24289768824414673</v>
      </c>
    </row>
    <row r="4018" spans="2:8" x14ac:dyDescent="0.4">
      <c r="B4018" s="4">
        <v>4015</v>
      </c>
      <c r="C4018" s="25" t="s">
        <v>8631</v>
      </c>
      <c r="D4018" s="10" t="s">
        <v>4177</v>
      </c>
      <c r="E4018" s="12" t="s">
        <v>4</v>
      </c>
      <c r="F4018" s="15">
        <v>1</v>
      </c>
      <c r="G4018" s="12" t="s">
        <v>4164</v>
      </c>
      <c r="H4018" s="18">
        <v>0.21906325284525224</v>
      </c>
    </row>
    <row r="4019" spans="2:8" x14ac:dyDescent="0.4">
      <c r="B4019" s="4">
        <v>4016</v>
      </c>
      <c r="C4019" s="25" t="s">
        <v>8632</v>
      </c>
      <c r="D4019" s="10" t="s">
        <v>4178</v>
      </c>
      <c r="E4019" s="12" t="s">
        <v>4</v>
      </c>
      <c r="F4019" s="15">
        <v>1</v>
      </c>
      <c r="G4019" s="12" t="s">
        <v>4167</v>
      </c>
      <c r="H4019" s="18">
        <v>0.60310061055263897</v>
      </c>
    </row>
    <row r="4020" spans="2:8" x14ac:dyDescent="0.4">
      <c r="B4020" s="4">
        <v>4017</v>
      </c>
      <c r="C4020" s="25" t="s">
        <v>8633</v>
      </c>
      <c r="D4020" s="10" t="s">
        <v>4179</v>
      </c>
      <c r="E4020" s="12" t="s">
        <v>4</v>
      </c>
      <c r="F4020" s="15">
        <v>1</v>
      </c>
      <c r="G4020" s="12" t="s">
        <v>4167</v>
      </c>
      <c r="H4020" s="18">
        <v>1.0732501638017515</v>
      </c>
    </row>
    <row r="4021" spans="2:8" x14ac:dyDescent="0.4">
      <c r="B4021" s="4">
        <v>4018</v>
      </c>
      <c r="C4021" s="25" t="s">
        <v>8634</v>
      </c>
      <c r="D4021" s="10" t="s">
        <v>4180</v>
      </c>
      <c r="E4021" s="12" t="s">
        <v>4</v>
      </c>
      <c r="F4021" s="15">
        <v>1</v>
      </c>
      <c r="G4021" s="12" t="s">
        <v>4167</v>
      </c>
      <c r="H4021" s="18">
        <v>0.34942094205255064</v>
      </c>
    </row>
    <row r="4022" spans="2:8" x14ac:dyDescent="0.4">
      <c r="B4022" s="4">
        <v>4019</v>
      </c>
      <c r="C4022" s="25" t="s">
        <v>8635</v>
      </c>
      <c r="D4022" s="10" t="s">
        <v>4181</v>
      </c>
      <c r="E4022" s="12" t="s">
        <v>4</v>
      </c>
      <c r="F4022" s="15">
        <v>1</v>
      </c>
      <c r="G4022" s="12" t="s">
        <v>4167</v>
      </c>
      <c r="H4022" s="18">
        <v>0.13414164449360225</v>
      </c>
    </row>
    <row r="4023" spans="2:8" x14ac:dyDescent="0.4">
      <c r="B4023" s="4">
        <v>4020</v>
      </c>
      <c r="C4023" s="25" t="s">
        <v>8636</v>
      </c>
      <c r="D4023" s="10" t="s">
        <v>4182</v>
      </c>
      <c r="E4023" s="12" t="s">
        <v>4</v>
      </c>
      <c r="F4023" s="15">
        <v>1</v>
      </c>
      <c r="G4023" s="12" t="s">
        <v>4167</v>
      </c>
      <c r="H4023" s="18">
        <v>0.15120623774703579</v>
      </c>
    </row>
    <row r="4024" spans="2:8" x14ac:dyDescent="0.4">
      <c r="B4024" s="4">
        <v>4021</v>
      </c>
      <c r="C4024" s="25" t="s">
        <v>8637</v>
      </c>
      <c r="D4024" s="10" t="s">
        <v>4183</v>
      </c>
      <c r="E4024" s="12" t="s">
        <v>4</v>
      </c>
      <c r="F4024" s="15">
        <v>1</v>
      </c>
      <c r="G4024" s="12" t="s">
        <v>4167</v>
      </c>
      <c r="H4024" s="18">
        <v>0.37823301341562643</v>
      </c>
    </row>
    <row r="4025" spans="2:8" x14ac:dyDescent="0.4">
      <c r="B4025" s="4">
        <v>4022</v>
      </c>
      <c r="C4025" s="25" t="s">
        <v>8638</v>
      </c>
      <c r="D4025" s="10" t="s">
        <v>4184</v>
      </c>
      <c r="E4025" s="12" t="s">
        <v>4</v>
      </c>
      <c r="F4025" s="15">
        <v>1</v>
      </c>
      <c r="G4025" s="12" t="s">
        <v>4167</v>
      </c>
      <c r="H4025" s="18">
        <v>0.47792001400736761</v>
      </c>
    </row>
    <row r="4026" spans="2:8" x14ac:dyDescent="0.4">
      <c r="B4026" s="4">
        <v>4023</v>
      </c>
      <c r="C4026" s="25" t="s">
        <v>8639</v>
      </c>
      <c r="D4026" s="10" t="s">
        <v>4185</v>
      </c>
      <c r="E4026" s="12" t="s">
        <v>4</v>
      </c>
      <c r="F4026" s="15">
        <v>1</v>
      </c>
      <c r="G4026" s="12" t="s">
        <v>4167</v>
      </c>
      <c r="H4026" s="18">
        <v>0.66459956052051472</v>
      </c>
    </row>
    <row r="4027" spans="2:8" x14ac:dyDescent="0.4">
      <c r="B4027" s="4">
        <v>4024</v>
      </c>
      <c r="C4027" s="25" t="s">
        <v>8640</v>
      </c>
      <c r="D4027" s="10" t="s">
        <v>4186</v>
      </c>
      <c r="E4027" s="12" t="s">
        <v>4</v>
      </c>
      <c r="F4027" s="15">
        <v>1</v>
      </c>
      <c r="G4027" s="12" t="s">
        <v>4167</v>
      </c>
      <c r="H4027" s="18">
        <v>0.76585161754046693</v>
      </c>
    </row>
    <row r="4028" spans="2:8" x14ac:dyDescent="0.4">
      <c r="B4028" s="4">
        <v>4025</v>
      </c>
      <c r="C4028" s="25" t="s">
        <v>8641</v>
      </c>
      <c r="D4028" s="10" t="s">
        <v>4187</v>
      </c>
      <c r="E4028" s="12" t="s">
        <v>4</v>
      </c>
      <c r="F4028" s="15">
        <v>1</v>
      </c>
      <c r="G4028" s="12" t="s">
        <v>4167</v>
      </c>
      <c r="H4028" s="18">
        <v>1.167914606845091</v>
      </c>
    </row>
    <row r="4029" spans="2:8" x14ac:dyDescent="0.4">
      <c r="B4029" s="4">
        <v>4026</v>
      </c>
      <c r="C4029" s="25" t="s">
        <v>8642</v>
      </c>
      <c r="D4029" s="10" t="s">
        <v>4188</v>
      </c>
      <c r="E4029" s="12" t="s">
        <v>4</v>
      </c>
      <c r="F4029" s="15">
        <v>1</v>
      </c>
      <c r="G4029" s="12" t="s">
        <v>4167</v>
      </c>
      <c r="H4029" s="18">
        <v>2.461361255695683</v>
      </c>
    </row>
    <row r="4030" spans="2:8" x14ac:dyDescent="0.4">
      <c r="B4030" s="4">
        <v>4027</v>
      </c>
      <c r="C4030" s="25" t="s">
        <v>8643</v>
      </c>
      <c r="D4030" s="10" t="s">
        <v>4189</v>
      </c>
      <c r="E4030" s="12" t="s">
        <v>4</v>
      </c>
      <c r="F4030" s="15">
        <v>1</v>
      </c>
      <c r="G4030" s="12" t="s">
        <v>4190</v>
      </c>
      <c r="H4030" s="18">
        <v>0.36920416738975737</v>
      </c>
    </row>
    <row r="4031" spans="2:8" x14ac:dyDescent="0.4">
      <c r="B4031" s="4">
        <v>4028</v>
      </c>
      <c r="C4031" s="25" t="s">
        <v>8644</v>
      </c>
      <c r="D4031" s="10" t="s">
        <v>4191</v>
      </c>
      <c r="E4031" s="12" t="s">
        <v>4</v>
      </c>
      <c r="F4031" s="15">
        <v>1</v>
      </c>
      <c r="G4031" s="12" t="s">
        <v>4167</v>
      </c>
      <c r="H4031" s="18">
        <v>0.31318526899788179</v>
      </c>
    </row>
    <row r="4032" spans="2:8" x14ac:dyDescent="0.4">
      <c r="B4032" s="4">
        <v>4029</v>
      </c>
      <c r="C4032" s="25" t="s">
        <v>8645</v>
      </c>
      <c r="D4032" s="10" t="s">
        <v>4192</v>
      </c>
      <c r="E4032" s="12" t="s">
        <v>4</v>
      </c>
      <c r="F4032" s="15">
        <v>1</v>
      </c>
      <c r="G4032" s="12" t="s">
        <v>4167</v>
      </c>
      <c r="H4032" s="18">
        <v>0.39571582579733955</v>
      </c>
    </row>
    <row r="4033" spans="2:8" x14ac:dyDescent="0.4">
      <c r="B4033" s="4">
        <v>4030</v>
      </c>
      <c r="C4033" s="25" t="s">
        <v>8646</v>
      </c>
      <c r="D4033" s="10" t="s">
        <v>4193</v>
      </c>
      <c r="E4033" s="12" t="s">
        <v>4</v>
      </c>
      <c r="F4033" s="15">
        <v>1</v>
      </c>
      <c r="G4033" s="12" t="s">
        <v>4167</v>
      </c>
      <c r="H4033" s="18">
        <v>0.55025972471288542</v>
      </c>
    </row>
    <row r="4034" spans="2:8" x14ac:dyDescent="0.4">
      <c r="B4034" s="4">
        <v>4031</v>
      </c>
      <c r="C4034" s="25" t="s">
        <v>8647</v>
      </c>
      <c r="D4034" s="10" t="s">
        <v>4194</v>
      </c>
      <c r="E4034" s="12" t="s">
        <v>4</v>
      </c>
      <c r="F4034" s="15">
        <v>1</v>
      </c>
      <c r="G4034" s="12" t="s">
        <v>4167</v>
      </c>
      <c r="H4034" s="18">
        <v>0.48770093759365002</v>
      </c>
    </row>
    <row r="4035" spans="2:8" x14ac:dyDescent="0.4">
      <c r="B4035" s="4">
        <v>4032</v>
      </c>
      <c r="C4035" s="25" t="s">
        <v>8648</v>
      </c>
      <c r="D4035" s="10" t="s">
        <v>4195</v>
      </c>
      <c r="E4035" s="12" t="s">
        <v>4</v>
      </c>
      <c r="F4035" s="15">
        <v>1</v>
      </c>
      <c r="G4035" s="12" t="s">
        <v>4167</v>
      </c>
      <c r="H4035" s="18">
        <v>0.96689568122021519</v>
      </c>
    </row>
    <row r="4036" spans="2:8" x14ac:dyDescent="0.4">
      <c r="B4036" s="4">
        <v>4033</v>
      </c>
      <c r="C4036" s="25" t="s">
        <v>8649</v>
      </c>
      <c r="D4036" s="10" t="s">
        <v>4196</v>
      </c>
      <c r="E4036" s="12" t="s">
        <v>4</v>
      </c>
      <c r="F4036" s="15">
        <v>1</v>
      </c>
      <c r="G4036" s="12" t="s">
        <v>4167</v>
      </c>
      <c r="H4036" s="18">
        <v>2.0374365375354042</v>
      </c>
    </row>
    <row r="4037" spans="2:8" x14ac:dyDescent="0.4">
      <c r="B4037" s="4">
        <v>4034</v>
      </c>
      <c r="C4037" s="25" t="s">
        <v>8650</v>
      </c>
      <c r="D4037" s="10" t="s">
        <v>4197</v>
      </c>
      <c r="E4037" s="12" t="s">
        <v>4</v>
      </c>
      <c r="F4037" s="15">
        <v>1</v>
      </c>
      <c r="G4037" s="12" t="s">
        <v>4190</v>
      </c>
      <c r="H4037" s="18">
        <v>0.40748733233030021</v>
      </c>
    </row>
    <row r="4038" spans="2:8" x14ac:dyDescent="0.4">
      <c r="B4038" s="4">
        <v>4035</v>
      </c>
      <c r="C4038" s="25" t="s">
        <v>8651</v>
      </c>
      <c r="D4038" s="10" t="s">
        <v>4198</v>
      </c>
      <c r="E4038" s="12" t="s">
        <v>4</v>
      </c>
      <c r="F4038" s="15">
        <v>1</v>
      </c>
      <c r="G4038" s="12" t="s">
        <v>4167</v>
      </c>
      <c r="H4038" s="18">
        <v>0.20015758312091841</v>
      </c>
    </row>
    <row r="4039" spans="2:8" x14ac:dyDescent="0.4">
      <c r="B4039" s="4">
        <v>4036</v>
      </c>
      <c r="C4039" s="25" t="s">
        <v>8652</v>
      </c>
      <c r="D4039" s="10" t="s">
        <v>4199</v>
      </c>
      <c r="E4039" s="12" t="s">
        <v>4</v>
      </c>
      <c r="F4039" s="15">
        <v>1</v>
      </c>
      <c r="G4039" s="12" t="s">
        <v>4167</v>
      </c>
      <c r="H4039" s="18">
        <v>0.25298135016618051</v>
      </c>
    </row>
    <row r="4040" spans="2:8" x14ac:dyDescent="0.4">
      <c r="B4040" s="4">
        <v>4037</v>
      </c>
      <c r="C4040" s="25" t="s">
        <v>8653</v>
      </c>
      <c r="D4040" s="10" t="s">
        <v>4200</v>
      </c>
      <c r="E4040" s="12" t="s">
        <v>4</v>
      </c>
      <c r="F4040" s="15">
        <v>1</v>
      </c>
      <c r="G4040" s="12" t="s">
        <v>4167</v>
      </c>
      <c r="H4040" s="18">
        <v>0.35194529479262482</v>
      </c>
    </row>
    <row r="4041" spans="2:8" x14ac:dyDescent="0.4">
      <c r="B4041" s="4">
        <v>4038</v>
      </c>
      <c r="C4041" s="25" t="s">
        <v>8654</v>
      </c>
      <c r="D4041" s="10" t="s">
        <v>4201</v>
      </c>
      <c r="E4041" s="12" t="s">
        <v>4</v>
      </c>
      <c r="F4041" s="15">
        <v>1</v>
      </c>
      <c r="G4041" s="12" t="s">
        <v>4167</v>
      </c>
      <c r="H4041" s="18">
        <v>0.29539321639517979</v>
      </c>
    </row>
    <row r="4042" spans="2:8" x14ac:dyDescent="0.4">
      <c r="B4042" s="4">
        <v>4039</v>
      </c>
      <c r="C4042" s="25" t="s">
        <v>8655</v>
      </c>
      <c r="D4042" s="10" t="s">
        <v>4202</v>
      </c>
      <c r="E4042" s="12" t="s">
        <v>4</v>
      </c>
      <c r="F4042" s="15">
        <v>1</v>
      </c>
      <c r="G4042" s="12" t="s">
        <v>4167</v>
      </c>
      <c r="H4042" s="18">
        <v>0.61897061602867387</v>
      </c>
    </row>
    <row r="4043" spans="2:8" x14ac:dyDescent="0.4">
      <c r="B4043" s="4">
        <v>4040</v>
      </c>
      <c r="C4043" s="25" t="s">
        <v>8656</v>
      </c>
      <c r="D4043" s="10" t="s">
        <v>4203</v>
      </c>
      <c r="E4043" s="12" t="s">
        <v>4</v>
      </c>
      <c r="F4043" s="15">
        <v>1</v>
      </c>
      <c r="G4043" s="12" t="s">
        <v>4167</v>
      </c>
      <c r="H4043" s="18">
        <v>1.3060553472188197</v>
      </c>
    </row>
    <row r="4044" spans="2:8" x14ac:dyDescent="0.4">
      <c r="B4044" s="4">
        <v>4041</v>
      </c>
      <c r="C4044" s="25" t="s">
        <v>8657</v>
      </c>
      <c r="D4044" s="10" t="s">
        <v>4204</v>
      </c>
      <c r="E4044" s="12" t="s">
        <v>4</v>
      </c>
      <c r="F4044" s="15">
        <v>1</v>
      </c>
      <c r="G4044" s="12" t="s">
        <v>4190</v>
      </c>
      <c r="H4044" s="18">
        <v>0.52242229653353112</v>
      </c>
    </row>
    <row r="4045" spans="2:8" x14ac:dyDescent="0.4">
      <c r="B4045" s="4">
        <v>4042</v>
      </c>
      <c r="C4045" s="25" t="s">
        <v>8658</v>
      </c>
      <c r="D4045" s="10" t="s">
        <v>4205</v>
      </c>
      <c r="E4045" s="12" t="s">
        <v>4</v>
      </c>
      <c r="F4045" s="15">
        <v>1</v>
      </c>
      <c r="G4045" s="12" t="s">
        <v>4167</v>
      </c>
      <c r="H4045" s="18">
        <v>0.10960096503203806</v>
      </c>
    </row>
    <row r="4046" spans="2:8" x14ac:dyDescent="0.4">
      <c r="B4046" s="4">
        <v>4043</v>
      </c>
      <c r="C4046" s="25" t="s">
        <v>8659</v>
      </c>
      <c r="D4046" s="10" t="s">
        <v>4206</v>
      </c>
      <c r="E4046" s="12" t="s">
        <v>4</v>
      </c>
      <c r="F4046" s="15">
        <v>1</v>
      </c>
      <c r="G4046" s="12" t="s">
        <v>4167</v>
      </c>
      <c r="H4046" s="18">
        <v>0.13850304202474259</v>
      </c>
    </row>
    <row r="4047" spans="2:8" x14ac:dyDescent="0.4">
      <c r="B4047" s="4">
        <v>4044</v>
      </c>
      <c r="C4047" s="25" t="s">
        <v>8660</v>
      </c>
      <c r="D4047" s="10" t="s">
        <v>4207</v>
      </c>
      <c r="E4047" s="12" t="s">
        <v>4</v>
      </c>
      <c r="F4047" s="15">
        <v>1</v>
      </c>
      <c r="G4047" s="12" t="s">
        <v>4167</v>
      </c>
      <c r="H4047" s="18">
        <v>0.1926362195619778</v>
      </c>
    </row>
    <row r="4048" spans="2:8" x14ac:dyDescent="0.4">
      <c r="B4048" s="4">
        <v>4045</v>
      </c>
      <c r="C4048" s="25" t="s">
        <v>8661</v>
      </c>
      <c r="D4048" s="10" t="s">
        <v>4208</v>
      </c>
      <c r="E4048" s="12" t="s">
        <v>4</v>
      </c>
      <c r="F4048" s="15">
        <v>1</v>
      </c>
      <c r="G4048" s="12" t="s">
        <v>4167</v>
      </c>
      <c r="H4048" s="18">
        <v>0.16170427674857257</v>
      </c>
    </row>
    <row r="4049" spans="2:8" x14ac:dyDescent="0.4">
      <c r="B4049" s="4">
        <v>4046</v>
      </c>
      <c r="C4049" s="25" t="s">
        <v>8662</v>
      </c>
      <c r="D4049" s="10" t="s">
        <v>4209</v>
      </c>
      <c r="E4049" s="12" t="s">
        <v>4</v>
      </c>
      <c r="F4049" s="15">
        <v>1</v>
      </c>
      <c r="G4049" s="12" t="s">
        <v>4167</v>
      </c>
      <c r="H4049" s="18">
        <v>0.33863259977637539</v>
      </c>
    </row>
    <row r="4050" spans="2:8" x14ac:dyDescent="0.4">
      <c r="B4050" s="4">
        <v>4047</v>
      </c>
      <c r="C4050" s="25" t="s">
        <v>8663</v>
      </c>
      <c r="D4050" s="10" t="s">
        <v>4210</v>
      </c>
      <c r="E4050" s="12" t="s">
        <v>4</v>
      </c>
      <c r="F4050" s="15">
        <v>1</v>
      </c>
      <c r="G4050" s="12" t="s">
        <v>4167</v>
      </c>
      <c r="H4050" s="18">
        <v>0.71401561734199104</v>
      </c>
    </row>
    <row r="4051" spans="2:8" x14ac:dyDescent="0.4">
      <c r="B4051" s="4">
        <v>4048</v>
      </c>
      <c r="C4051" s="25" t="s">
        <v>8664</v>
      </c>
      <c r="D4051" s="10" t="s">
        <v>4211</v>
      </c>
      <c r="E4051" s="12" t="s">
        <v>4</v>
      </c>
      <c r="F4051" s="15">
        <v>1</v>
      </c>
      <c r="G4051" s="12" t="s">
        <v>4190</v>
      </c>
      <c r="H4051" s="18">
        <v>0.71401567423634393</v>
      </c>
    </row>
    <row r="4052" spans="2:8" x14ac:dyDescent="0.4">
      <c r="B4052" s="4">
        <v>4049</v>
      </c>
      <c r="C4052" s="25" t="s">
        <v>8665</v>
      </c>
      <c r="D4052" s="10" t="s">
        <v>4212</v>
      </c>
      <c r="E4052" s="12" t="s">
        <v>4</v>
      </c>
      <c r="F4052" s="15">
        <v>1</v>
      </c>
      <c r="G4052" s="12" t="s">
        <v>4167</v>
      </c>
      <c r="H4052" s="18">
        <v>8.3983109417822513E-2</v>
      </c>
    </row>
    <row r="4053" spans="2:8" x14ac:dyDescent="0.4">
      <c r="B4053" s="4">
        <v>4050</v>
      </c>
      <c r="C4053" s="25" t="s">
        <v>8666</v>
      </c>
      <c r="D4053" s="10" t="s">
        <v>4213</v>
      </c>
      <c r="E4053" s="12" t="s">
        <v>4</v>
      </c>
      <c r="F4053" s="15">
        <v>1</v>
      </c>
      <c r="G4053" s="12" t="s">
        <v>4167</v>
      </c>
      <c r="H4053" s="18">
        <v>0.10612350699839208</v>
      </c>
    </row>
    <row r="4054" spans="2:8" x14ac:dyDescent="0.4">
      <c r="B4054" s="4">
        <v>4051</v>
      </c>
      <c r="C4054" s="25" t="s">
        <v>8667</v>
      </c>
      <c r="D4054" s="10" t="s">
        <v>4214</v>
      </c>
      <c r="E4054" s="12" t="s">
        <v>4</v>
      </c>
      <c r="F4054" s="15">
        <v>1</v>
      </c>
      <c r="G4054" s="12" t="s">
        <v>4167</v>
      </c>
      <c r="H4054" s="18">
        <v>0.14758838444296493</v>
      </c>
    </row>
    <row r="4055" spans="2:8" x14ac:dyDescent="0.4">
      <c r="B4055" s="4">
        <v>4052</v>
      </c>
      <c r="C4055" s="25" t="s">
        <v>8668</v>
      </c>
      <c r="D4055" s="10" t="s">
        <v>4215</v>
      </c>
      <c r="E4055" s="12" t="s">
        <v>4</v>
      </c>
      <c r="F4055" s="15">
        <v>1</v>
      </c>
      <c r="G4055" s="12" t="s">
        <v>4167</v>
      </c>
      <c r="H4055" s="18">
        <v>0.12389578875087136</v>
      </c>
    </row>
    <row r="4056" spans="2:8" x14ac:dyDescent="0.4">
      <c r="B4056" s="4">
        <v>4053</v>
      </c>
      <c r="C4056" s="25" t="s">
        <v>8669</v>
      </c>
      <c r="D4056" s="10" t="s">
        <v>4216</v>
      </c>
      <c r="E4056" s="12" t="s">
        <v>4</v>
      </c>
      <c r="F4056" s="15">
        <v>1</v>
      </c>
      <c r="G4056" s="12" t="s">
        <v>4167</v>
      </c>
      <c r="H4056" s="18">
        <v>0.25940067501006026</v>
      </c>
    </row>
    <row r="4057" spans="2:8" x14ac:dyDescent="0.4">
      <c r="B4057" s="4">
        <v>4054</v>
      </c>
      <c r="C4057" s="25" t="s">
        <v>8670</v>
      </c>
      <c r="D4057" s="10" t="s">
        <v>4217</v>
      </c>
      <c r="E4057" s="12" t="s">
        <v>4</v>
      </c>
      <c r="F4057" s="15">
        <v>1</v>
      </c>
      <c r="G4057" s="12" t="s">
        <v>4167</v>
      </c>
      <c r="H4057" s="18">
        <v>0.54681404725173344</v>
      </c>
    </row>
    <row r="4058" spans="2:8" x14ac:dyDescent="0.4">
      <c r="B4058" s="4">
        <v>4055</v>
      </c>
      <c r="C4058" s="25" t="s">
        <v>8671</v>
      </c>
      <c r="D4058" s="10" t="s">
        <v>4218</v>
      </c>
      <c r="E4058" s="12" t="s">
        <v>4</v>
      </c>
      <c r="F4058" s="15">
        <v>1</v>
      </c>
      <c r="G4058" s="12" t="s">
        <v>4190</v>
      </c>
      <c r="H4058" s="18">
        <v>0.8202210462548658</v>
      </c>
    </row>
    <row r="4059" spans="2:8" x14ac:dyDescent="0.4">
      <c r="B4059" s="4">
        <v>4056</v>
      </c>
      <c r="C4059" s="25" t="s">
        <v>8672</v>
      </c>
      <c r="D4059" s="10" t="s">
        <v>4219</v>
      </c>
      <c r="E4059" s="12" t="s">
        <v>4</v>
      </c>
      <c r="F4059" s="15">
        <v>1</v>
      </c>
      <c r="G4059" s="12" t="s">
        <v>4167</v>
      </c>
      <c r="H4059" s="18">
        <v>6.9533343411633433E-2</v>
      </c>
    </row>
    <row r="4060" spans="2:8" x14ac:dyDescent="0.4">
      <c r="B4060" s="4">
        <v>4057</v>
      </c>
      <c r="C4060" s="25" t="s">
        <v>8673</v>
      </c>
      <c r="D4060" s="10" t="s">
        <v>4220</v>
      </c>
      <c r="E4060" s="12" t="s">
        <v>4</v>
      </c>
      <c r="F4060" s="15">
        <v>1</v>
      </c>
      <c r="G4060" s="12" t="s">
        <v>4167</v>
      </c>
      <c r="H4060" s="18">
        <v>8.7861129539778468E-2</v>
      </c>
    </row>
    <row r="4061" spans="2:8" x14ac:dyDescent="0.4">
      <c r="B4061" s="4">
        <v>4058</v>
      </c>
      <c r="C4061" s="25" t="s">
        <v>8674</v>
      </c>
      <c r="D4061" s="10" t="s">
        <v>4221</v>
      </c>
      <c r="E4061" s="12" t="s">
        <v>4</v>
      </c>
      <c r="F4061" s="15">
        <v>1</v>
      </c>
      <c r="G4061" s="12" t="s">
        <v>4167</v>
      </c>
      <c r="H4061" s="18">
        <v>0.12218376325750972</v>
      </c>
    </row>
    <row r="4062" spans="2:8" x14ac:dyDescent="0.4">
      <c r="B4062" s="4">
        <v>4059</v>
      </c>
      <c r="C4062" s="25" t="s">
        <v>8675</v>
      </c>
      <c r="D4062" s="10" t="s">
        <v>4222</v>
      </c>
      <c r="E4062" s="12" t="s">
        <v>4</v>
      </c>
      <c r="F4062" s="15">
        <v>1</v>
      </c>
      <c r="G4062" s="12" t="s">
        <v>4167</v>
      </c>
      <c r="H4062" s="18">
        <v>0.10257242090714989</v>
      </c>
    </row>
    <row r="4063" spans="2:8" x14ac:dyDescent="0.4">
      <c r="B4063" s="4">
        <v>4060</v>
      </c>
      <c r="C4063" s="25" t="s">
        <v>8676</v>
      </c>
      <c r="D4063" s="10" t="s">
        <v>4223</v>
      </c>
      <c r="E4063" s="12" t="s">
        <v>4</v>
      </c>
      <c r="F4063" s="15">
        <v>1</v>
      </c>
      <c r="G4063" s="12" t="s">
        <v>4167</v>
      </c>
      <c r="H4063" s="18">
        <v>0.21472723623906437</v>
      </c>
    </row>
    <row r="4064" spans="2:8" x14ac:dyDescent="0.4">
      <c r="B4064" s="4">
        <v>4061</v>
      </c>
      <c r="C4064" s="25" t="s">
        <v>8677</v>
      </c>
      <c r="D4064" s="10" t="s">
        <v>4224</v>
      </c>
      <c r="E4064" s="12" t="s">
        <v>4</v>
      </c>
      <c r="F4064" s="15">
        <v>1</v>
      </c>
      <c r="G4064" s="12" t="s">
        <v>4167</v>
      </c>
      <c r="H4064" s="18">
        <v>0.45257029129407078</v>
      </c>
    </row>
    <row r="4065" spans="2:8" x14ac:dyDescent="0.4">
      <c r="B4065" s="4">
        <v>4062</v>
      </c>
      <c r="C4065" s="25" t="s">
        <v>8678</v>
      </c>
      <c r="D4065" s="10" t="s">
        <v>4225</v>
      </c>
      <c r="E4065" s="12" t="s">
        <v>4</v>
      </c>
      <c r="F4065" s="15">
        <v>1</v>
      </c>
      <c r="G4065" s="12" t="s">
        <v>4190</v>
      </c>
      <c r="H4065" s="18">
        <v>0.90514059559396309</v>
      </c>
    </row>
    <row r="4066" spans="2:8" x14ac:dyDescent="0.4">
      <c r="B4066" s="4">
        <v>4063</v>
      </c>
      <c r="C4066" s="25" t="s">
        <v>8679</v>
      </c>
      <c r="D4066" s="10" t="s">
        <v>4226</v>
      </c>
      <c r="E4066" s="12" t="s">
        <v>4</v>
      </c>
      <c r="F4066" s="15">
        <v>1</v>
      </c>
      <c r="G4066" s="12" t="s">
        <v>4167</v>
      </c>
      <c r="H4066" s="18">
        <v>0.77426132396698588</v>
      </c>
    </row>
    <row r="4067" spans="2:8" x14ac:dyDescent="0.4">
      <c r="B4067" s="4">
        <v>4064</v>
      </c>
      <c r="C4067" s="25" t="s">
        <v>8680</v>
      </c>
      <c r="D4067" s="10" t="s">
        <v>4227</v>
      </c>
      <c r="E4067" s="12" t="s">
        <v>4</v>
      </c>
      <c r="F4067" s="15">
        <v>1</v>
      </c>
      <c r="G4067" s="12" t="s">
        <v>4167</v>
      </c>
      <c r="H4067" s="18">
        <v>0.59928706411923061</v>
      </c>
    </row>
    <row r="4068" spans="2:8" x14ac:dyDescent="0.4">
      <c r="B4068" s="4">
        <v>4065</v>
      </c>
      <c r="C4068" s="25" t="s">
        <v>8681</v>
      </c>
      <c r="D4068" s="10" t="s">
        <v>4228</v>
      </c>
      <c r="E4068" s="12" t="s">
        <v>4</v>
      </c>
      <c r="F4068" s="15">
        <v>1</v>
      </c>
      <c r="G4068" s="12" t="s">
        <v>4167</v>
      </c>
      <c r="H4068" s="18">
        <v>0.78253947623446085</v>
      </c>
    </row>
    <row r="4069" spans="2:8" x14ac:dyDescent="0.4">
      <c r="B4069" s="4">
        <v>4066</v>
      </c>
      <c r="C4069" s="25" t="s">
        <v>8682</v>
      </c>
      <c r="D4069" s="10" t="s">
        <v>4229</v>
      </c>
      <c r="E4069" s="12" t="s">
        <v>4</v>
      </c>
      <c r="F4069" s="15">
        <v>1</v>
      </c>
      <c r="G4069" s="12" t="s">
        <v>4167</v>
      </c>
      <c r="H4069" s="18">
        <v>1.1397765012108778</v>
      </c>
    </row>
    <row r="4070" spans="2:8" x14ac:dyDescent="0.4">
      <c r="B4070" s="4">
        <v>4067</v>
      </c>
      <c r="C4070" s="25" t="s">
        <v>8683</v>
      </c>
      <c r="D4070" s="10" t="s">
        <v>4230</v>
      </c>
      <c r="E4070" s="12" t="s">
        <v>4</v>
      </c>
      <c r="F4070" s="15">
        <v>1</v>
      </c>
      <c r="G4070" s="12" t="s">
        <v>4167</v>
      </c>
      <c r="H4070" s="18">
        <v>1.5457398707770782</v>
      </c>
    </row>
    <row r="4071" spans="2:8" x14ac:dyDescent="0.4">
      <c r="B4071" s="4">
        <v>4068</v>
      </c>
      <c r="C4071" s="25" t="s">
        <v>8684</v>
      </c>
      <c r="D4071" s="10" t="s">
        <v>4231</v>
      </c>
      <c r="E4071" s="12" t="s">
        <v>4</v>
      </c>
      <c r="F4071" s="15">
        <v>1</v>
      </c>
      <c r="G4071" s="12" t="s">
        <v>4167</v>
      </c>
      <c r="H4071" s="18">
        <v>2.1677607663708849</v>
      </c>
    </row>
    <row r="4072" spans="2:8" x14ac:dyDescent="0.4">
      <c r="B4072" s="4">
        <v>4069</v>
      </c>
      <c r="C4072" s="25" t="s">
        <v>8685</v>
      </c>
      <c r="D4072" s="10" t="s">
        <v>4232</v>
      </c>
      <c r="E4072" s="12" t="s">
        <v>4</v>
      </c>
      <c r="F4072" s="15">
        <v>1</v>
      </c>
      <c r="G4072" s="12" t="s">
        <v>4167</v>
      </c>
      <c r="H4072" s="18">
        <v>5.0709945133340435</v>
      </c>
    </row>
    <row r="4073" spans="2:8" x14ac:dyDescent="0.4">
      <c r="B4073" s="4">
        <v>4070</v>
      </c>
      <c r="C4073" s="25" t="s">
        <v>8686</v>
      </c>
      <c r="D4073" s="10" t="s">
        <v>4233</v>
      </c>
      <c r="E4073" s="12" t="s">
        <v>4</v>
      </c>
      <c r="F4073" s="15">
        <v>1</v>
      </c>
      <c r="G4073" s="12" t="s">
        <v>4190</v>
      </c>
      <c r="H4073" s="18">
        <v>0.3549696203393895</v>
      </c>
    </row>
    <row r="4074" spans="2:8" x14ac:dyDescent="0.4">
      <c r="B4074" s="4">
        <v>4071</v>
      </c>
      <c r="C4074" s="25" t="s">
        <v>8687</v>
      </c>
      <c r="D4074" s="10" t="s">
        <v>4234</v>
      </c>
      <c r="E4074" s="12" t="s">
        <v>4</v>
      </c>
      <c r="F4074" s="15">
        <v>1</v>
      </c>
      <c r="G4074" s="12" t="s">
        <v>4167</v>
      </c>
      <c r="H4074" s="18">
        <v>2.8443516968566143</v>
      </c>
    </row>
    <row r="4075" spans="2:8" x14ac:dyDescent="0.4">
      <c r="B4075" s="4">
        <v>4072</v>
      </c>
      <c r="C4075" s="25" t="s">
        <v>8688</v>
      </c>
      <c r="D4075" s="10" t="s">
        <v>4235</v>
      </c>
      <c r="E4075" s="12" t="s">
        <v>4</v>
      </c>
      <c r="F4075" s="15">
        <v>1</v>
      </c>
      <c r="G4075" s="12" t="s">
        <v>4167</v>
      </c>
      <c r="H4075" s="18">
        <v>0.12173389222636175</v>
      </c>
    </row>
    <row r="4076" spans="2:8" x14ac:dyDescent="0.4">
      <c r="B4076" s="4">
        <v>4073</v>
      </c>
      <c r="C4076" s="25" t="s">
        <v>8689</v>
      </c>
      <c r="D4076" s="10" t="s">
        <v>4236</v>
      </c>
      <c r="E4076" s="12" t="s">
        <v>4</v>
      </c>
      <c r="F4076" s="15">
        <v>1</v>
      </c>
      <c r="G4076" s="12" t="s">
        <v>4167</v>
      </c>
      <c r="H4076" s="18">
        <v>0.15382450844260559</v>
      </c>
    </row>
    <row r="4077" spans="2:8" x14ac:dyDescent="0.4">
      <c r="B4077" s="4">
        <v>4074</v>
      </c>
      <c r="C4077" s="25" t="s">
        <v>8690</v>
      </c>
      <c r="D4077" s="10" t="s">
        <v>4237</v>
      </c>
      <c r="E4077" s="12" t="s">
        <v>4</v>
      </c>
      <c r="F4077" s="15">
        <v>1</v>
      </c>
      <c r="G4077" s="12" t="s">
        <v>4167</v>
      </c>
      <c r="H4077" s="18">
        <v>0.21392311666697142</v>
      </c>
    </row>
    <row r="4078" spans="2:8" x14ac:dyDescent="0.4">
      <c r="B4078" s="4">
        <v>4075</v>
      </c>
      <c r="C4078" s="25" t="s">
        <v>8691</v>
      </c>
      <c r="D4078" s="10" t="s">
        <v>4238</v>
      </c>
      <c r="E4078" s="12" t="s">
        <v>4</v>
      </c>
      <c r="F4078" s="15">
        <v>1</v>
      </c>
      <c r="G4078" s="12" t="s">
        <v>4167</v>
      </c>
      <c r="H4078" s="18">
        <v>0.17958352256278848</v>
      </c>
    </row>
    <row r="4079" spans="2:8" x14ac:dyDescent="0.4">
      <c r="B4079" s="4">
        <v>4076</v>
      </c>
      <c r="C4079" s="25" t="s">
        <v>8692</v>
      </c>
      <c r="D4079" s="10" t="s">
        <v>4239</v>
      </c>
      <c r="E4079" s="12" t="s">
        <v>4</v>
      </c>
      <c r="F4079" s="15">
        <v>1</v>
      </c>
      <c r="G4079" s="12" t="s">
        <v>4167</v>
      </c>
      <c r="H4079" s="18">
        <v>0.37597592867764656</v>
      </c>
    </row>
    <row r="4080" spans="2:8" x14ac:dyDescent="0.4">
      <c r="B4080" s="4">
        <v>4077</v>
      </c>
      <c r="C4080" s="25" t="s">
        <v>8693</v>
      </c>
      <c r="D4080" s="10" t="s">
        <v>4240</v>
      </c>
      <c r="E4080" s="12" t="s">
        <v>4</v>
      </c>
      <c r="F4080" s="15">
        <v>1</v>
      </c>
      <c r="G4080" s="12" t="s">
        <v>4167</v>
      </c>
      <c r="H4080" s="18">
        <v>0.79250795640180105</v>
      </c>
    </row>
    <row r="4081" spans="2:8" x14ac:dyDescent="0.4">
      <c r="B4081" s="4">
        <v>4078</v>
      </c>
      <c r="C4081" s="25" t="s">
        <v>8694</v>
      </c>
      <c r="D4081" s="10" t="s">
        <v>4241</v>
      </c>
      <c r="E4081" s="12" t="s">
        <v>4</v>
      </c>
      <c r="F4081" s="15">
        <v>1</v>
      </c>
      <c r="G4081" s="12" t="s">
        <v>4190</v>
      </c>
      <c r="H4081" s="18">
        <v>0.67363181396594118</v>
      </c>
    </row>
    <row r="4082" spans="2:8" x14ac:dyDescent="0.4">
      <c r="B4082" s="4">
        <v>4079</v>
      </c>
      <c r="C4082" s="25" t="s">
        <v>8695</v>
      </c>
      <c r="D4082" s="10" t="s">
        <v>4242</v>
      </c>
      <c r="E4082" s="12" t="s">
        <v>4</v>
      </c>
      <c r="F4082" s="15">
        <v>1</v>
      </c>
      <c r="G4082" s="12" t="s">
        <v>4167</v>
      </c>
      <c r="H4082" s="18">
        <v>9.1196917192895161E-2</v>
      </c>
    </row>
    <row r="4083" spans="2:8" x14ac:dyDescent="0.4">
      <c r="B4083" s="4">
        <v>4080</v>
      </c>
      <c r="C4083" s="25" t="s">
        <v>8696</v>
      </c>
      <c r="D4083" s="10" t="s">
        <v>4243</v>
      </c>
      <c r="E4083" s="12" t="s">
        <v>4</v>
      </c>
      <c r="F4083" s="15">
        <v>1</v>
      </c>
      <c r="G4083" s="12" t="s">
        <v>4167</v>
      </c>
      <c r="H4083" s="18">
        <v>0.11523148857587293</v>
      </c>
    </row>
    <row r="4084" spans="2:8" x14ac:dyDescent="0.4">
      <c r="B4084" s="4">
        <v>4081</v>
      </c>
      <c r="C4084" s="25" t="s">
        <v>8697</v>
      </c>
      <c r="D4084" s="10" t="s">
        <v>4244</v>
      </c>
      <c r="E4084" s="12" t="s">
        <v>4</v>
      </c>
      <c r="F4084" s="15">
        <v>1</v>
      </c>
      <c r="G4084" s="12" t="s">
        <v>4167</v>
      </c>
      <c r="H4084" s="18">
        <v>0.16023918346875826</v>
      </c>
    </row>
    <row r="4085" spans="2:8" x14ac:dyDescent="0.4">
      <c r="B4085" s="4">
        <v>4082</v>
      </c>
      <c r="C4085" s="25" t="s">
        <v>8698</v>
      </c>
      <c r="D4085" s="10" t="s">
        <v>4245</v>
      </c>
      <c r="E4085" s="12" t="s">
        <v>4</v>
      </c>
      <c r="F4085" s="15">
        <v>1</v>
      </c>
      <c r="G4085" s="12" t="s">
        <v>4167</v>
      </c>
      <c r="H4085" s="18">
        <v>0.13452289200418649</v>
      </c>
    </row>
    <row r="4086" spans="2:8" x14ac:dyDescent="0.4">
      <c r="B4086" s="4">
        <v>4083</v>
      </c>
      <c r="C4086" s="25" t="s">
        <v>8699</v>
      </c>
      <c r="D4086" s="10" t="s">
        <v>4246</v>
      </c>
      <c r="E4086" s="12" t="s">
        <v>4</v>
      </c>
      <c r="F4086" s="15">
        <v>1</v>
      </c>
      <c r="G4086" s="12" t="s">
        <v>4167</v>
      </c>
      <c r="H4086" s="18">
        <v>0.28158255503171514</v>
      </c>
    </row>
    <row r="4087" spans="2:8" x14ac:dyDescent="0.4">
      <c r="B4087" s="4">
        <v>4084</v>
      </c>
      <c r="C4087" s="25" t="s">
        <v>8700</v>
      </c>
      <c r="D4087" s="10" t="s">
        <v>4247</v>
      </c>
      <c r="E4087" s="12" t="s">
        <v>4</v>
      </c>
      <c r="F4087" s="15">
        <v>1</v>
      </c>
      <c r="G4087" s="12" t="s">
        <v>4167</v>
      </c>
      <c r="H4087" s="18">
        <v>0.59340190890432309</v>
      </c>
    </row>
    <row r="4088" spans="2:8" x14ac:dyDescent="0.4">
      <c r="B4088" s="4">
        <v>4085</v>
      </c>
      <c r="C4088" s="25" t="s">
        <v>8701</v>
      </c>
      <c r="D4088" s="10" t="s">
        <v>4248</v>
      </c>
      <c r="E4088" s="12" t="s">
        <v>4</v>
      </c>
      <c r="F4088" s="15">
        <v>1</v>
      </c>
      <c r="G4088" s="12" t="s">
        <v>4190</v>
      </c>
      <c r="H4088" s="18">
        <v>0.7832905869574518</v>
      </c>
    </row>
    <row r="4089" spans="2:8" x14ac:dyDescent="0.4">
      <c r="B4089" s="4">
        <v>4086</v>
      </c>
      <c r="C4089" s="25" t="s">
        <v>8702</v>
      </c>
      <c r="D4089" s="10" t="s">
        <v>4249</v>
      </c>
      <c r="E4089" s="12" t="s">
        <v>4</v>
      </c>
      <c r="F4089" s="15">
        <v>1</v>
      </c>
      <c r="G4089" s="12" t="s">
        <v>4167</v>
      </c>
      <c r="H4089" s="18">
        <v>8.3861443002142502E-2</v>
      </c>
    </row>
    <row r="4090" spans="2:8" x14ac:dyDescent="0.4">
      <c r="B4090" s="4">
        <v>4087</v>
      </c>
      <c r="C4090" s="25" t="s">
        <v>8703</v>
      </c>
      <c r="D4090" s="10" t="s">
        <v>4250</v>
      </c>
      <c r="E4090" s="12" t="s">
        <v>4</v>
      </c>
      <c r="F4090" s="15">
        <v>1</v>
      </c>
      <c r="G4090" s="12" t="s">
        <v>4167</v>
      </c>
      <c r="H4090" s="18">
        <v>0.10596128461893368</v>
      </c>
    </row>
    <row r="4091" spans="2:8" x14ac:dyDescent="0.4">
      <c r="B4091" s="4">
        <v>4088</v>
      </c>
      <c r="C4091" s="25" t="s">
        <v>8704</v>
      </c>
      <c r="D4091" s="10" t="s">
        <v>4251</v>
      </c>
      <c r="E4091" s="12" t="s">
        <v>4</v>
      </c>
      <c r="F4091" s="15">
        <v>1</v>
      </c>
      <c r="G4091" s="12" t="s">
        <v>4167</v>
      </c>
      <c r="H4091" s="18">
        <v>0.14734505112957272</v>
      </c>
    </row>
    <row r="4092" spans="2:8" x14ac:dyDescent="0.4">
      <c r="B4092" s="4">
        <v>4089</v>
      </c>
      <c r="C4092" s="25" t="s">
        <v>8705</v>
      </c>
      <c r="D4092" s="10" t="s">
        <v>4252</v>
      </c>
      <c r="E4092" s="12" t="s">
        <v>4</v>
      </c>
      <c r="F4092" s="15">
        <v>1</v>
      </c>
      <c r="G4092" s="12" t="s">
        <v>4167</v>
      </c>
      <c r="H4092" s="18">
        <v>0.12369955214381843</v>
      </c>
    </row>
    <row r="4093" spans="2:8" x14ac:dyDescent="0.4">
      <c r="B4093" s="4">
        <v>4090</v>
      </c>
      <c r="C4093" s="25" t="s">
        <v>8706</v>
      </c>
      <c r="D4093" s="10" t="s">
        <v>4253</v>
      </c>
      <c r="E4093" s="12" t="s">
        <v>4</v>
      </c>
      <c r="F4093" s="15">
        <v>1</v>
      </c>
      <c r="G4093" s="12" t="s">
        <v>4167</v>
      </c>
      <c r="H4093" s="18">
        <v>0.25891400886530802</v>
      </c>
    </row>
    <row r="4094" spans="2:8" x14ac:dyDescent="0.4">
      <c r="B4094" s="4">
        <v>4091</v>
      </c>
      <c r="C4094" s="25" t="s">
        <v>8707</v>
      </c>
      <c r="D4094" s="10" t="s">
        <v>4254</v>
      </c>
      <c r="E4094" s="12" t="s">
        <v>4</v>
      </c>
      <c r="F4094" s="15">
        <v>1</v>
      </c>
      <c r="G4094" s="12" t="s">
        <v>4167</v>
      </c>
      <c r="H4094" s="18">
        <v>0.5455973821467851</v>
      </c>
    </row>
    <row r="4095" spans="2:8" x14ac:dyDescent="0.4">
      <c r="B4095" s="4">
        <v>4092</v>
      </c>
      <c r="C4095" s="25" t="s">
        <v>8708</v>
      </c>
      <c r="D4095" s="10" t="s">
        <v>4255</v>
      </c>
      <c r="E4095" s="12" t="s">
        <v>4</v>
      </c>
      <c r="F4095" s="15">
        <v>1</v>
      </c>
      <c r="G4095" s="12" t="s">
        <v>4190</v>
      </c>
      <c r="H4095" s="18">
        <v>0.81839604459111914</v>
      </c>
    </row>
    <row r="4096" spans="2:8" x14ac:dyDescent="0.4">
      <c r="B4096" s="4">
        <v>4093</v>
      </c>
      <c r="C4096" s="25" t="s">
        <v>8709</v>
      </c>
      <c r="D4096" s="10" t="s">
        <v>4256</v>
      </c>
      <c r="E4096" s="12" t="s">
        <v>4</v>
      </c>
      <c r="F4096" s="15">
        <v>1</v>
      </c>
      <c r="G4096" s="12" t="s">
        <v>4167</v>
      </c>
      <c r="H4096" s="18">
        <v>1.8476181563030776</v>
      </c>
    </row>
    <row r="4097" spans="2:8" x14ac:dyDescent="0.4">
      <c r="B4097" s="4">
        <v>4094</v>
      </c>
      <c r="C4097" s="25" t="s">
        <v>8710</v>
      </c>
      <c r="D4097" s="10" t="s">
        <v>4257</v>
      </c>
      <c r="E4097" s="12" t="s">
        <v>4</v>
      </c>
      <c r="F4097" s="15">
        <v>1</v>
      </c>
      <c r="G4097" s="12" t="s">
        <v>4167</v>
      </c>
      <c r="H4097" s="18">
        <v>0.94040499447338077</v>
      </c>
    </row>
    <row r="4098" spans="2:8" x14ac:dyDescent="0.4">
      <c r="B4098" s="4">
        <v>4095</v>
      </c>
      <c r="C4098" s="25" t="s">
        <v>8711</v>
      </c>
      <c r="D4098" s="10" t="s">
        <v>4258</v>
      </c>
      <c r="E4098" s="12" t="s">
        <v>4</v>
      </c>
      <c r="F4098" s="15">
        <v>1</v>
      </c>
      <c r="G4098" s="12" t="s">
        <v>4167</v>
      </c>
      <c r="H4098" s="18">
        <v>1.2280023374610731</v>
      </c>
    </row>
    <row r="4099" spans="2:8" x14ac:dyDescent="0.4">
      <c r="B4099" s="4">
        <v>4096</v>
      </c>
      <c r="C4099" s="25" t="s">
        <v>8712</v>
      </c>
      <c r="D4099" s="10" t="s">
        <v>4259</v>
      </c>
      <c r="E4099" s="12" t="s">
        <v>4</v>
      </c>
      <c r="F4099" s="15">
        <v>1</v>
      </c>
      <c r="G4099" s="12" t="s">
        <v>4167</v>
      </c>
      <c r="H4099" s="18">
        <v>1.788674325271228</v>
      </c>
    </row>
    <row r="4100" spans="2:8" x14ac:dyDescent="0.4">
      <c r="B4100" s="4">
        <v>4097</v>
      </c>
      <c r="C4100" s="25" t="s">
        <v>8713</v>
      </c>
      <c r="D4100" s="10" t="s">
        <v>4260</v>
      </c>
      <c r="E4100" s="12" t="s">
        <v>4</v>
      </c>
      <c r="F4100" s="15">
        <v>1</v>
      </c>
      <c r="G4100" s="12" t="s">
        <v>4167</v>
      </c>
      <c r="H4100" s="18">
        <v>2.4258477927750621</v>
      </c>
    </row>
    <row r="4101" spans="2:8" x14ac:dyDescent="0.4">
      <c r="B4101" s="4">
        <v>4098</v>
      </c>
      <c r="C4101" s="25" t="s">
        <v>8714</v>
      </c>
      <c r="D4101" s="10" t="s">
        <v>4261</v>
      </c>
      <c r="E4101" s="12" t="s">
        <v>4</v>
      </c>
      <c r="F4101" s="15">
        <v>1</v>
      </c>
      <c r="G4101" s="12" t="s">
        <v>4167</v>
      </c>
      <c r="H4101" s="18">
        <v>3.4021703336939355</v>
      </c>
    </row>
    <row r="4102" spans="2:8" x14ac:dyDescent="0.4">
      <c r="B4102" s="4">
        <v>4099</v>
      </c>
      <c r="C4102" s="25" t="s">
        <v>8715</v>
      </c>
      <c r="D4102" s="10" t="s">
        <v>4262</v>
      </c>
      <c r="E4102" s="12" t="s">
        <v>4</v>
      </c>
      <c r="F4102" s="15">
        <v>1</v>
      </c>
      <c r="G4102" s="12" t="s">
        <v>4167</v>
      </c>
      <c r="H4102" s="18">
        <v>7.9594762439979636</v>
      </c>
    </row>
    <row r="4103" spans="2:8" x14ac:dyDescent="0.4">
      <c r="B4103" s="4">
        <v>4100</v>
      </c>
      <c r="C4103" s="25" t="s">
        <v>8716</v>
      </c>
      <c r="D4103" s="10" t="s">
        <v>4263</v>
      </c>
      <c r="E4103" s="12" t="s">
        <v>4</v>
      </c>
      <c r="F4103" s="15">
        <v>1</v>
      </c>
      <c r="G4103" s="12" t="s">
        <v>4190</v>
      </c>
      <c r="H4103" s="18">
        <v>0.27858167243831994</v>
      </c>
    </row>
    <row r="4104" spans="2:8" x14ac:dyDescent="0.4">
      <c r="B4104" s="4">
        <v>4101</v>
      </c>
      <c r="C4104" s="25" t="s">
        <v>8717</v>
      </c>
      <c r="D4104" s="10" t="s">
        <v>4264</v>
      </c>
      <c r="E4104" s="12" t="s">
        <v>4</v>
      </c>
      <c r="F4104" s="15">
        <v>1</v>
      </c>
      <c r="G4104" s="12" t="s">
        <v>4167</v>
      </c>
      <c r="H4104" s="18">
        <v>1.1955166486473758</v>
      </c>
    </row>
    <row r="4105" spans="2:8" x14ac:dyDescent="0.4">
      <c r="B4105" s="4">
        <v>4102</v>
      </c>
      <c r="C4105" s="25" t="s">
        <v>8718</v>
      </c>
      <c r="D4105" s="10" t="s">
        <v>4265</v>
      </c>
      <c r="E4105" s="12" t="s">
        <v>4</v>
      </c>
      <c r="F4105" s="15">
        <v>1</v>
      </c>
      <c r="G4105" s="12" t="s">
        <v>4167</v>
      </c>
      <c r="H4105" s="18">
        <v>0.40808043251423581</v>
      </c>
    </row>
    <row r="4106" spans="2:8" x14ac:dyDescent="0.4">
      <c r="B4106" s="4">
        <v>4103</v>
      </c>
      <c r="C4106" s="25" t="s">
        <v>8719</v>
      </c>
      <c r="D4106" s="10" t="s">
        <v>4266</v>
      </c>
      <c r="E4106" s="12" t="s">
        <v>4</v>
      </c>
      <c r="F4106" s="15">
        <v>1</v>
      </c>
      <c r="G4106" s="12" t="s">
        <v>4167</v>
      </c>
      <c r="H4106" s="18">
        <v>3.8412493644490899</v>
      </c>
    </row>
    <row r="4107" spans="2:8" x14ac:dyDescent="0.4">
      <c r="B4107" s="4">
        <v>4104</v>
      </c>
      <c r="C4107" s="25" t="s">
        <v>8720</v>
      </c>
      <c r="D4107" s="10" t="s">
        <v>4267</v>
      </c>
      <c r="E4107" s="12" t="s">
        <v>4</v>
      </c>
      <c r="F4107" s="15">
        <v>1</v>
      </c>
      <c r="G4107" s="12" t="s">
        <v>4167</v>
      </c>
      <c r="H4107" s="18">
        <v>0.57221352147074467</v>
      </c>
    </row>
    <row r="4108" spans="2:8" x14ac:dyDescent="0.4">
      <c r="B4108" s="4">
        <v>4105</v>
      </c>
      <c r="C4108" s="25" t="s">
        <v>8721</v>
      </c>
      <c r="D4108" s="10" t="s">
        <v>4268</v>
      </c>
      <c r="E4108" s="12" t="s">
        <v>4</v>
      </c>
      <c r="F4108" s="15">
        <v>1</v>
      </c>
      <c r="G4108" s="12" t="s">
        <v>4167</v>
      </c>
      <c r="H4108" s="18">
        <v>10.946939827890846</v>
      </c>
    </row>
    <row r="4109" spans="2:8" x14ac:dyDescent="0.4">
      <c r="B4109" s="4">
        <v>4106</v>
      </c>
      <c r="C4109" s="25" t="s">
        <v>8722</v>
      </c>
      <c r="D4109" s="10" t="s">
        <v>4269</v>
      </c>
      <c r="E4109" s="12" t="s">
        <v>645</v>
      </c>
      <c r="F4109" s="15">
        <v>1</v>
      </c>
      <c r="G4109" s="12" t="s">
        <v>4167</v>
      </c>
      <c r="H4109" s="18">
        <v>1.7877010738010825E-2</v>
      </c>
    </row>
    <row r="4110" spans="2:8" x14ac:dyDescent="0.4">
      <c r="B4110" s="4">
        <v>4107</v>
      </c>
      <c r="C4110" s="25" t="s">
        <v>8723</v>
      </c>
      <c r="D4110" s="10" t="s">
        <v>4270</v>
      </c>
      <c r="E4110" s="12" t="s">
        <v>645</v>
      </c>
      <c r="F4110" s="15">
        <v>1</v>
      </c>
      <c r="G4110" s="12" t="s">
        <v>4271</v>
      </c>
      <c r="H4110" s="18">
        <v>4.3186749366028176E-5</v>
      </c>
    </row>
    <row r="4111" spans="2:8" x14ac:dyDescent="0.4">
      <c r="B4111" s="4">
        <v>4108</v>
      </c>
      <c r="C4111" s="25" t="s">
        <v>8724</v>
      </c>
      <c r="D4111" s="10" t="s">
        <v>4272</v>
      </c>
      <c r="E4111" s="12" t="s">
        <v>4</v>
      </c>
      <c r="F4111" s="15">
        <v>1</v>
      </c>
      <c r="G4111" s="12" t="s">
        <v>4167</v>
      </c>
      <c r="H4111" s="18">
        <v>2.0626300040470013E-2</v>
      </c>
    </row>
    <row r="4112" spans="2:8" x14ac:dyDescent="0.4">
      <c r="B4112" s="4">
        <v>4109</v>
      </c>
      <c r="C4112" s="25" t="s">
        <v>8725</v>
      </c>
      <c r="D4112" s="10" t="s">
        <v>4273</v>
      </c>
      <c r="E4112" s="12" t="s">
        <v>4</v>
      </c>
      <c r="F4112" s="15">
        <v>1</v>
      </c>
      <c r="G4112" s="12" t="s">
        <v>4167</v>
      </c>
      <c r="H4112" s="18">
        <v>9.1731906213339681E-3</v>
      </c>
    </row>
    <row r="4113" spans="2:8" x14ac:dyDescent="0.4">
      <c r="B4113" s="4">
        <v>4110</v>
      </c>
      <c r="C4113" s="25" t="s">
        <v>8726</v>
      </c>
      <c r="D4113" s="10" t="s">
        <v>4274</v>
      </c>
      <c r="E4113" s="12" t="s">
        <v>4</v>
      </c>
      <c r="F4113" s="15">
        <v>1</v>
      </c>
      <c r="G4113" s="12" t="s">
        <v>4167</v>
      </c>
      <c r="H4113" s="18">
        <v>5.2497044125498224E-3</v>
      </c>
    </row>
    <row r="4114" spans="2:8" x14ac:dyDescent="0.4">
      <c r="B4114" s="4">
        <v>4111</v>
      </c>
      <c r="C4114" s="25" t="s">
        <v>8727</v>
      </c>
      <c r="D4114" s="10" t="s">
        <v>4275</v>
      </c>
      <c r="E4114" s="12" t="s">
        <v>4</v>
      </c>
      <c r="F4114" s="15">
        <v>1</v>
      </c>
      <c r="G4114" s="12" t="s">
        <v>4167</v>
      </c>
      <c r="H4114" s="18">
        <v>9.7215707767926655E-3</v>
      </c>
    </row>
    <row r="4115" spans="2:8" x14ac:dyDescent="0.4">
      <c r="B4115" s="4">
        <v>4112</v>
      </c>
      <c r="C4115" s="25" t="s">
        <v>8728</v>
      </c>
      <c r="D4115" s="10" t="s">
        <v>4276</v>
      </c>
      <c r="E4115" s="12" t="s">
        <v>4</v>
      </c>
      <c r="F4115" s="15">
        <v>1</v>
      </c>
      <c r="G4115" s="12" t="s">
        <v>4167</v>
      </c>
      <c r="H4115" s="18">
        <v>5.5551661916123608E-3</v>
      </c>
    </row>
    <row r="4116" spans="2:8" x14ac:dyDescent="0.4">
      <c r="B4116" s="4">
        <v>4113</v>
      </c>
      <c r="C4116" s="25" t="s">
        <v>8729</v>
      </c>
      <c r="D4116" s="10" t="s">
        <v>4277</v>
      </c>
      <c r="E4116" s="12" t="s">
        <v>4</v>
      </c>
      <c r="F4116" s="15">
        <v>1</v>
      </c>
      <c r="G4116" s="12" t="s">
        <v>4167</v>
      </c>
      <c r="H4116" s="18">
        <v>7.444708837260239E-3</v>
      </c>
    </row>
    <row r="4117" spans="2:8" x14ac:dyDescent="0.4">
      <c r="B4117" s="4">
        <v>4114</v>
      </c>
      <c r="C4117" s="25" t="s">
        <v>8730</v>
      </c>
      <c r="D4117" s="10" t="s">
        <v>4278</v>
      </c>
      <c r="E4117" s="12" t="s">
        <v>4</v>
      </c>
      <c r="F4117" s="15">
        <v>1</v>
      </c>
      <c r="G4117" s="12" t="s">
        <v>4167</v>
      </c>
      <c r="H4117" s="18">
        <v>4.3052416055530569E-3</v>
      </c>
    </row>
    <row r="4118" spans="2:8" x14ac:dyDescent="0.4">
      <c r="B4118" s="4">
        <v>4115</v>
      </c>
      <c r="C4118" s="25" t="s">
        <v>8731</v>
      </c>
      <c r="D4118" s="10" t="s">
        <v>4279</v>
      </c>
      <c r="E4118" s="12" t="s">
        <v>4</v>
      </c>
      <c r="F4118" s="15">
        <v>1</v>
      </c>
      <c r="G4118" s="12" t="s">
        <v>4167</v>
      </c>
      <c r="H4118" s="18">
        <v>2.6962739285252328E-2</v>
      </c>
    </row>
    <row r="4119" spans="2:8" x14ac:dyDescent="0.4">
      <c r="B4119" s="4">
        <v>4116</v>
      </c>
      <c r="C4119" s="25" t="s">
        <v>8732</v>
      </c>
      <c r="D4119" s="10" t="s">
        <v>4280</v>
      </c>
      <c r="E4119" s="12" t="s">
        <v>4</v>
      </c>
      <c r="F4119" s="15">
        <v>1</v>
      </c>
      <c r="G4119" s="12" t="s">
        <v>4167</v>
      </c>
      <c r="H4119" s="18">
        <v>1.0058708098691405E-2</v>
      </c>
    </row>
    <row r="4120" spans="2:8" x14ac:dyDescent="0.4">
      <c r="B4120" s="4">
        <v>4117</v>
      </c>
      <c r="C4120" s="25" t="s">
        <v>8733</v>
      </c>
      <c r="D4120" s="10" t="s">
        <v>4281</v>
      </c>
      <c r="E4120" s="12" t="s">
        <v>4</v>
      </c>
      <c r="F4120" s="15">
        <v>1</v>
      </c>
      <c r="G4120" s="12" t="s">
        <v>4167</v>
      </c>
      <c r="H4120" s="18">
        <v>1.4924737793769538E-2</v>
      </c>
    </row>
    <row r="4121" spans="2:8" x14ac:dyDescent="0.4">
      <c r="B4121" s="4">
        <v>4118</v>
      </c>
      <c r="C4121" s="25" t="s">
        <v>8734</v>
      </c>
      <c r="D4121" s="10" t="s">
        <v>4282</v>
      </c>
      <c r="E4121" s="12" t="s">
        <v>4</v>
      </c>
      <c r="F4121" s="15">
        <v>1</v>
      </c>
      <c r="G4121" s="12" t="s">
        <v>4167</v>
      </c>
      <c r="H4121" s="18">
        <v>8.5903470435993792E-3</v>
      </c>
    </row>
    <row r="4122" spans="2:8" x14ac:dyDescent="0.4">
      <c r="B4122" s="4">
        <v>4119</v>
      </c>
      <c r="C4122" s="25" t="s">
        <v>8735</v>
      </c>
      <c r="D4122" s="10" t="s">
        <v>4283</v>
      </c>
      <c r="E4122" s="12" t="s">
        <v>4</v>
      </c>
      <c r="F4122" s="15">
        <v>1</v>
      </c>
      <c r="G4122" s="12" t="s">
        <v>4167</v>
      </c>
      <c r="H4122" s="18">
        <v>1.4415131625613998E-2</v>
      </c>
    </row>
    <row r="4123" spans="2:8" x14ac:dyDescent="0.4">
      <c r="B4123" s="4">
        <v>4120</v>
      </c>
      <c r="C4123" s="25" t="s">
        <v>8736</v>
      </c>
      <c r="D4123" s="10" t="s">
        <v>4284</v>
      </c>
      <c r="E4123" s="12" t="s">
        <v>4</v>
      </c>
      <c r="F4123" s="15">
        <v>1</v>
      </c>
      <c r="G4123" s="12" t="s">
        <v>4167</v>
      </c>
      <c r="H4123" s="18">
        <v>4.5383123801116341E-3</v>
      </c>
    </row>
    <row r="4124" spans="2:8" x14ac:dyDescent="0.4">
      <c r="B4124" s="4">
        <v>4121</v>
      </c>
      <c r="C4124" s="25" t="s">
        <v>8737</v>
      </c>
      <c r="D4124" s="10" t="s">
        <v>4285</v>
      </c>
      <c r="E4124" s="12" t="s">
        <v>4</v>
      </c>
      <c r="F4124" s="15">
        <v>1</v>
      </c>
      <c r="G4124" s="12" t="s">
        <v>4167</v>
      </c>
      <c r="H4124" s="18">
        <v>2.7021631145842259E-2</v>
      </c>
    </row>
    <row r="4125" spans="2:8" x14ac:dyDescent="0.4">
      <c r="B4125" s="4">
        <v>4122</v>
      </c>
      <c r="C4125" s="25" t="s">
        <v>8738</v>
      </c>
      <c r="D4125" s="10" t="s">
        <v>4286</v>
      </c>
      <c r="E4125" s="12" t="s">
        <v>4</v>
      </c>
      <c r="F4125" s="15">
        <v>1</v>
      </c>
      <c r="G4125" s="12" t="s">
        <v>4167</v>
      </c>
      <c r="H4125" s="18">
        <v>1.0117598096636192E-2</v>
      </c>
    </row>
    <row r="4126" spans="2:8" x14ac:dyDescent="0.4">
      <c r="B4126" s="4">
        <v>4123</v>
      </c>
      <c r="C4126" s="25" t="s">
        <v>8739</v>
      </c>
      <c r="D4126" s="10" t="s">
        <v>4287</v>
      </c>
      <c r="E4126" s="12" t="s">
        <v>4</v>
      </c>
      <c r="F4126" s="15">
        <v>1</v>
      </c>
      <c r="G4126" s="12" t="s">
        <v>4164</v>
      </c>
      <c r="H4126" s="18">
        <v>1.4329517103287743</v>
      </c>
    </row>
    <row r="4127" spans="2:8" x14ac:dyDescent="0.4">
      <c r="B4127" s="4">
        <v>4124</v>
      </c>
      <c r="C4127" s="25" t="s">
        <v>8740</v>
      </c>
      <c r="D4127" s="10" t="s">
        <v>4288</v>
      </c>
      <c r="E4127" s="12" t="s">
        <v>4</v>
      </c>
      <c r="F4127" s="15">
        <v>1</v>
      </c>
      <c r="G4127" s="12" t="s">
        <v>4164</v>
      </c>
      <c r="H4127" s="18">
        <v>1.4329517103287743</v>
      </c>
    </row>
    <row r="4128" spans="2:8" x14ac:dyDescent="0.4">
      <c r="B4128" s="4">
        <v>4125</v>
      </c>
      <c r="C4128" s="25" t="s">
        <v>8741</v>
      </c>
      <c r="D4128" s="10" t="s">
        <v>4289</v>
      </c>
      <c r="E4128" s="12" t="s">
        <v>4</v>
      </c>
      <c r="F4128" s="15">
        <v>1</v>
      </c>
      <c r="G4128" s="12" t="s">
        <v>4167</v>
      </c>
      <c r="H4128" s="18">
        <v>4.5716352485545363E-2</v>
      </c>
    </row>
    <row r="4129" spans="2:8" x14ac:dyDescent="0.4">
      <c r="B4129" s="4">
        <v>4126</v>
      </c>
      <c r="C4129" s="25" t="s">
        <v>8742</v>
      </c>
      <c r="D4129" s="10" t="s">
        <v>4290</v>
      </c>
      <c r="E4129" s="12" t="s">
        <v>4</v>
      </c>
      <c r="F4129" s="15">
        <v>1</v>
      </c>
      <c r="G4129" s="12" t="s">
        <v>4167</v>
      </c>
      <c r="H4129" s="18">
        <v>4.0908057057632848E-2</v>
      </c>
    </row>
    <row r="4130" spans="2:8" x14ac:dyDescent="0.4">
      <c r="B4130" s="4">
        <v>4127</v>
      </c>
      <c r="C4130" s="25" t="s">
        <v>8743</v>
      </c>
      <c r="D4130" s="10" t="s">
        <v>4291</v>
      </c>
      <c r="E4130" s="12" t="s">
        <v>4</v>
      </c>
      <c r="F4130" s="15">
        <v>1</v>
      </c>
      <c r="G4130" s="12" t="s">
        <v>4167</v>
      </c>
      <c r="H4130" s="18">
        <v>5.0326051477464766E-2</v>
      </c>
    </row>
    <row r="4131" spans="2:8" x14ac:dyDescent="0.4">
      <c r="B4131" s="4">
        <v>4128</v>
      </c>
      <c r="C4131" s="25" t="s">
        <v>8744</v>
      </c>
      <c r="D4131" s="10" t="s">
        <v>4292</v>
      </c>
      <c r="E4131" s="12" t="s">
        <v>4</v>
      </c>
      <c r="F4131" s="15">
        <v>1</v>
      </c>
      <c r="G4131" s="12" t="s">
        <v>4167</v>
      </c>
      <c r="H4131" s="18">
        <v>3.9332997794638343E-2</v>
      </c>
    </row>
    <row r="4132" spans="2:8" x14ac:dyDescent="0.4">
      <c r="B4132" s="4">
        <v>4129</v>
      </c>
      <c r="C4132" s="25" t="s">
        <v>8745</v>
      </c>
      <c r="D4132" s="10" t="s">
        <v>4293</v>
      </c>
      <c r="E4132" s="12" t="s">
        <v>4</v>
      </c>
      <c r="F4132" s="15">
        <v>1</v>
      </c>
      <c r="G4132" s="12" t="s">
        <v>4167</v>
      </c>
      <c r="H4132" s="18">
        <v>3.8770819944486307E-2</v>
      </c>
    </row>
    <row r="4133" spans="2:8" x14ac:dyDescent="0.4">
      <c r="B4133" s="4">
        <v>4130</v>
      </c>
      <c r="C4133" s="25" t="s">
        <v>8746</v>
      </c>
      <c r="D4133" s="10" t="s">
        <v>4294</v>
      </c>
      <c r="E4133" s="12" t="s">
        <v>4</v>
      </c>
      <c r="F4133" s="15">
        <v>1</v>
      </c>
      <c r="G4133" s="12" t="s">
        <v>4164</v>
      </c>
      <c r="H4133" s="18">
        <v>9.2862040983429414E-2</v>
      </c>
    </row>
    <row r="4134" spans="2:8" x14ac:dyDescent="0.4">
      <c r="B4134" s="4">
        <v>4131</v>
      </c>
      <c r="C4134" s="25" t="s">
        <v>8747</v>
      </c>
      <c r="D4134" s="10" t="s">
        <v>4295</v>
      </c>
      <c r="E4134" s="12" t="s">
        <v>4</v>
      </c>
      <c r="F4134" s="15">
        <v>1</v>
      </c>
      <c r="G4134" s="12" t="s">
        <v>4164</v>
      </c>
      <c r="H4134" s="18">
        <v>9.6670542074350385E-2</v>
      </c>
    </row>
    <row r="4135" spans="2:8" x14ac:dyDescent="0.4">
      <c r="B4135" s="4">
        <v>4132</v>
      </c>
      <c r="C4135" s="25" t="s">
        <v>8748</v>
      </c>
      <c r="D4135" s="10" t="s">
        <v>4296</v>
      </c>
      <c r="E4135" s="12" t="s">
        <v>4</v>
      </c>
      <c r="F4135" s="15">
        <v>1</v>
      </c>
      <c r="G4135" s="12" t="s">
        <v>4164</v>
      </c>
      <c r="H4135" s="18">
        <v>8.8306956139494533E-2</v>
      </c>
    </row>
    <row r="4136" spans="2:8" x14ac:dyDescent="0.4">
      <c r="B4136" s="4">
        <v>4133</v>
      </c>
      <c r="C4136" s="25" t="s">
        <v>8749</v>
      </c>
      <c r="D4136" s="10" t="s">
        <v>4297</v>
      </c>
      <c r="E4136" s="12" t="s">
        <v>4</v>
      </c>
      <c r="F4136" s="15">
        <v>1</v>
      </c>
      <c r="G4136" s="12" t="s">
        <v>4167</v>
      </c>
      <c r="H4136" s="18">
        <v>0.9941018291887328</v>
      </c>
    </row>
    <row r="4137" spans="2:8" x14ac:dyDescent="0.4">
      <c r="B4137" s="4">
        <v>4134</v>
      </c>
      <c r="C4137" s="25" t="s">
        <v>8750</v>
      </c>
      <c r="D4137" s="10" t="s">
        <v>4298</v>
      </c>
      <c r="E4137" s="12" t="s">
        <v>4</v>
      </c>
      <c r="F4137" s="15">
        <v>1</v>
      </c>
      <c r="G4137" s="12" t="s">
        <v>4167</v>
      </c>
      <c r="H4137" s="18">
        <v>1.2889400932618109</v>
      </c>
    </row>
    <row r="4138" spans="2:8" x14ac:dyDescent="0.4">
      <c r="B4138" s="4">
        <v>4135</v>
      </c>
      <c r="C4138" s="25" t="s">
        <v>8751</v>
      </c>
      <c r="D4138" s="10" t="s">
        <v>4299</v>
      </c>
      <c r="E4138" s="12" t="s">
        <v>4</v>
      </c>
      <c r="F4138" s="15">
        <v>1</v>
      </c>
      <c r="G4138" s="12" t="s">
        <v>4167</v>
      </c>
      <c r="H4138" s="18">
        <v>0.94957173055536293</v>
      </c>
    </row>
    <row r="4139" spans="2:8" x14ac:dyDescent="0.4">
      <c r="B4139" s="4">
        <v>4136</v>
      </c>
      <c r="C4139" s="25" t="s">
        <v>8752</v>
      </c>
      <c r="D4139" s="10" t="s">
        <v>4300</v>
      </c>
      <c r="E4139" s="12" t="s">
        <v>4</v>
      </c>
      <c r="F4139" s="15">
        <v>1</v>
      </c>
      <c r="G4139" s="12" t="s">
        <v>115</v>
      </c>
      <c r="H4139" s="18">
        <v>2.4515516614159127E-3</v>
      </c>
    </row>
    <row r="4140" spans="2:8" x14ac:dyDescent="0.4">
      <c r="B4140" s="4">
        <v>4137</v>
      </c>
      <c r="C4140" s="25" t="s">
        <v>8753</v>
      </c>
      <c r="D4140" s="10" t="s">
        <v>4301</v>
      </c>
      <c r="E4140" s="12" t="s">
        <v>4</v>
      </c>
      <c r="F4140" s="15">
        <v>1</v>
      </c>
      <c r="G4140" s="12" t="s">
        <v>115</v>
      </c>
      <c r="H4140" s="18">
        <v>3.1244344402277069E-3</v>
      </c>
    </row>
    <row r="4141" spans="2:8" x14ac:dyDescent="0.4">
      <c r="B4141" s="4">
        <v>4138</v>
      </c>
      <c r="C4141" s="25" t="s">
        <v>8754</v>
      </c>
      <c r="D4141" s="10" t="s">
        <v>4302</v>
      </c>
      <c r="E4141" s="12" t="s">
        <v>4</v>
      </c>
      <c r="F4141" s="15">
        <v>1</v>
      </c>
      <c r="G4141" s="12" t="s">
        <v>115</v>
      </c>
      <c r="H4141" s="18">
        <v>1.2371086125293721E-3</v>
      </c>
    </row>
    <row r="4142" spans="2:8" x14ac:dyDescent="0.4">
      <c r="B4142" s="4">
        <v>4139</v>
      </c>
      <c r="C4142" s="25" t="s">
        <v>8755</v>
      </c>
      <c r="D4142" s="10" t="s">
        <v>4303</v>
      </c>
      <c r="E4142" s="12" t="s">
        <v>4</v>
      </c>
      <c r="F4142" s="15">
        <v>1</v>
      </c>
      <c r="G4142" s="12" t="s">
        <v>115</v>
      </c>
      <c r="H4142" s="18">
        <v>1.0693634573289434E-3</v>
      </c>
    </row>
    <row r="4143" spans="2:8" x14ac:dyDescent="0.4">
      <c r="B4143" s="4">
        <v>4140</v>
      </c>
      <c r="C4143" s="25" t="s">
        <v>8756</v>
      </c>
      <c r="D4143" s="10" t="s">
        <v>4304</v>
      </c>
      <c r="E4143" s="12" t="s">
        <v>4</v>
      </c>
      <c r="F4143" s="15">
        <v>1</v>
      </c>
      <c r="G4143" s="12" t="s">
        <v>115</v>
      </c>
      <c r="H4143" s="18">
        <v>1.0359310380251235E-3</v>
      </c>
    </row>
    <row r="4144" spans="2:8" x14ac:dyDescent="0.4">
      <c r="B4144" s="4">
        <v>4141</v>
      </c>
      <c r="C4144" s="25" t="s">
        <v>8757</v>
      </c>
      <c r="D4144" s="10" t="s">
        <v>4305</v>
      </c>
      <c r="E4144" s="12" t="s">
        <v>4</v>
      </c>
      <c r="F4144" s="15">
        <v>1</v>
      </c>
      <c r="G4144" s="12" t="s">
        <v>115</v>
      </c>
      <c r="H4144" s="18">
        <v>1.5185753170135381E-3</v>
      </c>
    </row>
    <row r="4145" spans="2:8" x14ac:dyDescent="0.4">
      <c r="B4145" s="4">
        <v>4142</v>
      </c>
      <c r="C4145" s="25" t="s">
        <v>8758</v>
      </c>
      <c r="D4145" s="10" t="s">
        <v>4306</v>
      </c>
      <c r="E4145" s="12" t="s">
        <v>4</v>
      </c>
      <c r="F4145" s="15">
        <v>1</v>
      </c>
      <c r="G4145" s="12" t="s">
        <v>115</v>
      </c>
      <c r="H4145" s="18">
        <v>2.8255366802412817E-3</v>
      </c>
    </row>
    <row r="4146" spans="2:8" x14ac:dyDescent="0.4">
      <c r="B4146" s="4">
        <v>4143</v>
      </c>
      <c r="C4146" s="25" t="s">
        <v>8759</v>
      </c>
      <c r="D4146" s="10" t="s">
        <v>4307</v>
      </c>
      <c r="E4146" s="12" t="s">
        <v>4</v>
      </c>
      <c r="F4146" s="15">
        <v>1</v>
      </c>
      <c r="G4146" s="12" t="s">
        <v>115</v>
      </c>
      <c r="H4146" s="18">
        <v>1.5845797815165E-3</v>
      </c>
    </row>
    <row r="4147" spans="2:8" x14ac:dyDescent="0.4">
      <c r="B4147" s="4">
        <v>4144</v>
      </c>
      <c r="C4147" s="25" t="s">
        <v>8760</v>
      </c>
      <c r="D4147" s="10" t="s">
        <v>4308</v>
      </c>
      <c r="E4147" s="12" t="s">
        <v>4</v>
      </c>
      <c r="F4147" s="15">
        <v>1</v>
      </c>
      <c r="G4147" s="12" t="s">
        <v>115</v>
      </c>
      <c r="H4147" s="18">
        <v>8.9371155611570031E-4</v>
      </c>
    </row>
    <row r="4148" spans="2:8" x14ac:dyDescent="0.4">
      <c r="B4148" s="4">
        <v>4145</v>
      </c>
      <c r="C4148" s="25" t="s">
        <v>8761</v>
      </c>
      <c r="D4148" s="10" t="s">
        <v>4309</v>
      </c>
      <c r="E4148" s="12" t="s">
        <v>4</v>
      </c>
      <c r="F4148" s="15">
        <v>1</v>
      </c>
      <c r="G4148" s="12" t="s">
        <v>115</v>
      </c>
      <c r="H4148" s="18">
        <v>4.1548542468197785E-5</v>
      </c>
    </row>
    <row r="4149" spans="2:8" x14ac:dyDescent="0.4">
      <c r="B4149" s="4">
        <v>4146</v>
      </c>
      <c r="C4149" s="25" t="s">
        <v>8762</v>
      </c>
      <c r="D4149" s="10" t="s">
        <v>4310</v>
      </c>
      <c r="E4149" s="12" t="s">
        <v>4</v>
      </c>
      <c r="F4149" s="15">
        <v>1</v>
      </c>
      <c r="G4149" s="12" t="s">
        <v>115</v>
      </c>
      <c r="H4149" s="18">
        <v>4.1548542468197785E-5</v>
      </c>
    </row>
    <row r="4150" spans="2:8" x14ac:dyDescent="0.4">
      <c r="B4150" s="4">
        <v>4147</v>
      </c>
      <c r="C4150" s="25" t="s">
        <v>8763</v>
      </c>
      <c r="D4150" s="10" t="s">
        <v>4311</v>
      </c>
      <c r="E4150" s="12" t="s">
        <v>8</v>
      </c>
      <c r="F4150" s="15">
        <v>1</v>
      </c>
      <c r="G4150" s="12" t="s">
        <v>115</v>
      </c>
      <c r="H4150" s="18">
        <v>0</v>
      </c>
    </row>
    <row r="4151" spans="2:8" x14ac:dyDescent="0.4">
      <c r="B4151" s="4">
        <v>4148</v>
      </c>
      <c r="C4151" s="25" t="s">
        <v>8764</v>
      </c>
      <c r="D4151" s="10" t="s">
        <v>4312</v>
      </c>
      <c r="E4151" s="12" t="s">
        <v>4</v>
      </c>
      <c r="F4151" s="15">
        <v>1</v>
      </c>
      <c r="G4151" s="12" t="s">
        <v>115</v>
      </c>
      <c r="H4151" s="18">
        <v>6.8271987993594825E-5</v>
      </c>
    </row>
    <row r="4152" spans="2:8" x14ac:dyDescent="0.4">
      <c r="B4152" s="4">
        <v>4149</v>
      </c>
      <c r="C4152" s="25" t="s">
        <v>8765</v>
      </c>
      <c r="D4152" s="10" t="s">
        <v>4313</v>
      </c>
      <c r="E4152" s="12" t="s">
        <v>4</v>
      </c>
      <c r="F4152" s="15">
        <v>1</v>
      </c>
      <c r="G4152" s="12" t="s">
        <v>115</v>
      </c>
      <c r="H4152" s="18">
        <v>5.496646423423092E-5</v>
      </c>
    </row>
    <row r="4153" spans="2:8" x14ac:dyDescent="0.4">
      <c r="B4153" s="4">
        <v>4150</v>
      </c>
      <c r="C4153" s="25" t="s">
        <v>8766</v>
      </c>
      <c r="D4153" s="10" t="s">
        <v>4314</v>
      </c>
      <c r="E4153" s="12" t="s">
        <v>8</v>
      </c>
      <c r="F4153" s="15">
        <v>1</v>
      </c>
      <c r="G4153" s="12" t="s">
        <v>115</v>
      </c>
      <c r="H4153" s="18">
        <v>0</v>
      </c>
    </row>
    <row r="4154" spans="2:8" x14ac:dyDescent="0.4">
      <c r="B4154" s="4">
        <v>4151</v>
      </c>
      <c r="C4154" s="25" t="s">
        <v>8767</v>
      </c>
      <c r="D4154" s="10" t="s">
        <v>4315</v>
      </c>
      <c r="E4154" s="12" t="s">
        <v>4</v>
      </c>
      <c r="F4154" s="15">
        <v>1</v>
      </c>
      <c r="G4154" s="12" t="s">
        <v>115</v>
      </c>
      <c r="H4154" s="18">
        <v>7.2784267282207312E-5</v>
      </c>
    </row>
    <row r="4155" spans="2:8" x14ac:dyDescent="0.4">
      <c r="B4155" s="4">
        <v>4152</v>
      </c>
      <c r="C4155" s="25" t="s">
        <v>8768</v>
      </c>
      <c r="D4155" s="10" t="s">
        <v>4316</v>
      </c>
      <c r="E4155" s="12" t="s">
        <v>8</v>
      </c>
      <c r="F4155" s="15">
        <v>1</v>
      </c>
      <c r="G4155" s="12" t="s">
        <v>115</v>
      </c>
      <c r="H4155" s="18">
        <v>0</v>
      </c>
    </row>
    <row r="4156" spans="2:8" x14ac:dyDescent="0.4">
      <c r="B4156" s="4">
        <v>4153</v>
      </c>
      <c r="C4156" s="25" t="s">
        <v>8769</v>
      </c>
      <c r="D4156" s="10" t="s">
        <v>4317</v>
      </c>
      <c r="E4156" s="12" t="s">
        <v>4</v>
      </c>
      <c r="F4156" s="15">
        <v>1</v>
      </c>
      <c r="G4156" s="12" t="s">
        <v>115</v>
      </c>
      <c r="H4156" s="18">
        <v>6.8777381306563183E-5</v>
      </c>
    </row>
    <row r="4157" spans="2:8" x14ac:dyDescent="0.4">
      <c r="B4157" s="4">
        <v>4154</v>
      </c>
      <c r="C4157" s="25" t="s">
        <v>8770</v>
      </c>
      <c r="D4157" s="10" t="s">
        <v>4318</v>
      </c>
      <c r="E4157" s="12" t="s">
        <v>4</v>
      </c>
      <c r="F4157" s="15">
        <v>1</v>
      </c>
      <c r="G4157" s="12" t="s">
        <v>115</v>
      </c>
      <c r="H4157" s="18">
        <v>7.0751987914594735E-5</v>
      </c>
    </row>
    <row r="4158" spans="2:8" x14ac:dyDescent="0.4">
      <c r="B4158" s="4">
        <v>4155</v>
      </c>
      <c r="C4158" s="25" t="s">
        <v>8771</v>
      </c>
      <c r="D4158" s="10" t="s">
        <v>4319</v>
      </c>
      <c r="E4158" s="12" t="s">
        <v>8</v>
      </c>
      <c r="F4158" s="15">
        <v>1</v>
      </c>
      <c r="G4158" s="12" t="s">
        <v>115</v>
      </c>
      <c r="H4158" s="18">
        <v>0</v>
      </c>
    </row>
    <row r="4159" spans="2:8" x14ac:dyDescent="0.4">
      <c r="B4159" s="4">
        <v>4156</v>
      </c>
      <c r="C4159" s="25" t="s">
        <v>8772</v>
      </c>
      <c r="D4159" s="10" t="s">
        <v>4320</v>
      </c>
      <c r="E4159" s="12" t="s">
        <v>4</v>
      </c>
      <c r="F4159" s="15">
        <v>1</v>
      </c>
      <c r="G4159" s="12" t="s">
        <v>115</v>
      </c>
      <c r="H4159" s="18">
        <v>6.708153827610948E-5</v>
      </c>
    </row>
    <row r="4160" spans="2:8" x14ac:dyDescent="0.4">
      <c r="B4160" s="4">
        <v>4157</v>
      </c>
      <c r="C4160" s="25" t="s">
        <v>8773</v>
      </c>
      <c r="D4160" s="10" t="s">
        <v>4321</v>
      </c>
      <c r="E4160" s="12" t="s">
        <v>8</v>
      </c>
      <c r="F4160" s="15">
        <v>1</v>
      </c>
      <c r="G4160" s="12" t="s">
        <v>115</v>
      </c>
      <c r="H4160" s="18">
        <v>0</v>
      </c>
    </row>
    <row r="4161" spans="2:8" x14ac:dyDescent="0.4">
      <c r="B4161" s="4">
        <v>4158</v>
      </c>
      <c r="C4161" s="25" t="s">
        <v>8774</v>
      </c>
      <c r="D4161" s="10" t="s">
        <v>4322</v>
      </c>
      <c r="E4161" s="12" t="s">
        <v>4</v>
      </c>
      <c r="F4161" s="15">
        <v>1</v>
      </c>
      <c r="G4161" s="12" t="s">
        <v>115</v>
      </c>
      <c r="H4161" s="18">
        <v>5.0635350165062269E-5</v>
      </c>
    </row>
    <row r="4162" spans="2:8" x14ac:dyDescent="0.4">
      <c r="B4162" s="4">
        <v>4159</v>
      </c>
      <c r="C4162" s="25" t="s">
        <v>8775</v>
      </c>
      <c r="D4162" s="10" t="s">
        <v>4323</v>
      </c>
      <c r="E4162" s="12" t="s">
        <v>4</v>
      </c>
      <c r="F4162" s="15">
        <v>1</v>
      </c>
      <c r="G4162" s="12" t="s">
        <v>115</v>
      </c>
      <c r="H4162" s="18">
        <v>6.1462495646704847E-5</v>
      </c>
    </row>
    <row r="4163" spans="2:8" x14ac:dyDescent="0.4">
      <c r="B4163" s="4">
        <v>4160</v>
      </c>
      <c r="C4163" s="25" t="s">
        <v>8776</v>
      </c>
      <c r="D4163" s="10" t="s">
        <v>4324</v>
      </c>
      <c r="E4163" s="12" t="s">
        <v>8</v>
      </c>
      <c r="F4163" s="15">
        <v>1</v>
      </c>
      <c r="G4163" s="12" t="s">
        <v>115</v>
      </c>
      <c r="H4163" s="18">
        <v>0</v>
      </c>
    </row>
    <row r="4164" spans="2:8" x14ac:dyDescent="0.4">
      <c r="B4164" s="4">
        <v>4161</v>
      </c>
      <c r="C4164" s="25" t="s">
        <v>8777</v>
      </c>
      <c r="D4164" s="10" t="s">
        <v>4325</v>
      </c>
      <c r="E4164" s="12" t="s">
        <v>4</v>
      </c>
      <c r="F4164" s="15">
        <v>1</v>
      </c>
      <c r="G4164" s="12" t="s">
        <v>115</v>
      </c>
      <c r="H4164" s="18">
        <v>4.7445978842524515E-5</v>
      </c>
    </row>
    <row r="4165" spans="2:8" x14ac:dyDescent="0.4">
      <c r="B4165" s="4">
        <v>4162</v>
      </c>
      <c r="C4165" s="25" t="s">
        <v>8778</v>
      </c>
      <c r="D4165" s="10" t="s">
        <v>4326</v>
      </c>
      <c r="E4165" s="12" t="s">
        <v>8</v>
      </c>
      <c r="F4165" s="15">
        <v>1</v>
      </c>
      <c r="G4165" s="12" t="s">
        <v>115</v>
      </c>
      <c r="H4165" s="18">
        <v>0</v>
      </c>
    </row>
    <row r="4166" spans="2:8" x14ac:dyDescent="0.4">
      <c r="B4166" s="4">
        <v>4163</v>
      </c>
      <c r="C4166" s="25" t="s">
        <v>8779</v>
      </c>
      <c r="D4166" s="10" t="s">
        <v>4327</v>
      </c>
      <c r="E4166" s="12" t="s">
        <v>4</v>
      </c>
      <c r="F4166" s="15">
        <v>1</v>
      </c>
      <c r="G4166" s="12" t="s">
        <v>115</v>
      </c>
      <c r="H4166" s="18">
        <v>4.7792956783441685E-5</v>
      </c>
    </row>
    <row r="4167" spans="2:8" x14ac:dyDescent="0.4">
      <c r="B4167" s="4">
        <v>4164</v>
      </c>
      <c r="C4167" s="25" t="s">
        <v>8780</v>
      </c>
      <c r="D4167" s="10" t="s">
        <v>4328</v>
      </c>
      <c r="E4167" s="12" t="s">
        <v>8</v>
      </c>
      <c r="F4167" s="15">
        <v>1</v>
      </c>
      <c r="G4167" s="12" t="s">
        <v>115</v>
      </c>
      <c r="H4167" s="18">
        <v>0</v>
      </c>
    </row>
    <row r="4168" spans="2:8" x14ac:dyDescent="0.4">
      <c r="B4168" s="4">
        <v>4165</v>
      </c>
      <c r="C4168" s="25" t="s">
        <v>8781</v>
      </c>
      <c r="D4168" s="10" t="s">
        <v>4329</v>
      </c>
      <c r="E4168" s="12" t="s">
        <v>4</v>
      </c>
      <c r="F4168" s="15">
        <v>1</v>
      </c>
      <c r="G4168" s="12" t="s">
        <v>115</v>
      </c>
      <c r="H4168" s="18">
        <v>5.0642622403950882E-5</v>
      </c>
    </row>
    <row r="4169" spans="2:8" x14ac:dyDescent="0.4">
      <c r="B4169" s="4">
        <v>4166</v>
      </c>
      <c r="C4169" s="25" t="s">
        <v>8782</v>
      </c>
      <c r="D4169" s="10" t="s">
        <v>4330</v>
      </c>
      <c r="E4169" s="12" t="s">
        <v>4</v>
      </c>
      <c r="F4169" s="15">
        <v>1</v>
      </c>
      <c r="G4169" s="12" t="s">
        <v>115</v>
      </c>
      <c r="H4169" s="18">
        <v>5.308257351005297E-5</v>
      </c>
    </row>
    <row r="4170" spans="2:8" x14ac:dyDescent="0.4">
      <c r="B4170" s="4">
        <v>4167</v>
      </c>
      <c r="C4170" s="25" t="s">
        <v>8783</v>
      </c>
      <c r="D4170" s="10" t="s">
        <v>4331</v>
      </c>
      <c r="E4170" s="12" t="s">
        <v>4</v>
      </c>
      <c r="F4170" s="15">
        <v>1</v>
      </c>
      <c r="G4170" s="12" t="s">
        <v>115</v>
      </c>
      <c r="H4170" s="18">
        <v>5.308257351005297E-5</v>
      </c>
    </row>
    <row r="4171" spans="2:8" x14ac:dyDescent="0.4">
      <c r="B4171" s="4">
        <v>4168</v>
      </c>
      <c r="C4171" s="25" t="s">
        <v>8784</v>
      </c>
      <c r="D4171" s="10" t="s">
        <v>4332</v>
      </c>
      <c r="E4171" s="12" t="s">
        <v>8</v>
      </c>
      <c r="F4171" s="15">
        <v>1</v>
      </c>
      <c r="G4171" s="12" t="s">
        <v>115</v>
      </c>
      <c r="H4171" s="18">
        <v>0</v>
      </c>
    </row>
    <row r="4172" spans="2:8" x14ac:dyDescent="0.4">
      <c r="B4172" s="4">
        <v>4169</v>
      </c>
      <c r="C4172" s="25" t="s">
        <v>8785</v>
      </c>
      <c r="D4172" s="10" t="s">
        <v>4333</v>
      </c>
      <c r="E4172" s="12" t="s">
        <v>4</v>
      </c>
      <c r="F4172" s="15">
        <v>1</v>
      </c>
      <c r="G4172" s="12" t="s">
        <v>115</v>
      </c>
      <c r="H4172" s="18">
        <v>8.0509952248272162E-5</v>
      </c>
    </row>
    <row r="4173" spans="2:8" x14ac:dyDescent="0.4">
      <c r="B4173" s="4">
        <v>4170</v>
      </c>
      <c r="C4173" s="25" t="s">
        <v>8786</v>
      </c>
      <c r="D4173" s="10" t="s">
        <v>4334</v>
      </c>
      <c r="E4173" s="12" t="s">
        <v>4</v>
      </c>
      <c r="F4173" s="15">
        <v>1</v>
      </c>
      <c r="G4173" s="12" t="s">
        <v>115</v>
      </c>
      <c r="H4173" s="18">
        <v>7.5282908680641787E-5</v>
      </c>
    </row>
    <row r="4174" spans="2:8" x14ac:dyDescent="0.4">
      <c r="B4174" s="4">
        <v>4171</v>
      </c>
      <c r="C4174" s="25" t="s">
        <v>8787</v>
      </c>
      <c r="D4174" s="10" t="s">
        <v>4335</v>
      </c>
      <c r="E4174" s="12" t="s">
        <v>8</v>
      </c>
      <c r="F4174" s="15">
        <v>1</v>
      </c>
      <c r="G4174" s="12" t="s">
        <v>115</v>
      </c>
      <c r="H4174" s="18">
        <v>0</v>
      </c>
    </row>
    <row r="4175" spans="2:8" x14ac:dyDescent="0.4">
      <c r="B4175" s="4">
        <v>4172</v>
      </c>
      <c r="C4175" s="25" t="s">
        <v>8788</v>
      </c>
      <c r="D4175" s="10" t="s">
        <v>4336</v>
      </c>
      <c r="E4175" s="12" t="s">
        <v>4</v>
      </c>
      <c r="F4175" s="15">
        <v>1</v>
      </c>
      <c r="G4175" s="12" t="s">
        <v>115</v>
      </c>
      <c r="H4175" s="18">
        <v>5.6572582140183619E-5</v>
      </c>
    </row>
    <row r="4176" spans="2:8" x14ac:dyDescent="0.4">
      <c r="B4176" s="4">
        <v>4173</v>
      </c>
      <c r="C4176" s="25" t="s">
        <v>8789</v>
      </c>
      <c r="D4176" s="10" t="s">
        <v>4337</v>
      </c>
      <c r="E4176" s="12" t="s">
        <v>8</v>
      </c>
      <c r="F4176" s="15">
        <v>1</v>
      </c>
      <c r="G4176" s="12" t="s">
        <v>115</v>
      </c>
      <c r="H4176" s="18">
        <v>0</v>
      </c>
    </row>
    <row r="4177" spans="2:8" x14ac:dyDescent="0.4">
      <c r="B4177" s="4">
        <v>4174</v>
      </c>
      <c r="C4177" s="25" t="s">
        <v>8790</v>
      </c>
      <c r="D4177" s="10" t="s">
        <v>4338</v>
      </c>
      <c r="E4177" s="12" t="s">
        <v>4</v>
      </c>
      <c r="F4177" s="15">
        <v>1</v>
      </c>
      <c r="G4177" s="12" t="s">
        <v>115</v>
      </c>
      <c r="H4177" s="18">
        <v>9.6217640625408384E-5</v>
      </c>
    </row>
    <row r="4178" spans="2:8" x14ac:dyDescent="0.4">
      <c r="B4178" s="4">
        <v>4175</v>
      </c>
      <c r="C4178" s="25" t="s">
        <v>8791</v>
      </c>
      <c r="D4178" s="10" t="s">
        <v>4339</v>
      </c>
      <c r="E4178" s="12" t="s">
        <v>8</v>
      </c>
      <c r="F4178" s="15">
        <v>1</v>
      </c>
      <c r="G4178" s="12" t="s">
        <v>115</v>
      </c>
      <c r="H4178" s="18">
        <v>0</v>
      </c>
    </row>
    <row r="4179" spans="2:8" x14ac:dyDescent="0.4">
      <c r="B4179" s="4">
        <v>4176</v>
      </c>
      <c r="C4179" s="25" t="s">
        <v>8792</v>
      </c>
      <c r="D4179" s="10" t="s">
        <v>4340</v>
      </c>
      <c r="E4179" s="12" t="s">
        <v>4</v>
      </c>
      <c r="F4179" s="15">
        <v>1</v>
      </c>
      <c r="G4179" s="12" t="s">
        <v>115</v>
      </c>
      <c r="H4179" s="18">
        <v>4.7327054244430847E-4</v>
      </c>
    </row>
    <row r="4180" spans="2:8" x14ac:dyDescent="0.4">
      <c r="B4180" s="4">
        <v>4177</v>
      </c>
      <c r="C4180" s="25" t="s">
        <v>8793</v>
      </c>
      <c r="D4180" s="10" t="s">
        <v>4341</v>
      </c>
      <c r="E4180" s="12" t="s">
        <v>4</v>
      </c>
      <c r="F4180" s="15">
        <v>1</v>
      </c>
      <c r="G4180" s="12" t="s">
        <v>115</v>
      </c>
      <c r="H4180" s="18">
        <v>4.7327054244430847E-4</v>
      </c>
    </row>
    <row r="4181" spans="2:8" x14ac:dyDescent="0.4">
      <c r="B4181" s="4">
        <v>4178</v>
      </c>
      <c r="C4181" s="25" t="s">
        <v>8794</v>
      </c>
      <c r="D4181" s="10" t="s">
        <v>4342</v>
      </c>
      <c r="E4181" s="12" t="s">
        <v>4</v>
      </c>
      <c r="F4181" s="15">
        <v>1</v>
      </c>
      <c r="G4181" s="12" t="s">
        <v>115</v>
      </c>
      <c r="H4181" s="18">
        <v>4.7951775288375143E-4</v>
      </c>
    </row>
    <row r="4182" spans="2:8" x14ac:dyDescent="0.4">
      <c r="B4182" s="4">
        <v>4179</v>
      </c>
      <c r="C4182" s="25" t="s">
        <v>8795</v>
      </c>
      <c r="D4182" s="10" t="s">
        <v>4343</v>
      </c>
      <c r="E4182" s="12" t="s">
        <v>4</v>
      </c>
      <c r="F4182" s="15">
        <v>1</v>
      </c>
      <c r="G4182" s="12" t="s">
        <v>115</v>
      </c>
      <c r="H4182" s="18">
        <v>2.9676594481692294E-4</v>
      </c>
    </row>
    <row r="4183" spans="2:8" x14ac:dyDescent="0.4">
      <c r="B4183" s="4">
        <v>4180</v>
      </c>
      <c r="C4183" s="25" t="s">
        <v>8796</v>
      </c>
      <c r="D4183" s="10" t="s">
        <v>4344</v>
      </c>
      <c r="E4183" s="12" t="s">
        <v>4</v>
      </c>
      <c r="F4183" s="15">
        <v>1</v>
      </c>
      <c r="G4183" s="12" t="s">
        <v>115</v>
      </c>
      <c r="H4183" s="18">
        <v>6.6870037206426345E-4</v>
      </c>
    </row>
    <row r="4184" spans="2:8" x14ac:dyDescent="0.4">
      <c r="B4184" s="4">
        <v>4181</v>
      </c>
      <c r="C4184" s="25" t="s">
        <v>8797</v>
      </c>
      <c r="D4184" s="10" t="s">
        <v>4345</v>
      </c>
      <c r="E4184" s="12" t="s">
        <v>4</v>
      </c>
      <c r="F4184" s="15">
        <v>1</v>
      </c>
      <c r="G4184" s="12" t="s">
        <v>115</v>
      </c>
      <c r="H4184" s="18">
        <v>3.3733371985280663E-5</v>
      </c>
    </row>
    <row r="4185" spans="2:8" x14ac:dyDescent="0.4">
      <c r="B4185" s="4">
        <v>4182</v>
      </c>
      <c r="C4185" s="25" t="s">
        <v>8798</v>
      </c>
      <c r="D4185" s="10" t="s">
        <v>4346</v>
      </c>
      <c r="E4185" s="12" t="s">
        <v>8</v>
      </c>
      <c r="F4185" s="15">
        <v>1</v>
      </c>
      <c r="G4185" s="12" t="s">
        <v>115</v>
      </c>
      <c r="H4185" s="18">
        <v>0</v>
      </c>
    </row>
    <row r="4186" spans="2:8" x14ac:dyDescent="0.4">
      <c r="B4186" s="4">
        <v>4183</v>
      </c>
      <c r="C4186" s="25" t="s">
        <v>8799</v>
      </c>
      <c r="D4186" s="10" t="s">
        <v>4347</v>
      </c>
      <c r="E4186" s="12" t="s">
        <v>8</v>
      </c>
      <c r="F4186" s="15">
        <v>1</v>
      </c>
      <c r="G4186" s="12" t="s">
        <v>115</v>
      </c>
      <c r="H4186" s="18">
        <v>0</v>
      </c>
    </row>
    <row r="4187" spans="2:8" x14ac:dyDescent="0.4">
      <c r="B4187" s="4">
        <v>4184</v>
      </c>
      <c r="C4187" s="25" t="s">
        <v>8800</v>
      </c>
      <c r="D4187" s="10" t="s">
        <v>4348</v>
      </c>
      <c r="E4187" s="12" t="s">
        <v>8</v>
      </c>
      <c r="F4187" s="15">
        <v>1</v>
      </c>
      <c r="G4187" s="12" t="s">
        <v>115</v>
      </c>
      <c r="H4187" s="18">
        <v>0</v>
      </c>
    </row>
    <row r="4188" spans="2:8" x14ac:dyDescent="0.4">
      <c r="B4188" s="4">
        <v>4185</v>
      </c>
      <c r="C4188" s="25" t="s">
        <v>8801</v>
      </c>
      <c r="D4188" s="10" t="s">
        <v>4349</v>
      </c>
      <c r="E4188" s="12" t="s">
        <v>4</v>
      </c>
      <c r="F4188" s="15">
        <v>1</v>
      </c>
      <c r="G4188" s="12" t="s">
        <v>115</v>
      </c>
      <c r="H4188" s="18">
        <v>2.7313412280459209E-4</v>
      </c>
    </row>
    <row r="4189" spans="2:8" x14ac:dyDescent="0.4">
      <c r="B4189" s="4">
        <v>4186</v>
      </c>
      <c r="C4189" s="25" t="s">
        <v>8802</v>
      </c>
      <c r="D4189" s="10" t="s">
        <v>4350</v>
      </c>
      <c r="E4189" s="12" t="s">
        <v>4</v>
      </c>
      <c r="F4189" s="15">
        <v>1</v>
      </c>
      <c r="G4189" s="12" t="s">
        <v>115</v>
      </c>
      <c r="H4189" s="18">
        <v>2.7313412280459209E-4</v>
      </c>
    </row>
    <row r="4190" spans="2:8" x14ac:dyDescent="0.4">
      <c r="B4190" s="4">
        <v>4187</v>
      </c>
      <c r="C4190" s="25" t="s">
        <v>8803</v>
      </c>
      <c r="D4190" s="10" t="s">
        <v>4351</v>
      </c>
      <c r="E4190" s="12" t="s">
        <v>8</v>
      </c>
      <c r="F4190" s="15">
        <v>1</v>
      </c>
      <c r="G4190" s="12" t="s">
        <v>115</v>
      </c>
      <c r="H4190" s="18">
        <v>0</v>
      </c>
    </row>
    <row r="4191" spans="2:8" x14ac:dyDescent="0.4">
      <c r="B4191" s="4">
        <v>4188</v>
      </c>
      <c r="C4191" s="25" t="s">
        <v>8804</v>
      </c>
      <c r="D4191" s="10" t="s">
        <v>4352</v>
      </c>
      <c r="E4191" s="12" t="s">
        <v>4</v>
      </c>
      <c r="F4191" s="15">
        <v>1</v>
      </c>
      <c r="G4191" s="12" t="s">
        <v>115</v>
      </c>
      <c r="H4191" s="18">
        <v>4.1517251411401254E-4</v>
      </c>
    </row>
    <row r="4192" spans="2:8" x14ac:dyDescent="0.4">
      <c r="B4192" s="4">
        <v>4189</v>
      </c>
      <c r="C4192" s="25" t="s">
        <v>8805</v>
      </c>
      <c r="D4192" s="10" t="s">
        <v>4353</v>
      </c>
      <c r="E4192" s="12" t="s">
        <v>4</v>
      </c>
      <c r="F4192" s="15">
        <v>1</v>
      </c>
      <c r="G4192" s="12" t="s">
        <v>115</v>
      </c>
      <c r="H4192" s="18">
        <v>4.1517251411401254E-4</v>
      </c>
    </row>
    <row r="4193" spans="2:8" x14ac:dyDescent="0.4">
      <c r="B4193" s="4">
        <v>4190</v>
      </c>
      <c r="C4193" s="25" t="s">
        <v>8806</v>
      </c>
      <c r="D4193" s="10" t="s">
        <v>4354</v>
      </c>
      <c r="E4193" s="12" t="s">
        <v>8</v>
      </c>
      <c r="F4193" s="15">
        <v>1</v>
      </c>
      <c r="G4193" s="12" t="s">
        <v>115</v>
      </c>
      <c r="H4193" s="18">
        <v>0</v>
      </c>
    </row>
    <row r="4194" spans="2:8" x14ac:dyDescent="0.4">
      <c r="B4194" s="4">
        <v>4191</v>
      </c>
      <c r="C4194" s="25" t="s">
        <v>8807</v>
      </c>
      <c r="D4194" s="10" t="s">
        <v>4355</v>
      </c>
      <c r="E4194" s="12" t="s">
        <v>4</v>
      </c>
      <c r="F4194" s="15">
        <v>1</v>
      </c>
      <c r="G4194" s="12" t="s">
        <v>115</v>
      </c>
      <c r="H4194" s="18">
        <v>1.5927923751391361E-4</v>
      </c>
    </row>
    <row r="4195" spans="2:8" x14ac:dyDescent="0.4">
      <c r="B4195" s="4">
        <v>4192</v>
      </c>
      <c r="C4195" s="25" t="s">
        <v>8808</v>
      </c>
      <c r="D4195" s="10" t="s">
        <v>4356</v>
      </c>
      <c r="E4195" s="12" t="s">
        <v>4</v>
      </c>
      <c r="F4195" s="15">
        <v>1</v>
      </c>
      <c r="G4195" s="12" t="s">
        <v>115</v>
      </c>
      <c r="H4195" s="18">
        <v>1.5927923751391361E-4</v>
      </c>
    </row>
    <row r="4196" spans="2:8" x14ac:dyDescent="0.4">
      <c r="B4196" s="4">
        <v>4193</v>
      </c>
      <c r="C4196" s="25" t="s">
        <v>8809</v>
      </c>
      <c r="D4196" s="10" t="s">
        <v>4357</v>
      </c>
      <c r="E4196" s="12" t="s">
        <v>8</v>
      </c>
      <c r="F4196" s="15">
        <v>1</v>
      </c>
      <c r="G4196" s="12" t="s">
        <v>115</v>
      </c>
      <c r="H4196" s="18">
        <v>0</v>
      </c>
    </row>
    <row r="4197" spans="2:8" x14ac:dyDescent="0.4">
      <c r="B4197" s="4">
        <v>4194</v>
      </c>
      <c r="C4197" s="25" t="s">
        <v>8810</v>
      </c>
      <c r="D4197" s="10" t="s">
        <v>4358</v>
      </c>
      <c r="E4197" s="12" t="s">
        <v>4</v>
      </c>
      <c r="F4197" s="15">
        <v>1</v>
      </c>
      <c r="G4197" s="12" t="s">
        <v>115</v>
      </c>
      <c r="H4197" s="18">
        <v>1.7631167634790136E-4</v>
      </c>
    </row>
    <row r="4198" spans="2:8" x14ac:dyDescent="0.4">
      <c r="B4198" s="4">
        <v>4195</v>
      </c>
      <c r="C4198" s="25" t="s">
        <v>8811</v>
      </c>
      <c r="D4198" s="10" t="s">
        <v>4359</v>
      </c>
      <c r="E4198" s="12" t="s">
        <v>4</v>
      </c>
      <c r="F4198" s="15">
        <v>1</v>
      </c>
      <c r="G4198" s="12" t="s">
        <v>115</v>
      </c>
      <c r="H4198" s="18">
        <v>1.7631167634790136E-4</v>
      </c>
    </row>
    <row r="4199" spans="2:8" x14ac:dyDescent="0.4">
      <c r="B4199" s="4">
        <v>4196</v>
      </c>
      <c r="C4199" s="25" t="s">
        <v>8812</v>
      </c>
      <c r="D4199" s="10" t="s">
        <v>4360</v>
      </c>
      <c r="E4199" s="12" t="s">
        <v>8</v>
      </c>
      <c r="F4199" s="15">
        <v>1</v>
      </c>
      <c r="G4199" s="12" t="s">
        <v>115</v>
      </c>
      <c r="H4199" s="18">
        <v>0</v>
      </c>
    </row>
    <row r="4200" spans="2:8" x14ac:dyDescent="0.4">
      <c r="B4200" s="4">
        <v>4197</v>
      </c>
      <c r="C4200" s="25" t="s">
        <v>8813</v>
      </c>
      <c r="D4200" s="10" t="s">
        <v>4361</v>
      </c>
      <c r="E4200" s="12" t="s">
        <v>4</v>
      </c>
      <c r="F4200" s="15">
        <v>1</v>
      </c>
      <c r="G4200" s="12" t="s">
        <v>115</v>
      </c>
      <c r="H4200" s="18">
        <v>2.8062681567974995E-4</v>
      </c>
    </row>
    <row r="4201" spans="2:8" x14ac:dyDescent="0.4">
      <c r="B4201" s="4">
        <v>4198</v>
      </c>
      <c r="C4201" s="25" t="s">
        <v>8814</v>
      </c>
      <c r="D4201" s="10" t="s">
        <v>4362</v>
      </c>
      <c r="E4201" s="12" t="s">
        <v>4</v>
      </c>
      <c r="F4201" s="15">
        <v>1</v>
      </c>
      <c r="G4201" s="12" t="s">
        <v>115</v>
      </c>
      <c r="H4201" s="18">
        <v>2.8062681567974995E-4</v>
      </c>
    </row>
    <row r="4202" spans="2:8" x14ac:dyDescent="0.4">
      <c r="B4202" s="4">
        <v>4199</v>
      </c>
      <c r="C4202" s="25" t="s">
        <v>8815</v>
      </c>
      <c r="D4202" s="10" t="s">
        <v>4363</v>
      </c>
      <c r="E4202" s="12" t="s">
        <v>8</v>
      </c>
      <c r="F4202" s="15">
        <v>1</v>
      </c>
      <c r="G4202" s="12" t="s">
        <v>115</v>
      </c>
      <c r="H4202" s="18">
        <v>0</v>
      </c>
    </row>
    <row r="4203" spans="2:8" x14ac:dyDescent="0.4">
      <c r="B4203" s="4">
        <v>4200</v>
      </c>
      <c r="C4203" s="25" t="s">
        <v>8816</v>
      </c>
      <c r="D4203" s="10" t="s">
        <v>4364</v>
      </c>
      <c r="E4203" s="12" t="s">
        <v>4</v>
      </c>
      <c r="F4203" s="15">
        <v>1</v>
      </c>
      <c r="G4203" s="12" t="s">
        <v>5</v>
      </c>
      <c r="H4203" s="18">
        <v>7.9942665063627207E-3</v>
      </c>
    </row>
    <row r="4204" spans="2:8" x14ac:dyDescent="0.4">
      <c r="B4204" s="4">
        <v>4201</v>
      </c>
      <c r="C4204" s="25" t="s">
        <v>8817</v>
      </c>
      <c r="D4204" s="10" t="s">
        <v>4365</v>
      </c>
      <c r="E4204" s="12" t="s">
        <v>4</v>
      </c>
      <c r="F4204" s="15">
        <v>1</v>
      </c>
      <c r="G4204" s="12" t="s">
        <v>5</v>
      </c>
      <c r="H4204" s="18">
        <v>1.6183422733433459E-2</v>
      </c>
    </row>
    <row r="4205" spans="2:8" x14ac:dyDescent="0.4">
      <c r="B4205" s="4">
        <v>4202</v>
      </c>
      <c r="C4205" s="25" t="s">
        <v>8818</v>
      </c>
      <c r="D4205" s="10" t="s">
        <v>4366</v>
      </c>
      <c r="E4205" s="12" t="s">
        <v>4</v>
      </c>
      <c r="F4205" s="15">
        <v>1</v>
      </c>
      <c r="G4205" s="12" t="s">
        <v>5</v>
      </c>
      <c r="H4205" s="18">
        <v>0.1334842819321819</v>
      </c>
    </row>
    <row r="4206" spans="2:8" x14ac:dyDescent="0.4">
      <c r="B4206" s="4">
        <v>4203</v>
      </c>
      <c r="C4206" s="25" t="s">
        <v>8819</v>
      </c>
      <c r="D4206" s="10" t="s">
        <v>4367</v>
      </c>
      <c r="E4206" s="12" t="s">
        <v>4</v>
      </c>
      <c r="F4206" s="15">
        <v>1</v>
      </c>
      <c r="G4206" s="12" t="s">
        <v>5</v>
      </c>
      <c r="H4206" s="18">
        <v>1.914888149122596E-3</v>
      </c>
    </row>
    <row r="4207" spans="2:8" x14ac:dyDescent="0.4">
      <c r="B4207" s="4">
        <v>4204</v>
      </c>
      <c r="C4207" s="25" t="s">
        <v>8820</v>
      </c>
      <c r="D4207" s="10" t="s">
        <v>4368</v>
      </c>
      <c r="E4207" s="12" t="s">
        <v>4</v>
      </c>
      <c r="F4207" s="15">
        <v>1</v>
      </c>
      <c r="G4207" s="12" t="s">
        <v>5</v>
      </c>
      <c r="H4207" s="18">
        <v>5.0002221515117712E-2</v>
      </c>
    </row>
    <row r="4208" spans="2:8" x14ac:dyDescent="0.4">
      <c r="B4208" s="4">
        <v>4205</v>
      </c>
      <c r="C4208" s="25" t="s">
        <v>8821</v>
      </c>
      <c r="D4208" s="10" t="s">
        <v>4369</v>
      </c>
      <c r="E4208" s="12" t="s">
        <v>4</v>
      </c>
      <c r="F4208" s="15">
        <v>1</v>
      </c>
      <c r="G4208" s="12" t="s">
        <v>5</v>
      </c>
      <c r="H4208" s="18">
        <v>0.22835521412650034</v>
      </c>
    </row>
    <row r="4209" spans="2:8" x14ac:dyDescent="0.4">
      <c r="B4209" s="4">
        <v>4206</v>
      </c>
      <c r="C4209" s="25" t="s">
        <v>8822</v>
      </c>
      <c r="D4209" s="10" t="s">
        <v>4370</v>
      </c>
      <c r="E4209" s="12" t="s">
        <v>4</v>
      </c>
      <c r="F4209" s="15">
        <v>1</v>
      </c>
      <c r="G4209" s="12" t="s">
        <v>5</v>
      </c>
      <c r="H4209" s="18">
        <v>9.0168464536292486E-2</v>
      </c>
    </row>
    <row r="4210" spans="2:8" x14ac:dyDescent="0.4">
      <c r="B4210" s="4">
        <v>4207</v>
      </c>
      <c r="C4210" s="25" t="s">
        <v>8823</v>
      </c>
      <c r="D4210" s="10" t="s">
        <v>4371</v>
      </c>
      <c r="E4210" s="12" t="s">
        <v>8</v>
      </c>
      <c r="F4210" s="15">
        <v>1</v>
      </c>
      <c r="G4210" s="12" t="s">
        <v>5</v>
      </c>
      <c r="H4210" s="18">
        <v>0</v>
      </c>
    </row>
    <row r="4211" spans="2:8" x14ac:dyDescent="0.4">
      <c r="B4211" s="4">
        <v>4208</v>
      </c>
      <c r="C4211" s="25" t="s">
        <v>8824</v>
      </c>
      <c r="D4211" s="10" t="s">
        <v>4372</v>
      </c>
      <c r="E4211" s="12" t="s">
        <v>8</v>
      </c>
      <c r="F4211" s="15">
        <v>1</v>
      </c>
      <c r="G4211" s="12" t="s">
        <v>5</v>
      </c>
      <c r="H4211" s="18">
        <v>0</v>
      </c>
    </row>
    <row r="4212" spans="2:8" x14ac:dyDescent="0.4">
      <c r="B4212" s="4">
        <v>4209</v>
      </c>
      <c r="C4212" s="25" t="s">
        <v>8825</v>
      </c>
      <c r="D4212" s="10" t="s">
        <v>4373</v>
      </c>
      <c r="E4212" s="12" t="s">
        <v>8</v>
      </c>
      <c r="F4212" s="15">
        <v>1</v>
      </c>
      <c r="G4212" s="12" t="s">
        <v>5</v>
      </c>
      <c r="H4212" s="18">
        <v>0</v>
      </c>
    </row>
    <row r="4213" spans="2:8" x14ac:dyDescent="0.4">
      <c r="B4213" s="4">
        <v>4210</v>
      </c>
      <c r="C4213" s="25" t="s">
        <v>8826</v>
      </c>
      <c r="D4213" s="10" t="s">
        <v>4374</v>
      </c>
      <c r="E4213" s="12" t="s">
        <v>8</v>
      </c>
      <c r="F4213" s="15">
        <v>1</v>
      </c>
      <c r="G4213" s="12" t="s">
        <v>5</v>
      </c>
      <c r="H4213" s="18">
        <v>0</v>
      </c>
    </row>
    <row r="4214" spans="2:8" x14ac:dyDescent="0.4">
      <c r="B4214" s="4">
        <v>4211</v>
      </c>
      <c r="C4214" s="25" t="s">
        <v>8827</v>
      </c>
      <c r="D4214" s="10" t="s">
        <v>4375</v>
      </c>
      <c r="E4214" s="12" t="s">
        <v>8</v>
      </c>
      <c r="F4214" s="15">
        <v>1</v>
      </c>
      <c r="G4214" s="12" t="s">
        <v>5</v>
      </c>
      <c r="H4214" s="18">
        <v>0</v>
      </c>
    </row>
    <row r="4215" spans="2:8" x14ac:dyDescent="0.4">
      <c r="B4215" s="4">
        <v>4212</v>
      </c>
      <c r="C4215" s="25" t="s">
        <v>8828</v>
      </c>
      <c r="D4215" s="10" t="s">
        <v>4376</v>
      </c>
      <c r="E4215" s="12" t="s">
        <v>4</v>
      </c>
      <c r="F4215" s="15">
        <v>1</v>
      </c>
      <c r="G4215" s="12" t="s">
        <v>5</v>
      </c>
      <c r="H4215" s="18">
        <v>3.3270591902027177E-2</v>
      </c>
    </row>
    <row r="4216" spans="2:8" x14ac:dyDescent="0.4">
      <c r="B4216" s="4">
        <v>4213</v>
      </c>
      <c r="C4216" s="25" t="s">
        <v>8829</v>
      </c>
      <c r="D4216" s="10" t="s">
        <v>4377</v>
      </c>
      <c r="E4216" s="12" t="s">
        <v>4</v>
      </c>
      <c r="F4216" s="15">
        <v>1</v>
      </c>
      <c r="G4216" s="12" t="s">
        <v>5</v>
      </c>
      <c r="H4216" s="18">
        <v>1.1206589133454368</v>
      </c>
    </row>
    <row r="4217" spans="2:8" x14ac:dyDescent="0.4">
      <c r="B4217" s="4">
        <v>4214</v>
      </c>
      <c r="C4217" s="25" t="s">
        <v>8830</v>
      </c>
      <c r="D4217" s="10" t="s">
        <v>4378</v>
      </c>
      <c r="E4217" s="12" t="s">
        <v>4</v>
      </c>
      <c r="F4217" s="15">
        <v>1</v>
      </c>
      <c r="G4217" s="12" t="s">
        <v>5</v>
      </c>
      <c r="H4217" s="18">
        <v>0.58782781555296437</v>
      </c>
    </row>
    <row r="4218" spans="2:8" x14ac:dyDescent="0.4">
      <c r="B4218" s="4">
        <v>4215</v>
      </c>
      <c r="C4218" s="25" t="s">
        <v>8831</v>
      </c>
      <c r="D4218" s="10" t="s">
        <v>4379</v>
      </c>
      <c r="E4218" s="12" t="s">
        <v>4</v>
      </c>
      <c r="F4218" s="15">
        <v>1</v>
      </c>
      <c r="G4218" s="12" t="s">
        <v>5</v>
      </c>
      <c r="H4218" s="18">
        <v>6.7425681514840527E-3</v>
      </c>
    </row>
    <row r="4219" spans="2:8" x14ac:dyDescent="0.4">
      <c r="B4219" s="4">
        <v>4216</v>
      </c>
      <c r="C4219" s="25" t="s">
        <v>8832</v>
      </c>
      <c r="D4219" s="10" t="s">
        <v>4380</v>
      </c>
      <c r="E4219" s="12" t="s">
        <v>4</v>
      </c>
      <c r="F4219" s="15">
        <v>1</v>
      </c>
      <c r="G4219" s="12" t="s">
        <v>5</v>
      </c>
      <c r="H4219" s="18">
        <v>9.5505245008096845E-2</v>
      </c>
    </row>
    <row r="4220" spans="2:8" x14ac:dyDescent="0.4">
      <c r="B4220" s="4">
        <v>4217</v>
      </c>
      <c r="C4220" s="25" t="s">
        <v>8833</v>
      </c>
      <c r="D4220" s="10" t="s">
        <v>4381</v>
      </c>
      <c r="E4220" s="12" t="s">
        <v>4</v>
      </c>
      <c r="F4220" s="15">
        <v>1</v>
      </c>
      <c r="G4220" s="12" t="s">
        <v>5</v>
      </c>
      <c r="H4220" s="18">
        <v>1.1034349602131552E-2</v>
      </c>
    </row>
    <row r="4221" spans="2:8" x14ac:dyDescent="0.4">
      <c r="B4221" s="4">
        <v>4218</v>
      </c>
      <c r="C4221" s="25" t="s">
        <v>8834</v>
      </c>
      <c r="D4221" s="10" t="s">
        <v>4382</v>
      </c>
      <c r="E4221" s="12" t="s">
        <v>4</v>
      </c>
      <c r="F4221" s="15">
        <v>1</v>
      </c>
      <c r="G4221" s="12" t="s">
        <v>5</v>
      </c>
      <c r="H4221" s="18">
        <v>5.9462191364818805E-2</v>
      </c>
    </row>
    <row r="4222" spans="2:8" x14ac:dyDescent="0.4">
      <c r="B4222" s="4">
        <v>4219</v>
      </c>
      <c r="C4222" s="25" t="s">
        <v>8835</v>
      </c>
      <c r="D4222" s="10" t="s">
        <v>4383</v>
      </c>
      <c r="E4222" s="12" t="s">
        <v>8</v>
      </c>
      <c r="F4222" s="15">
        <v>1</v>
      </c>
      <c r="G4222" s="12" t="s">
        <v>5</v>
      </c>
      <c r="H4222" s="18">
        <v>0</v>
      </c>
    </row>
    <row r="4223" spans="2:8" x14ac:dyDescent="0.4">
      <c r="B4223" s="4">
        <v>4220</v>
      </c>
      <c r="C4223" s="25" t="s">
        <v>8836</v>
      </c>
      <c r="D4223" s="10" t="s">
        <v>4384</v>
      </c>
      <c r="E4223" s="12" t="s">
        <v>8</v>
      </c>
      <c r="F4223" s="15">
        <v>1</v>
      </c>
      <c r="G4223" s="12" t="s">
        <v>5</v>
      </c>
      <c r="H4223" s="18">
        <v>0</v>
      </c>
    </row>
    <row r="4224" spans="2:8" x14ac:dyDescent="0.4">
      <c r="B4224" s="4">
        <v>4221</v>
      </c>
      <c r="C4224" s="25" t="s">
        <v>8837</v>
      </c>
      <c r="D4224" s="10" t="s">
        <v>4385</v>
      </c>
      <c r="E4224" s="12" t="s">
        <v>4</v>
      </c>
      <c r="F4224" s="15">
        <v>1</v>
      </c>
      <c r="G4224" s="12" t="s">
        <v>5</v>
      </c>
      <c r="H4224" s="18">
        <v>3.0794153888831916E-2</v>
      </c>
    </row>
    <row r="4225" spans="2:8" x14ac:dyDescent="0.4">
      <c r="B4225" s="4">
        <v>4222</v>
      </c>
      <c r="C4225" s="25" t="s">
        <v>8838</v>
      </c>
      <c r="D4225" s="10" t="s">
        <v>4386</v>
      </c>
      <c r="E4225" s="12" t="s">
        <v>8</v>
      </c>
      <c r="F4225" s="15">
        <v>1</v>
      </c>
      <c r="G4225" s="12" t="s">
        <v>5</v>
      </c>
      <c r="H4225" s="18">
        <v>0</v>
      </c>
    </row>
    <row r="4226" spans="2:8" x14ac:dyDescent="0.4">
      <c r="B4226" s="4">
        <v>4223</v>
      </c>
      <c r="C4226" s="25" t="s">
        <v>8839</v>
      </c>
      <c r="D4226" s="10" t="s">
        <v>4387</v>
      </c>
      <c r="E4226" s="12" t="s">
        <v>8</v>
      </c>
      <c r="F4226" s="15">
        <v>1</v>
      </c>
      <c r="G4226" s="12" t="s">
        <v>5</v>
      </c>
      <c r="H4226" s="18">
        <v>0</v>
      </c>
    </row>
    <row r="4227" spans="2:8" x14ac:dyDescent="0.4">
      <c r="B4227" s="4">
        <v>4224</v>
      </c>
      <c r="C4227" s="25" t="s">
        <v>8840</v>
      </c>
      <c r="D4227" s="10" t="s">
        <v>4388</v>
      </c>
      <c r="E4227" s="12" t="s">
        <v>4</v>
      </c>
      <c r="F4227" s="15">
        <v>1</v>
      </c>
      <c r="G4227" s="12" t="s">
        <v>5</v>
      </c>
      <c r="H4227" s="18">
        <v>0.13519706700228057</v>
      </c>
    </row>
    <row r="4228" spans="2:8" x14ac:dyDescent="0.4">
      <c r="B4228" s="4">
        <v>4225</v>
      </c>
      <c r="C4228" s="25" t="s">
        <v>8841</v>
      </c>
      <c r="D4228" s="10" t="s">
        <v>4389</v>
      </c>
      <c r="E4228" s="12" t="s">
        <v>4</v>
      </c>
      <c r="F4228" s="15">
        <v>1</v>
      </c>
      <c r="G4228" s="12" t="s">
        <v>5</v>
      </c>
      <c r="H4228" s="18">
        <v>0.26045370216949587</v>
      </c>
    </row>
    <row r="4229" spans="2:8" x14ac:dyDescent="0.4">
      <c r="B4229" s="4">
        <v>4226</v>
      </c>
      <c r="C4229" s="25" t="s">
        <v>8842</v>
      </c>
      <c r="D4229" s="10" t="s">
        <v>4390</v>
      </c>
      <c r="E4229" s="12" t="s">
        <v>4</v>
      </c>
      <c r="F4229" s="15">
        <v>1</v>
      </c>
      <c r="G4229" s="12" t="s">
        <v>5</v>
      </c>
      <c r="H4229" s="18">
        <v>0.38034231479176195</v>
      </c>
    </row>
    <row r="4230" spans="2:8" x14ac:dyDescent="0.4">
      <c r="B4230" s="4">
        <v>4227</v>
      </c>
      <c r="C4230" s="25" t="s">
        <v>8843</v>
      </c>
      <c r="D4230" s="10" t="s">
        <v>4391</v>
      </c>
      <c r="E4230" s="12" t="s">
        <v>8</v>
      </c>
      <c r="F4230" s="15">
        <v>1</v>
      </c>
      <c r="G4230" s="12" t="s">
        <v>5</v>
      </c>
      <c r="H4230" s="18">
        <v>0</v>
      </c>
    </row>
    <row r="4231" spans="2:8" x14ac:dyDescent="0.4">
      <c r="B4231" s="4">
        <v>4228</v>
      </c>
      <c r="C4231" s="25" t="s">
        <v>8844</v>
      </c>
      <c r="D4231" s="10" t="s">
        <v>4392</v>
      </c>
      <c r="E4231" s="12" t="s">
        <v>4</v>
      </c>
      <c r="F4231" s="15">
        <v>1</v>
      </c>
      <c r="G4231" s="12" t="s">
        <v>188</v>
      </c>
      <c r="H4231" s="18">
        <v>5.2144879053173554E-2</v>
      </c>
    </row>
    <row r="4232" spans="2:8" x14ac:dyDescent="0.4">
      <c r="B4232" s="4">
        <v>4229</v>
      </c>
      <c r="C4232" s="25" t="s">
        <v>8845</v>
      </c>
      <c r="D4232" s="10" t="s">
        <v>4393</v>
      </c>
      <c r="E4232" s="12" t="s">
        <v>4</v>
      </c>
      <c r="F4232" s="15">
        <v>1</v>
      </c>
      <c r="G4232" s="12" t="s">
        <v>188</v>
      </c>
      <c r="H4232" s="18">
        <v>8.7030723690986633E-2</v>
      </c>
    </row>
    <row r="4233" spans="2:8" x14ac:dyDescent="0.4">
      <c r="B4233" s="4">
        <v>4230</v>
      </c>
      <c r="C4233" s="25" t="s">
        <v>8846</v>
      </c>
      <c r="D4233" s="10" t="s">
        <v>4394</v>
      </c>
      <c r="E4233" s="12" t="s">
        <v>4</v>
      </c>
      <c r="F4233" s="15">
        <v>1</v>
      </c>
      <c r="G4233" s="12" t="s">
        <v>188</v>
      </c>
      <c r="H4233" s="18">
        <v>4.2222220450639725E-2</v>
      </c>
    </row>
    <row r="4234" spans="2:8" x14ac:dyDescent="0.4">
      <c r="B4234" s="4">
        <v>4231</v>
      </c>
      <c r="C4234" s="25" t="s">
        <v>8847</v>
      </c>
      <c r="D4234" s="10" t="s">
        <v>4395</v>
      </c>
      <c r="E4234" s="12" t="s">
        <v>645</v>
      </c>
      <c r="F4234" s="15">
        <v>1</v>
      </c>
      <c r="G4234" s="12" t="s">
        <v>188</v>
      </c>
      <c r="H4234" s="18">
        <v>0.1177310994266918</v>
      </c>
    </row>
    <row r="4235" spans="2:8" x14ac:dyDescent="0.4">
      <c r="B4235" s="4">
        <v>4232</v>
      </c>
      <c r="C4235" s="25" t="s">
        <v>8848</v>
      </c>
      <c r="D4235" s="10" t="s">
        <v>4396</v>
      </c>
      <c r="E4235" s="12" t="s">
        <v>8</v>
      </c>
      <c r="F4235" s="15">
        <v>1</v>
      </c>
      <c r="G4235" s="12" t="s">
        <v>5</v>
      </c>
      <c r="H4235" s="18">
        <v>0</v>
      </c>
    </row>
    <row r="4236" spans="2:8" x14ac:dyDescent="0.4">
      <c r="B4236" s="4">
        <v>4233</v>
      </c>
      <c r="C4236" s="25" t="s">
        <v>8849</v>
      </c>
      <c r="D4236" s="10" t="s">
        <v>4397</v>
      </c>
      <c r="E4236" s="12" t="s">
        <v>8</v>
      </c>
      <c r="F4236" s="15">
        <v>1</v>
      </c>
      <c r="G4236" s="12" t="s">
        <v>5</v>
      </c>
      <c r="H4236" s="18">
        <v>0</v>
      </c>
    </row>
    <row r="4237" spans="2:8" x14ac:dyDescent="0.4">
      <c r="B4237" s="4">
        <v>4234</v>
      </c>
      <c r="C4237" s="25" t="s">
        <v>8850</v>
      </c>
      <c r="D4237" s="10" t="s">
        <v>4398</v>
      </c>
      <c r="E4237" s="12" t="s">
        <v>4</v>
      </c>
      <c r="F4237" s="15">
        <v>1</v>
      </c>
      <c r="G4237" s="12" t="s">
        <v>115</v>
      </c>
      <c r="H4237" s="18">
        <v>8.0801175840654056E-4</v>
      </c>
    </row>
    <row r="4238" spans="2:8" x14ac:dyDescent="0.4">
      <c r="B4238" s="4">
        <v>4235</v>
      </c>
      <c r="C4238" s="25" t="s">
        <v>8851</v>
      </c>
      <c r="D4238" s="10" t="s">
        <v>4399</v>
      </c>
      <c r="E4238" s="12" t="s">
        <v>4</v>
      </c>
      <c r="F4238" s="15">
        <v>1</v>
      </c>
      <c r="G4238" s="12" t="s">
        <v>115</v>
      </c>
      <c r="H4238" s="18">
        <v>9.3702052964411535E-4</v>
      </c>
    </row>
    <row r="4239" spans="2:8" x14ac:dyDescent="0.4">
      <c r="B4239" s="4">
        <v>4236</v>
      </c>
      <c r="C4239" s="25" t="s">
        <v>8852</v>
      </c>
      <c r="D4239" s="10" t="s">
        <v>4400</v>
      </c>
      <c r="E4239" s="12" t="s">
        <v>4</v>
      </c>
      <c r="F4239" s="15">
        <v>1</v>
      </c>
      <c r="G4239" s="12" t="s">
        <v>115</v>
      </c>
      <c r="H4239" s="18">
        <v>9.3795599599540602E-4</v>
      </c>
    </row>
    <row r="4240" spans="2:8" x14ac:dyDescent="0.4">
      <c r="B4240" s="4">
        <v>4237</v>
      </c>
      <c r="C4240" s="25" t="s">
        <v>8853</v>
      </c>
      <c r="D4240" s="10" t="s">
        <v>4401</v>
      </c>
      <c r="E4240" s="12" t="s">
        <v>4</v>
      </c>
      <c r="F4240" s="15">
        <v>1</v>
      </c>
      <c r="G4240" s="12" t="s">
        <v>115</v>
      </c>
      <c r="H4240" s="18">
        <v>1.0510841213925363E-3</v>
      </c>
    </row>
    <row r="4241" spans="2:8" x14ac:dyDescent="0.4">
      <c r="B4241" s="4">
        <v>4238</v>
      </c>
      <c r="C4241" s="25" t="s">
        <v>8854</v>
      </c>
      <c r="D4241" s="10" t="s">
        <v>4402</v>
      </c>
      <c r="E4241" s="12" t="s">
        <v>4</v>
      </c>
      <c r="F4241" s="15">
        <v>1</v>
      </c>
      <c r="G4241" s="12" t="s">
        <v>115</v>
      </c>
      <c r="H4241" s="18">
        <v>1.6459504424258572E-3</v>
      </c>
    </row>
    <row r="4242" spans="2:8" x14ac:dyDescent="0.4">
      <c r="B4242" s="4">
        <v>4239</v>
      </c>
      <c r="C4242" s="25" t="s">
        <v>8855</v>
      </c>
      <c r="D4242" s="10" t="s">
        <v>4403</v>
      </c>
      <c r="E4242" s="12" t="s">
        <v>4</v>
      </c>
      <c r="F4242" s="15">
        <v>1</v>
      </c>
      <c r="G4242" s="12" t="s">
        <v>115</v>
      </c>
      <c r="H4242" s="18">
        <v>6.5730376748721194E-4</v>
      </c>
    </row>
    <row r="4243" spans="2:8" x14ac:dyDescent="0.4">
      <c r="B4243" s="4">
        <v>4240</v>
      </c>
      <c r="C4243" s="25" t="s">
        <v>8856</v>
      </c>
      <c r="D4243" s="10" t="s">
        <v>4404</v>
      </c>
      <c r="E4243" s="12" t="s">
        <v>4</v>
      </c>
      <c r="F4243" s="15">
        <v>1</v>
      </c>
      <c r="G4243" s="12" t="s">
        <v>115</v>
      </c>
      <c r="H4243" s="18">
        <v>3.5918993243401636E-3</v>
      </c>
    </row>
    <row r="4244" spans="2:8" x14ac:dyDescent="0.4">
      <c r="B4244" s="4">
        <v>4241</v>
      </c>
      <c r="C4244" s="25" t="s">
        <v>8857</v>
      </c>
      <c r="D4244" s="10" t="s">
        <v>4405</v>
      </c>
      <c r="E4244" s="12" t="s">
        <v>4</v>
      </c>
      <c r="F4244" s="15">
        <v>1</v>
      </c>
      <c r="G4244" s="12" t="s">
        <v>115</v>
      </c>
      <c r="H4244" s="18">
        <v>4.1086628457504531E-3</v>
      </c>
    </row>
    <row r="4245" spans="2:8" x14ac:dyDescent="0.4">
      <c r="B4245" s="4">
        <v>4242</v>
      </c>
      <c r="C4245" s="25" t="s">
        <v>8858</v>
      </c>
      <c r="D4245" s="10" t="s">
        <v>4406</v>
      </c>
      <c r="E4245" s="12" t="s">
        <v>4</v>
      </c>
      <c r="F4245" s="15">
        <v>1</v>
      </c>
      <c r="G4245" s="12" t="s">
        <v>115</v>
      </c>
      <c r="H4245" s="18">
        <v>1.6032990274668958E-3</v>
      </c>
    </row>
    <row r="4246" spans="2:8" x14ac:dyDescent="0.4">
      <c r="B4246" s="4">
        <v>4243</v>
      </c>
      <c r="C4246" s="25" t="s">
        <v>8859</v>
      </c>
      <c r="D4246" s="10" t="s">
        <v>4407</v>
      </c>
      <c r="E4246" s="12" t="s">
        <v>4</v>
      </c>
      <c r="F4246" s="15">
        <v>1</v>
      </c>
      <c r="G4246" s="12" t="s">
        <v>115</v>
      </c>
      <c r="H4246" s="18">
        <v>1.5302336285138451E-3</v>
      </c>
    </row>
    <row r="4247" spans="2:8" x14ac:dyDescent="0.4">
      <c r="B4247" s="4">
        <v>4244</v>
      </c>
      <c r="C4247" s="25" t="s">
        <v>8860</v>
      </c>
      <c r="D4247" s="10" t="s">
        <v>4408</v>
      </c>
      <c r="E4247" s="12" t="s">
        <v>4</v>
      </c>
      <c r="F4247" s="15">
        <v>1</v>
      </c>
      <c r="G4247" s="12" t="s">
        <v>115</v>
      </c>
      <c r="H4247" s="18">
        <v>1.2384136216893474E-3</v>
      </c>
    </row>
    <row r="4248" spans="2:8" x14ac:dyDescent="0.4">
      <c r="B4248" s="4">
        <v>4245</v>
      </c>
      <c r="C4248" s="25" t="s">
        <v>8861</v>
      </c>
      <c r="D4248" s="10" t="s">
        <v>4409</v>
      </c>
      <c r="E4248" s="12" t="s">
        <v>4</v>
      </c>
      <c r="F4248" s="15">
        <v>1</v>
      </c>
      <c r="G4248" s="12" t="s">
        <v>115</v>
      </c>
      <c r="H4248" s="18">
        <v>2.4668764971376564E-3</v>
      </c>
    </row>
    <row r="4249" spans="2:8" x14ac:dyDescent="0.4">
      <c r="B4249" s="4">
        <v>4246</v>
      </c>
      <c r="C4249" s="25" t="s">
        <v>8862</v>
      </c>
      <c r="D4249" s="10" t="s">
        <v>4410</v>
      </c>
      <c r="E4249" s="12" t="s">
        <v>4</v>
      </c>
      <c r="F4249" s="15">
        <v>1</v>
      </c>
      <c r="G4249" s="12" t="s">
        <v>115</v>
      </c>
      <c r="H4249" s="18">
        <v>1.56979593316596E-3</v>
      </c>
    </row>
    <row r="4250" spans="2:8" x14ac:dyDescent="0.4">
      <c r="B4250" s="4">
        <v>4247</v>
      </c>
      <c r="C4250" s="25" t="s">
        <v>8863</v>
      </c>
      <c r="D4250" s="10" t="s">
        <v>4411</v>
      </c>
      <c r="E4250" s="12" t="s">
        <v>4</v>
      </c>
      <c r="F4250" s="15">
        <v>1</v>
      </c>
      <c r="G4250" s="12" t="s">
        <v>115</v>
      </c>
      <c r="H4250" s="18">
        <v>2.4251017493266166E-3</v>
      </c>
    </row>
    <row r="4251" spans="2:8" x14ac:dyDescent="0.4">
      <c r="B4251" s="4">
        <v>4248</v>
      </c>
      <c r="C4251" s="25" t="s">
        <v>8864</v>
      </c>
      <c r="D4251" s="10" t="s">
        <v>4412</v>
      </c>
      <c r="E4251" s="12" t="s">
        <v>4</v>
      </c>
      <c r="F4251" s="15">
        <v>1</v>
      </c>
      <c r="G4251" s="12" t="s">
        <v>115</v>
      </c>
      <c r="H4251" s="18">
        <v>1.266081519633738E-3</v>
      </c>
    </row>
    <row r="4252" spans="2:8" x14ac:dyDescent="0.4">
      <c r="B4252" s="4">
        <v>4249</v>
      </c>
      <c r="C4252" s="25" t="s">
        <v>8865</v>
      </c>
      <c r="D4252" s="10" t="s">
        <v>4413</v>
      </c>
      <c r="E4252" s="12" t="s">
        <v>4</v>
      </c>
      <c r="F4252" s="15">
        <v>1</v>
      </c>
      <c r="G4252" s="12" t="s">
        <v>115</v>
      </c>
      <c r="H4252" s="18">
        <v>2.2977511354363676E-3</v>
      </c>
    </row>
    <row r="4253" spans="2:8" x14ac:dyDescent="0.4">
      <c r="B4253" s="4">
        <v>4250</v>
      </c>
      <c r="C4253" s="25" t="s">
        <v>8866</v>
      </c>
      <c r="D4253" s="10" t="s">
        <v>4414</v>
      </c>
      <c r="E4253" s="12" t="s">
        <v>4</v>
      </c>
      <c r="F4253" s="15">
        <v>1</v>
      </c>
      <c r="G4253" s="12" t="s">
        <v>115</v>
      </c>
      <c r="H4253" s="18">
        <v>1.8534915427471745E-3</v>
      </c>
    </row>
    <row r="4254" spans="2:8" x14ac:dyDescent="0.4">
      <c r="B4254" s="4">
        <v>4251</v>
      </c>
      <c r="C4254" s="25" t="s">
        <v>8867</v>
      </c>
      <c r="D4254" s="10" t="s">
        <v>4415</v>
      </c>
      <c r="E4254" s="12" t="s">
        <v>4</v>
      </c>
      <c r="F4254" s="15">
        <v>1</v>
      </c>
      <c r="G4254" s="12" t="s">
        <v>115</v>
      </c>
      <c r="H4254" s="18">
        <v>1.8407092078248687E-3</v>
      </c>
    </row>
    <row r="4255" spans="2:8" x14ac:dyDescent="0.4">
      <c r="B4255" s="4">
        <v>4252</v>
      </c>
      <c r="C4255" s="25" t="s">
        <v>8868</v>
      </c>
      <c r="D4255" s="10" t="s">
        <v>4416</v>
      </c>
      <c r="E4255" s="12" t="s">
        <v>4</v>
      </c>
      <c r="F4255" s="15">
        <v>1</v>
      </c>
      <c r="G4255" s="12" t="s">
        <v>115</v>
      </c>
      <c r="H4255" s="18">
        <v>1.4917947198897345E-3</v>
      </c>
    </row>
    <row r="4256" spans="2:8" x14ac:dyDescent="0.4">
      <c r="B4256" s="4">
        <v>4253</v>
      </c>
      <c r="C4256" s="25" t="s">
        <v>8869</v>
      </c>
      <c r="D4256" s="10" t="s">
        <v>4417</v>
      </c>
      <c r="E4256" s="12" t="s">
        <v>4</v>
      </c>
      <c r="F4256" s="15">
        <v>1</v>
      </c>
      <c r="G4256" s="12" t="s">
        <v>115</v>
      </c>
      <c r="H4256" s="18">
        <v>1.6004112199309881E-3</v>
      </c>
    </row>
    <row r="4257" spans="2:8" x14ac:dyDescent="0.4">
      <c r="B4257" s="4">
        <v>4254</v>
      </c>
      <c r="C4257" s="25" t="s">
        <v>8870</v>
      </c>
      <c r="D4257" s="10" t="s">
        <v>4418</v>
      </c>
      <c r="E4257" s="12" t="s">
        <v>4</v>
      </c>
      <c r="F4257" s="15">
        <v>1</v>
      </c>
      <c r="G4257" s="12" t="s">
        <v>115</v>
      </c>
      <c r="H4257" s="18">
        <v>1.5418821695748755E-3</v>
      </c>
    </row>
    <row r="4258" spans="2:8" x14ac:dyDescent="0.4">
      <c r="B4258" s="4">
        <v>4255</v>
      </c>
      <c r="C4258" s="25" t="s">
        <v>8871</v>
      </c>
      <c r="D4258" s="10" t="s">
        <v>4419</v>
      </c>
      <c r="E4258" s="12" t="s">
        <v>4</v>
      </c>
      <c r="F4258" s="15">
        <v>1</v>
      </c>
      <c r="G4258" s="12" t="s">
        <v>115</v>
      </c>
      <c r="H4258" s="18">
        <v>1.307153786741598E-3</v>
      </c>
    </row>
    <row r="4259" spans="2:8" x14ac:dyDescent="0.4">
      <c r="B4259" s="4">
        <v>4256</v>
      </c>
      <c r="C4259" s="25" t="s">
        <v>8872</v>
      </c>
      <c r="D4259" s="10" t="s">
        <v>4420</v>
      </c>
      <c r="E4259" s="12" t="s">
        <v>4</v>
      </c>
      <c r="F4259" s="15">
        <v>1</v>
      </c>
      <c r="G4259" s="12" t="s">
        <v>115</v>
      </c>
      <c r="H4259" s="18">
        <v>1.1311063207708508E-3</v>
      </c>
    </row>
    <row r="4260" spans="2:8" x14ac:dyDescent="0.4">
      <c r="B4260" s="4">
        <v>4257</v>
      </c>
      <c r="C4260" s="25" t="s">
        <v>8873</v>
      </c>
      <c r="D4260" s="10" t="s">
        <v>4421</v>
      </c>
      <c r="E4260" s="12" t="s">
        <v>4</v>
      </c>
      <c r="F4260" s="15">
        <v>1</v>
      </c>
      <c r="G4260" s="12" t="s">
        <v>115</v>
      </c>
      <c r="H4260" s="18">
        <v>2.8430434030887685E-3</v>
      </c>
    </row>
    <row r="4261" spans="2:8" x14ac:dyDescent="0.4">
      <c r="B4261" s="4">
        <v>4258</v>
      </c>
      <c r="C4261" s="25" t="s">
        <v>8874</v>
      </c>
      <c r="D4261" s="10" t="s">
        <v>4422</v>
      </c>
      <c r="E4261" s="12" t="s">
        <v>4</v>
      </c>
      <c r="F4261" s="15">
        <v>1</v>
      </c>
      <c r="G4261" s="12" t="s">
        <v>115</v>
      </c>
      <c r="H4261" s="18">
        <v>3.8916839772367446E-3</v>
      </c>
    </row>
    <row r="4262" spans="2:8" x14ac:dyDescent="0.4">
      <c r="B4262" s="4">
        <v>4259</v>
      </c>
      <c r="C4262" s="25" t="s">
        <v>8875</v>
      </c>
      <c r="D4262" s="10" t="s">
        <v>4423</v>
      </c>
      <c r="E4262" s="12" t="s">
        <v>4</v>
      </c>
      <c r="F4262" s="15">
        <v>1</v>
      </c>
      <c r="G4262" s="12" t="s">
        <v>115</v>
      </c>
      <c r="H4262" s="18">
        <v>1.4066065582696357E-3</v>
      </c>
    </row>
    <row r="4263" spans="2:8" x14ac:dyDescent="0.4">
      <c r="B4263" s="4">
        <v>4260</v>
      </c>
      <c r="C4263" s="25" t="s">
        <v>8876</v>
      </c>
      <c r="D4263" s="10" t="s">
        <v>4424</v>
      </c>
      <c r="E4263" s="12" t="s">
        <v>4</v>
      </c>
      <c r="F4263" s="15">
        <v>1</v>
      </c>
      <c r="G4263" s="12" t="s">
        <v>115</v>
      </c>
      <c r="H4263" s="18">
        <v>6.1687157793364001E-3</v>
      </c>
    </row>
    <row r="4264" spans="2:8" x14ac:dyDescent="0.4">
      <c r="B4264" s="4">
        <v>4261</v>
      </c>
      <c r="C4264" s="25" t="s">
        <v>8877</v>
      </c>
      <c r="D4264" s="10" t="s">
        <v>4425</v>
      </c>
      <c r="E4264" s="12" t="s">
        <v>4</v>
      </c>
      <c r="F4264" s="15">
        <v>1</v>
      </c>
      <c r="G4264" s="12" t="s">
        <v>115</v>
      </c>
      <c r="H4264" s="18">
        <v>2.187048978753825E-3</v>
      </c>
    </row>
    <row r="4265" spans="2:8" x14ac:dyDescent="0.4">
      <c r="B4265" s="4">
        <v>4262</v>
      </c>
      <c r="C4265" s="25" t="s">
        <v>8878</v>
      </c>
      <c r="D4265" s="10" t="s">
        <v>4426</v>
      </c>
      <c r="E4265" s="12" t="s">
        <v>4</v>
      </c>
      <c r="F4265" s="15">
        <v>1</v>
      </c>
      <c r="G4265" s="12" t="s">
        <v>115</v>
      </c>
      <c r="H4265" s="18">
        <v>8.0990412858716627E-4</v>
      </c>
    </row>
    <row r="4266" spans="2:8" x14ac:dyDescent="0.4">
      <c r="B4266" s="4">
        <v>4263</v>
      </c>
      <c r="C4266" s="25" t="s">
        <v>8879</v>
      </c>
      <c r="D4266" s="10" t="s">
        <v>4427</v>
      </c>
      <c r="E4266" s="12" t="s">
        <v>4</v>
      </c>
      <c r="F4266" s="15">
        <v>1</v>
      </c>
      <c r="G4266" s="12" t="s">
        <v>115</v>
      </c>
      <c r="H4266" s="18">
        <v>1.7261721767376172E-3</v>
      </c>
    </row>
    <row r="4267" spans="2:8" x14ac:dyDescent="0.4">
      <c r="B4267" s="4">
        <v>4264</v>
      </c>
      <c r="C4267" s="25" t="s">
        <v>8880</v>
      </c>
      <c r="D4267" s="10" t="s">
        <v>4428</v>
      </c>
      <c r="E4267" s="12" t="s">
        <v>4</v>
      </c>
      <c r="F4267" s="15">
        <v>1</v>
      </c>
      <c r="G4267" s="12" t="s">
        <v>115</v>
      </c>
      <c r="H4267" s="18">
        <v>1.5048134104737394E-3</v>
      </c>
    </row>
    <row r="4268" spans="2:8" x14ac:dyDescent="0.4">
      <c r="B4268" s="4">
        <v>4265</v>
      </c>
      <c r="C4268" s="25" t="s">
        <v>8881</v>
      </c>
      <c r="D4268" s="10" t="s">
        <v>4429</v>
      </c>
      <c r="E4268" s="12" t="s">
        <v>4</v>
      </c>
      <c r="F4268" s="15">
        <v>1</v>
      </c>
      <c r="G4268" s="12" t="s">
        <v>115</v>
      </c>
      <c r="H4268" s="18">
        <v>1.0107495312307977E-3</v>
      </c>
    </row>
    <row r="4269" spans="2:8" x14ac:dyDescent="0.4">
      <c r="B4269" s="4">
        <v>4266</v>
      </c>
      <c r="C4269" s="25" t="s">
        <v>8882</v>
      </c>
      <c r="D4269" s="10" t="s">
        <v>4430</v>
      </c>
      <c r="E4269" s="12" t="s">
        <v>4</v>
      </c>
      <c r="F4269" s="15">
        <v>1</v>
      </c>
      <c r="G4269" s="12" t="s">
        <v>115</v>
      </c>
      <c r="H4269" s="18">
        <v>3.0041747993153471E-3</v>
      </c>
    </row>
    <row r="4270" spans="2:8" x14ac:dyDescent="0.4">
      <c r="B4270" s="4">
        <v>4267</v>
      </c>
      <c r="C4270" s="25" t="s">
        <v>8883</v>
      </c>
      <c r="D4270" s="10" t="s">
        <v>4431</v>
      </c>
      <c r="E4270" s="12" t="s">
        <v>4</v>
      </c>
      <c r="F4270" s="15">
        <v>1</v>
      </c>
      <c r="G4270" s="12" t="s">
        <v>115</v>
      </c>
      <c r="H4270" s="18">
        <v>4.5447202120777758E-3</v>
      </c>
    </row>
    <row r="4271" spans="2:8" x14ac:dyDescent="0.4">
      <c r="B4271" s="4">
        <v>4268</v>
      </c>
      <c r="C4271" s="25" t="s">
        <v>8884</v>
      </c>
      <c r="D4271" s="10" t="s">
        <v>4432</v>
      </c>
      <c r="E4271" s="12" t="s">
        <v>4</v>
      </c>
      <c r="F4271" s="15">
        <v>1</v>
      </c>
      <c r="G4271" s="12" t="s">
        <v>115</v>
      </c>
      <c r="H4271" s="18">
        <v>3.0867760029458522E-3</v>
      </c>
    </row>
    <row r="4272" spans="2:8" x14ac:dyDescent="0.4">
      <c r="B4272" s="4">
        <v>4269</v>
      </c>
      <c r="C4272" s="25" t="s">
        <v>8885</v>
      </c>
      <c r="D4272" s="10" t="s">
        <v>4433</v>
      </c>
      <c r="E4272" s="12" t="s">
        <v>4</v>
      </c>
      <c r="F4272" s="15">
        <v>1</v>
      </c>
      <c r="G4272" s="12" t="s">
        <v>115</v>
      </c>
      <c r="H4272" s="18">
        <v>2.2823335470056588E-3</v>
      </c>
    </row>
    <row r="4273" spans="2:8" x14ac:dyDescent="0.4">
      <c r="B4273" s="4">
        <v>4270</v>
      </c>
      <c r="C4273" s="25" t="s">
        <v>8886</v>
      </c>
      <c r="D4273" s="10" t="s">
        <v>4434</v>
      </c>
      <c r="E4273" s="12" t="s">
        <v>4</v>
      </c>
      <c r="F4273" s="15">
        <v>1</v>
      </c>
      <c r="G4273" s="12" t="s">
        <v>115</v>
      </c>
      <c r="H4273" s="18">
        <v>7.1687900880116496E-3</v>
      </c>
    </row>
    <row r="4274" spans="2:8" x14ac:dyDescent="0.4">
      <c r="B4274" s="4">
        <v>4271</v>
      </c>
      <c r="C4274" s="25" t="s">
        <v>8887</v>
      </c>
      <c r="D4274" s="10" t="s">
        <v>4435</v>
      </c>
      <c r="E4274" s="12" t="s">
        <v>4</v>
      </c>
      <c r="F4274" s="15">
        <v>1</v>
      </c>
      <c r="G4274" s="12" t="s">
        <v>115</v>
      </c>
      <c r="H4274" s="18">
        <v>1.6884858236426272E-3</v>
      </c>
    </row>
    <row r="4275" spans="2:8" x14ac:dyDescent="0.4">
      <c r="B4275" s="4">
        <v>4272</v>
      </c>
      <c r="C4275" s="25" t="s">
        <v>8888</v>
      </c>
      <c r="D4275" s="10" t="s">
        <v>4436</v>
      </c>
      <c r="E4275" s="12" t="s">
        <v>4</v>
      </c>
      <c r="F4275" s="15">
        <v>1</v>
      </c>
      <c r="G4275" s="12" t="s">
        <v>115</v>
      </c>
      <c r="H4275" s="18">
        <v>3.4177240860672553E-3</v>
      </c>
    </row>
    <row r="4276" spans="2:8" x14ac:dyDescent="0.4">
      <c r="B4276" s="4">
        <v>4273</v>
      </c>
      <c r="C4276" s="25" t="s">
        <v>8889</v>
      </c>
      <c r="D4276" s="10" t="s">
        <v>4437</v>
      </c>
      <c r="E4276" s="12" t="s">
        <v>4</v>
      </c>
      <c r="F4276" s="15">
        <v>1</v>
      </c>
      <c r="G4276" s="12" t="s">
        <v>115</v>
      </c>
      <c r="H4276" s="18">
        <v>2.0302680847967009E-3</v>
      </c>
    </row>
    <row r="4277" spans="2:8" x14ac:dyDescent="0.4">
      <c r="B4277" s="4">
        <v>4274</v>
      </c>
      <c r="C4277" s="25" t="s">
        <v>8890</v>
      </c>
      <c r="D4277" s="10" t="s">
        <v>4438</v>
      </c>
      <c r="E4277" s="12" t="s">
        <v>4</v>
      </c>
      <c r="F4277" s="15">
        <v>1</v>
      </c>
      <c r="G4277" s="12" t="s">
        <v>115</v>
      </c>
      <c r="H4277" s="18">
        <v>1.6128742323385636E-3</v>
      </c>
    </row>
    <row r="4278" spans="2:8" x14ac:dyDescent="0.4">
      <c r="B4278" s="4">
        <v>4275</v>
      </c>
      <c r="C4278" s="25" t="s">
        <v>8891</v>
      </c>
      <c r="D4278" s="10" t="s">
        <v>4439</v>
      </c>
      <c r="E4278" s="12" t="s">
        <v>4</v>
      </c>
      <c r="F4278" s="15">
        <v>1</v>
      </c>
      <c r="G4278" s="12" t="s">
        <v>115</v>
      </c>
      <c r="H4278" s="18">
        <v>6.9796988484980994E-3</v>
      </c>
    </row>
    <row r="4279" spans="2:8" x14ac:dyDescent="0.4">
      <c r="B4279" s="4">
        <v>4276</v>
      </c>
      <c r="C4279" s="25" t="s">
        <v>8892</v>
      </c>
      <c r="D4279" s="10" t="s">
        <v>4440</v>
      </c>
      <c r="E4279" s="12" t="s">
        <v>4</v>
      </c>
      <c r="F4279" s="15">
        <v>1</v>
      </c>
      <c r="G4279" s="12" t="s">
        <v>115</v>
      </c>
      <c r="H4279" s="18">
        <v>2.3914283938683985E-3</v>
      </c>
    </row>
    <row r="4280" spans="2:8" x14ac:dyDescent="0.4">
      <c r="B4280" s="4">
        <v>4277</v>
      </c>
      <c r="C4280" s="25" t="s">
        <v>8893</v>
      </c>
      <c r="D4280" s="10" t="s">
        <v>4441</v>
      </c>
      <c r="E4280" s="12" t="s">
        <v>4</v>
      </c>
      <c r="F4280" s="15">
        <v>1</v>
      </c>
      <c r="G4280" s="12" t="s">
        <v>115</v>
      </c>
      <c r="H4280" s="18">
        <v>2.2115471682703637E-3</v>
      </c>
    </row>
    <row r="4281" spans="2:8" x14ac:dyDescent="0.4">
      <c r="B4281" s="4">
        <v>4278</v>
      </c>
      <c r="C4281" s="25" t="s">
        <v>8894</v>
      </c>
      <c r="D4281" s="10" t="s">
        <v>4442</v>
      </c>
      <c r="E4281" s="12" t="s">
        <v>4</v>
      </c>
      <c r="F4281" s="15">
        <v>1</v>
      </c>
      <c r="G4281" s="12" t="s">
        <v>115</v>
      </c>
      <c r="H4281" s="18">
        <v>3.9122702821970216E-3</v>
      </c>
    </row>
    <row r="4282" spans="2:8" x14ac:dyDescent="0.4">
      <c r="B4282" s="4">
        <v>4279</v>
      </c>
      <c r="C4282" s="25" t="s">
        <v>8895</v>
      </c>
      <c r="D4282" s="10" t="s">
        <v>4443</v>
      </c>
      <c r="E4282" s="12" t="s">
        <v>4</v>
      </c>
      <c r="F4282" s="15">
        <v>1</v>
      </c>
      <c r="G4282" s="12" t="s">
        <v>115</v>
      </c>
      <c r="H4282" s="18">
        <v>1.7317639397231735E-3</v>
      </c>
    </row>
    <row r="4283" spans="2:8" x14ac:dyDescent="0.4">
      <c r="B4283" s="4">
        <v>4280</v>
      </c>
      <c r="C4283" s="25" t="s">
        <v>8896</v>
      </c>
      <c r="D4283" s="10" t="s">
        <v>4444</v>
      </c>
      <c r="E4283" s="12" t="s">
        <v>4</v>
      </c>
      <c r="F4283" s="15">
        <v>1</v>
      </c>
      <c r="G4283" s="12" t="s">
        <v>115</v>
      </c>
      <c r="H4283" s="18">
        <v>3.8552358018950779E-3</v>
      </c>
    </row>
    <row r="4284" spans="2:8" x14ac:dyDescent="0.4">
      <c r="B4284" s="4">
        <v>4281</v>
      </c>
      <c r="C4284" s="25" t="s">
        <v>8897</v>
      </c>
      <c r="D4284" s="10" t="s">
        <v>4445</v>
      </c>
      <c r="E4284" s="12" t="s">
        <v>4</v>
      </c>
      <c r="F4284" s="15">
        <v>1</v>
      </c>
      <c r="G4284" s="12" t="s">
        <v>115</v>
      </c>
      <c r="H4284" s="18">
        <v>1.519675375724026E-3</v>
      </c>
    </row>
    <row r="4285" spans="2:8" x14ac:dyDescent="0.4">
      <c r="B4285" s="4">
        <v>4282</v>
      </c>
      <c r="C4285" s="25" t="s">
        <v>8898</v>
      </c>
      <c r="D4285" s="10" t="s">
        <v>4446</v>
      </c>
      <c r="E4285" s="12" t="s">
        <v>4</v>
      </c>
      <c r="F4285" s="15">
        <v>1</v>
      </c>
      <c r="G4285" s="12" t="s">
        <v>115</v>
      </c>
      <c r="H4285" s="18">
        <v>3.1952883789518865E-3</v>
      </c>
    </row>
    <row r="4286" spans="2:8" x14ac:dyDescent="0.4">
      <c r="B4286" s="4">
        <v>4283</v>
      </c>
      <c r="C4286" s="25" t="s">
        <v>8899</v>
      </c>
      <c r="D4286" s="10" t="s">
        <v>4447</v>
      </c>
      <c r="E4286" s="12" t="s">
        <v>4</v>
      </c>
      <c r="F4286" s="15">
        <v>1</v>
      </c>
      <c r="G4286" s="12" t="s">
        <v>115</v>
      </c>
      <c r="H4286" s="18">
        <v>1.8662568611832846E-3</v>
      </c>
    </row>
    <row r="4287" spans="2:8" x14ac:dyDescent="0.4">
      <c r="B4287" s="4">
        <v>4284</v>
      </c>
      <c r="C4287" s="25" t="s">
        <v>8900</v>
      </c>
      <c r="D4287" s="10" t="s">
        <v>4448</v>
      </c>
      <c r="E4287" s="12" t="s">
        <v>4</v>
      </c>
      <c r="F4287" s="15">
        <v>1</v>
      </c>
      <c r="G4287" s="12" t="s">
        <v>115</v>
      </c>
      <c r="H4287" s="18">
        <v>2.2468407848394295E-3</v>
      </c>
    </row>
    <row r="4288" spans="2:8" x14ac:dyDescent="0.4">
      <c r="B4288" s="4">
        <v>4285</v>
      </c>
      <c r="C4288" s="25" t="s">
        <v>8901</v>
      </c>
      <c r="D4288" s="10" t="s">
        <v>4449</v>
      </c>
      <c r="E4288" s="12" t="s">
        <v>4</v>
      </c>
      <c r="F4288" s="15">
        <v>1</v>
      </c>
      <c r="G4288" s="12" t="s">
        <v>115</v>
      </c>
      <c r="H4288" s="18">
        <v>2.6591000820406401E-3</v>
      </c>
    </row>
    <row r="4289" spans="2:8" x14ac:dyDescent="0.4">
      <c r="B4289" s="4">
        <v>4286</v>
      </c>
      <c r="C4289" s="25" t="s">
        <v>8902</v>
      </c>
      <c r="D4289" s="10" t="s">
        <v>4450</v>
      </c>
      <c r="E4289" s="12" t="s">
        <v>8</v>
      </c>
      <c r="F4289" s="15">
        <v>1</v>
      </c>
      <c r="G4289" s="12" t="s">
        <v>5</v>
      </c>
      <c r="H4289" s="18">
        <v>0</v>
      </c>
    </row>
    <row r="4290" spans="2:8" x14ac:dyDescent="0.4">
      <c r="B4290" s="4">
        <v>4287</v>
      </c>
      <c r="C4290" s="25" t="s">
        <v>8903</v>
      </c>
      <c r="D4290" s="10" t="s">
        <v>4451</v>
      </c>
      <c r="E4290" s="12" t="s">
        <v>8</v>
      </c>
      <c r="F4290" s="15">
        <v>1</v>
      </c>
      <c r="G4290" s="12" t="s">
        <v>5</v>
      </c>
      <c r="H4290" s="18">
        <v>0</v>
      </c>
    </row>
    <row r="4291" spans="2:8" x14ac:dyDescent="0.4">
      <c r="B4291" s="4">
        <v>4288</v>
      </c>
      <c r="C4291" s="25" t="s">
        <v>8904</v>
      </c>
      <c r="D4291" s="10" t="s">
        <v>4452</v>
      </c>
      <c r="E4291" s="12" t="s">
        <v>4</v>
      </c>
      <c r="F4291" s="15">
        <v>1</v>
      </c>
      <c r="G4291" s="12" t="s">
        <v>186</v>
      </c>
      <c r="H4291" s="18">
        <v>4.8487287248255E-3</v>
      </c>
    </row>
    <row r="4292" spans="2:8" x14ac:dyDescent="0.4">
      <c r="B4292" s="4">
        <v>4289</v>
      </c>
      <c r="C4292" s="25" t="s">
        <v>8905</v>
      </c>
      <c r="D4292" s="10" t="s">
        <v>4453</v>
      </c>
      <c r="E4292" s="12" t="s">
        <v>4</v>
      </c>
      <c r="F4292" s="15">
        <v>1</v>
      </c>
      <c r="G4292" s="12" t="s">
        <v>186</v>
      </c>
      <c r="H4292" s="18">
        <v>4.8487287248255E-3</v>
      </c>
    </row>
    <row r="4293" spans="2:8" x14ac:dyDescent="0.4">
      <c r="B4293" s="4">
        <v>4290</v>
      </c>
      <c r="C4293" s="25" t="s">
        <v>8906</v>
      </c>
      <c r="D4293" s="10" t="s">
        <v>4454</v>
      </c>
      <c r="E4293" s="12" t="s">
        <v>4</v>
      </c>
      <c r="F4293" s="15">
        <v>1</v>
      </c>
      <c r="G4293" s="12" t="s">
        <v>186</v>
      </c>
      <c r="H4293" s="18">
        <v>5.0782371560651768E-2</v>
      </c>
    </row>
    <row r="4294" spans="2:8" x14ac:dyDescent="0.4">
      <c r="B4294" s="4">
        <v>4291</v>
      </c>
      <c r="C4294" s="25" t="s">
        <v>8907</v>
      </c>
      <c r="D4294" s="10" t="s">
        <v>4455</v>
      </c>
      <c r="E4294" s="12" t="s">
        <v>4</v>
      </c>
      <c r="F4294" s="15">
        <v>1</v>
      </c>
      <c r="G4294" s="12" t="s">
        <v>186</v>
      </c>
      <c r="H4294" s="18">
        <v>5.0782371560651768E-2</v>
      </c>
    </row>
    <row r="4295" spans="2:8" x14ac:dyDescent="0.4">
      <c r="B4295" s="4">
        <v>4292</v>
      </c>
      <c r="C4295" s="25" t="s">
        <v>8908</v>
      </c>
      <c r="D4295" s="10" t="s">
        <v>4456</v>
      </c>
      <c r="E4295" s="12" t="s">
        <v>4</v>
      </c>
      <c r="F4295" s="15">
        <v>1</v>
      </c>
      <c r="G4295" s="12" t="s">
        <v>5</v>
      </c>
      <c r="H4295" s="18">
        <v>9.5777351904899125E-3</v>
      </c>
    </row>
    <row r="4296" spans="2:8" x14ac:dyDescent="0.4">
      <c r="B4296" s="4">
        <v>4293</v>
      </c>
      <c r="C4296" s="25" t="s">
        <v>8909</v>
      </c>
      <c r="D4296" s="10" t="s">
        <v>4457</v>
      </c>
      <c r="E4296" s="12" t="s">
        <v>4</v>
      </c>
      <c r="F4296" s="15">
        <v>1</v>
      </c>
      <c r="G4296" s="12" t="s">
        <v>5</v>
      </c>
      <c r="H4296" s="18">
        <v>9.5777351904899125E-3</v>
      </c>
    </row>
    <row r="4297" spans="2:8" x14ac:dyDescent="0.4">
      <c r="B4297" s="4">
        <v>4294</v>
      </c>
      <c r="C4297" s="25" t="s">
        <v>8910</v>
      </c>
      <c r="D4297" s="10" t="s">
        <v>4458</v>
      </c>
      <c r="E4297" s="12" t="s">
        <v>4</v>
      </c>
      <c r="F4297" s="15">
        <v>1</v>
      </c>
      <c r="G4297" s="12" t="s">
        <v>5</v>
      </c>
      <c r="H4297" s="18">
        <v>1.2657210577236595</v>
      </c>
    </row>
    <row r="4298" spans="2:8" x14ac:dyDescent="0.4">
      <c r="B4298" s="4">
        <v>4295</v>
      </c>
      <c r="C4298" s="25" t="s">
        <v>8911</v>
      </c>
      <c r="D4298" s="10" t="s">
        <v>4459</v>
      </c>
      <c r="E4298" s="12" t="s">
        <v>4</v>
      </c>
      <c r="F4298" s="15">
        <v>1</v>
      </c>
      <c r="G4298" s="12" t="s">
        <v>5</v>
      </c>
      <c r="H4298" s="18">
        <v>1.0997186639530163</v>
      </c>
    </row>
    <row r="4299" spans="2:8" x14ac:dyDescent="0.4">
      <c r="B4299" s="4">
        <v>4296</v>
      </c>
      <c r="C4299" s="25" t="s">
        <v>8912</v>
      </c>
      <c r="D4299" s="10" t="s">
        <v>4460</v>
      </c>
      <c r="E4299" s="12" t="s">
        <v>4</v>
      </c>
      <c r="F4299" s="15">
        <v>1</v>
      </c>
      <c r="G4299" s="12" t="s">
        <v>5</v>
      </c>
      <c r="H4299" s="18">
        <v>4.6918680664423326E-2</v>
      </c>
    </row>
    <row r="4300" spans="2:8" x14ac:dyDescent="0.4">
      <c r="B4300" s="4">
        <v>4297</v>
      </c>
      <c r="C4300" s="25" t="s">
        <v>8913</v>
      </c>
      <c r="D4300" s="10" t="s">
        <v>4461</v>
      </c>
      <c r="E4300" s="12" t="s">
        <v>4</v>
      </c>
      <c r="F4300" s="15">
        <v>1</v>
      </c>
      <c r="G4300" s="12" t="s">
        <v>5</v>
      </c>
      <c r="H4300" s="18">
        <v>3.7262592255105281E-2</v>
      </c>
    </row>
    <row r="4301" spans="2:8" x14ac:dyDescent="0.4">
      <c r="B4301" s="4">
        <v>4298</v>
      </c>
      <c r="C4301" s="25" t="s">
        <v>8914</v>
      </c>
      <c r="D4301" s="10" t="s">
        <v>4462</v>
      </c>
      <c r="E4301" s="12" t="s">
        <v>4</v>
      </c>
      <c r="F4301" s="15">
        <v>1</v>
      </c>
      <c r="G4301" s="12" t="s">
        <v>5</v>
      </c>
      <c r="H4301" s="18">
        <v>2.5669186568818003</v>
      </c>
    </row>
    <row r="4302" spans="2:8" x14ac:dyDescent="0.4">
      <c r="B4302" s="4">
        <v>4299</v>
      </c>
      <c r="C4302" s="25" t="s">
        <v>8915</v>
      </c>
      <c r="D4302" s="10" t="s">
        <v>4463</v>
      </c>
      <c r="E4302" s="12" t="s">
        <v>4</v>
      </c>
      <c r="F4302" s="15">
        <v>1</v>
      </c>
      <c r="G4302" s="12" t="s">
        <v>5</v>
      </c>
      <c r="H4302" s="18">
        <v>2.8469185984692484</v>
      </c>
    </row>
    <row r="4303" spans="2:8" x14ac:dyDescent="0.4">
      <c r="B4303" s="4">
        <v>4300</v>
      </c>
      <c r="C4303" s="25" t="s">
        <v>8916</v>
      </c>
      <c r="D4303" s="10" t="s">
        <v>4464</v>
      </c>
      <c r="E4303" s="12" t="s">
        <v>4</v>
      </c>
      <c r="F4303" s="15">
        <v>1</v>
      </c>
      <c r="G4303" s="12" t="s">
        <v>5</v>
      </c>
      <c r="H4303" s="18">
        <v>2.7909186935982615</v>
      </c>
    </row>
    <row r="4304" spans="2:8" x14ac:dyDescent="0.4">
      <c r="B4304" s="4">
        <v>4301</v>
      </c>
      <c r="C4304" s="25" t="s">
        <v>8917</v>
      </c>
      <c r="D4304" s="10" t="s">
        <v>4465</v>
      </c>
      <c r="E4304" s="12" t="s">
        <v>4</v>
      </c>
      <c r="F4304" s="15">
        <v>1</v>
      </c>
      <c r="G4304" s="12" t="s">
        <v>5</v>
      </c>
      <c r="H4304" s="18">
        <v>2.5389186001381785</v>
      </c>
    </row>
    <row r="4305" spans="2:8" x14ac:dyDescent="0.4">
      <c r="B4305" s="4">
        <v>4302</v>
      </c>
      <c r="C4305" s="25" t="s">
        <v>8918</v>
      </c>
      <c r="D4305" s="10" t="s">
        <v>4466</v>
      </c>
      <c r="E4305" s="12" t="s">
        <v>4</v>
      </c>
      <c r="F4305" s="15">
        <v>1</v>
      </c>
      <c r="G4305" s="12" t="s">
        <v>5</v>
      </c>
      <c r="H4305" s="18">
        <v>1.288498628949496</v>
      </c>
    </row>
    <row r="4306" spans="2:8" x14ac:dyDescent="0.4">
      <c r="B4306" s="4">
        <v>4303</v>
      </c>
      <c r="C4306" s="25" t="s">
        <v>8919</v>
      </c>
      <c r="D4306" s="10" t="s">
        <v>4467</v>
      </c>
      <c r="E4306" s="12" t="s">
        <v>4</v>
      </c>
      <c r="F4306" s="15">
        <v>1</v>
      </c>
      <c r="G4306" s="12" t="s">
        <v>5</v>
      </c>
      <c r="H4306" s="18">
        <v>2.8078254734232273E-2</v>
      </c>
    </row>
    <row r="4307" spans="2:8" x14ac:dyDescent="0.4">
      <c r="B4307" s="4">
        <v>4304</v>
      </c>
      <c r="C4307" s="25" t="s">
        <v>8920</v>
      </c>
      <c r="D4307" s="10" t="s">
        <v>4468</v>
      </c>
      <c r="E4307" s="12" t="s">
        <v>4</v>
      </c>
      <c r="F4307" s="15">
        <v>1</v>
      </c>
      <c r="G4307" s="12" t="s">
        <v>5</v>
      </c>
      <c r="H4307" s="18">
        <v>2.972142758783952</v>
      </c>
    </row>
    <row r="4308" spans="2:8" x14ac:dyDescent="0.4">
      <c r="B4308" s="4">
        <v>4305</v>
      </c>
      <c r="C4308" s="25" t="s">
        <v>8921</v>
      </c>
      <c r="D4308" s="10" t="s">
        <v>4469</v>
      </c>
      <c r="E4308" s="12" t="s">
        <v>4</v>
      </c>
      <c r="F4308" s="15">
        <v>1</v>
      </c>
      <c r="G4308" s="12" t="s">
        <v>5</v>
      </c>
      <c r="H4308" s="18">
        <v>1.9172713609212408</v>
      </c>
    </row>
    <row r="4309" spans="2:8" x14ac:dyDescent="0.4">
      <c r="B4309" s="4">
        <v>4306</v>
      </c>
      <c r="C4309" s="25" t="s">
        <v>8922</v>
      </c>
      <c r="D4309" s="10" t="s">
        <v>4470</v>
      </c>
      <c r="E4309" s="12" t="s">
        <v>4</v>
      </c>
      <c r="F4309" s="15">
        <v>1</v>
      </c>
      <c r="G4309" s="12" t="s">
        <v>5</v>
      </c>
      <c r="H4309" s="18">
        <v>2.4135635680914342</v>
      </c>
    </row>
    <row r="4310" spans="2:8" x14ac:dyDescent="0.4">
      <c r="B4310" s="4">
        <v>4307</v>
      </c>
      <c r="C4310" s="25" t="s">
        <v>8923</v>
      </c>
      <c r="D4310" s="10" t="s">
        <v>4471</v>
      </c>
      <c r="E4310" s="12" t="s">
        <v>4</v>
      </c>
      <c r="F4310" s="15">
        <v>1</v>
      </c>
      <c r="G4310" s="12" t="s">
        <v>5</v>
      </c>
      <c r="H4310" s="18">
        <v>2.7310310230974233</v>
      </c>
    </row>
    <row r="4311" spans="2:8" x14ac:dyDescent="0.4">
      <c r="B4311" s="4">
        <v>4308</v>
      </c>
      <c r="C4311" s="25" t="s">
        <v>8924</v>
      </c>
      <c r="D4311" s="10" t="s">
        <v>4472</v>
      </c>
      <c r="E4311" s="12" t="s">
        <v>4</v>
      </c>
      <c r="F4311" s="15">
        <v>1</v>
      </c>
      <c r="G4311" s="12" t="s">
        <v>5</v>
      </c>
      <c r="H4311" s="18">
        <v>8.7521953366484512E-3</v>
      </c>
    </row>
    <row r="4312" spans="2:8" x14ac:dyDescent="0.4">
      <c r="B4312" s="4">
        <v>4309</v>
      </c>
      <c r="C4312" s="25" t="s">
        <v>8925</v>
      </c>
      <c r="D4312" s="10" t="s">
        <v>4473</v>
      </c>
      <c r="E4312" s="12" t="s">
        <v>4</v>
      </c>
      <c r="F4312" s="15">
        <v>1</v>
      </c>
      <c r="G4312" s="12" t="s">
        <v>5</v>
      </c>
      <c r="H4312" s="18">
        <v>0.93975733112332183</v>
      </c>
    </row>
    <row r="4313" spans="2:8" x14ac:dyDescent="0.4">
      <c r="B4313" s="4">
        <v>4310</v>
      </c>
      <c r="C4313" s="25" t="s">
        <v>8926</v>
      </c>
      <c r="D4313" s="10" t="s">
        <v>4474</v>
      </c>
      <c r="E4313" s="12" t="s">
        <v>4</v>
      </c>
      <c r="F4313" s="15">
        <v>1</v>
      </c>
      <c r="G4313" s="12" t="s">
        <v>5</v>
      </c>
      <c r="H4313" s="18">
        <v>0.89408108895683569</v>
      </c>
    </row>
    <row r="4314" spans="2:8" x14ac:dyDescent="0.4">
      <c r="B4314" s="4">
        <v>4311</v>
      </c>
      <c r="C4314" s="25" t="s">
        <v>8927</v>
      </c>
      <c r="D4314" s="10" t="s">
        <v>4475</v>
      </c>
      <c r="E4314" s="12" t="s">
        <v>4</v>
      </c>
      <c r="F4314" s="15">
        <v>1</v>
      </c>
      <c r="G4314" s="12" t="s">
        <v>5</v>
      </c>
      <c r="H4314" s="18">
        <v>0.86778442908878795</v>
      </c>
    </row>
    <row r="4315" spans="2:8" x14ac:dyDescent="0.4">
      <c r="B4315" s="4">
        <v>4312</v>
      </c>
      <c r="C4315" s="25" t="s">
        <v>8928</v>
      </c>
      <c r="D4315" s="10" t="s">
        <v>4476</v>
      </c>
      <c r="E4315" s="12" t="s">
        <v>4</v>
      </c>
      <c r="F4315" s="15">
        <v>1</v>
      </c>
      <c r="G4315" s="12" t="s">
        <v>5</v>
      </c>
      <c r="H4315" s="18">
        <v>0.67783555374960325</v>
      </c>
    </row>
    <row r="4316" spans="2:8" x14ac:dyDescent="0.4">
      <c r="B4316" s="4">
        <v>4313</v>
      </c>
      <c r="C4316" s="25" t="s">
        <v>8929</v>
      </c>
      <c r="D4316" s="10" t="s">
        <v>4477</v>
      </c>
      <c r="E4316" s="12" t="s">
        <v>4</v>
      </c>
      <c r="F4316" s="15">
        <v>1</v>
      </c>
      <c r="G4316" s="12" t="s">
        <v>5</v>
      </c>
      <c r="H4316" s="18">
        <v>1.0923454459371533</v>
      </c>
    </row>
    <row r="4317" spans="2:8" x14ac:dyDescent="0.4">
      <c r="B4317" s="4">
        <v>4314</v>
      </c>
      <c r="C4317" s="25" t="s">
        <v>8930</v>
      </c>
      <c r="D4317" s="10" t="s">
        <v>4478</v>
      </c>
      <c r="E4317" s="12" t="s">
        <v>4</v>
      </c>
      <c r="F4317" s="15">
        <v>1</v>
      </c>
      <c r="G4317" s="12" t="s">
        <v>166</v>
      </c>
      <c r="H4317" s="18">
        <v>0.51356301742751354</v>
      </c>
    </row>
    <row r="4318" spans="2:8" x14ac:dyDescent="0.4">
      <c r="B4318" s="4">
        <v>4315</v>
      </c>
      <c r="C4318" s="25" t="s">
        <v>8931</v>
      </c>
      <c r="D4318" s="10" t="s">
        <v>4479</v>
      </c>
      <c r="E4318" s="12" t="s">
        <v>4</v>
      </c>
      <c r="F4318" s="15">
        <v>1</v>
      </c>
      <c r="G4318" s="12" t="s">
        <v>166</v>
      </c>
      <c r="H4318" s="18">
        <v>0.51356301742751354</v>
      </c>
    </row>
    <row r="4319" spans="2:8" x14ac:dyDescent="0.4">
      <c r="B4319" s="4">
        <v>4316</v>
      </c>
      <c r="C4319" s="25" t="s">
        <v>8932</v>
      </c>
      <c r="D4319" s="10" t="s">
        <v>4480</v>
      </c>
      <c r="E4319" s="12" t="s">
        <v>8</v>
      </c>
      <c r="F4319" s="15">
        <v>1</v>
      </c>
      <c r="G4319" s="12" t="s">
        <v>5</v>
      </c>
      <c r="H4319" s="18">
        <v>0</v>
      </c>
    </row>
    <row r="4320" spans="2:8" x14ac:dyDescent="0.4">
      <c r="B4320" s="4">
        <v>4317</v>
      </c>
      <c r="C4320" s="25" t="s">
        <v>8933</v>
      </c>
      <c r="D4320" s="10" t="s">
        <v>4481</v>
      </c>
      <c r="E4320" s="12" t="s">
        <v>8</v>
      </c>
      <c r="F4320" s="15">
        <v>1</v>
      </c>
      <c r="G4320" s="12" t="s">
        <v>5</v>
      </c>
      <c r="H4320" s="18">
        <v>0</v>
      </c>
    </row>
    <row r="4321" spans="2:8" x14ac:dyDescent="0.4">
      <c r="B4321" s="4">
        <v>4318</v>
      </c>
      <c r="C4321" s="25" t="s">
        <v>8934</v>
      </c>
      <c r="D4321" s="10" t="s">
        <v>4482</v>
      </c>
      <c r="E4321" s="12" t="s">
        <v>8</v>
      </c>
      <c r="F4321" s="15">
        <v>1</v>
      </c>
      <c r="G4321" s="12" t="s">
        <v>5</v>
      </c>
      <c r="H4321" s="18">
        <v>0</v>
      </c>
    </row>
    <row r="4322" spans="2:8" x14ac:dyDescent="0.4">
      <c r="B4322" s="4">
        <v>4319</v>
      </c>
      <c r="C4322" s="25" t="s">
        <v>8935</v>
      </c>
      <c r="D4322" s="10" t="s">
        <v>4483</v>
      </c>
      <c r="E4322" s="12" t="s">
        <v>8</v>
      </c>
      <c r="F4322" s="15">
        <v>1</v>
      </c>
      <c r="G4322" s="12" t="s">
        <v>5</v>
      </c>
      <c r="H4322" s="18">
        <v>0</v>
      </c>
    </row>
    <row r="4323" spans="2:8" x14ac:dyDescent="0.4">
      <c r="B4323" s="4">
        <v>4320</v>
      </c>
      <c r="C4323" s="25" t="s">
        <v>8936</v>
      </c>
      <c r="D4323" s="10" t="s">
        <v>4484</v>
      </c>
      <c r="E4323" s="12" t="s">
        <v>8</v>
      </c>
      <c r="F4323" s="15">
        <v>1</v>
      </c>
      <c r="G4323" s="12" t="s">
        <v>5</v>
      </c>
      <c r="H4323" s="18">
        <v>0</v>
      </c>
    </row>
    <row r="4324" spans="2:8" x14ac:dyDescent="0.4">
      <c r="B4324" s="4">
        <v>4321</v>
      </c>
      <c r="C4324" s="25" t="s">
        <v>8937</v>
      </c>
      <c r="D4324" s="10" t="s">
        <v>4485</v>
      </c>
      <c r="E4324" s="12" t="s">
        <v>8</v>
      </c>
      <c r="F4324" s="15">
        <v>1</v>
      </c>
      <c r="G4324" s="12" t="s">
        <v>5</v>
      </c>
      <c r="H4324" s="18">
        <v>0</v>
      </c>
    </row>
    <row r="4325" spans="2:8" x14ac:dyDescent="0.4">
      <c r="B4325" s="4">
        <v>4322</v>
      </c>
      <c r="C4325" s="25" t="s">
        <v>8938</v>
      </c>
      <c r="D4325" s="10" t="s">
        <v>4486</v>
      </c>
      <c r="E4325" s="12" t="s">
        <v>8</v>
      </c>
      <c r="F4325" s="15">
        <v>1</v>
      </c>
      <c r="G4325" s="12" t="s">
        <v>5</v>
      </c>
      <c r="H4325" s="18">
        <v>0</v>
      </c>
    </row>
    <row r="4326" spans="2:8" x14ac:dyDescent="0.4">
      <c r="B4326" s="4">
        <v>4323</v>
      </c>
      <c r="C4326" s="25" t="s">
        <v>8939</v>
      </c>
      <c r="D4326" s="10" t="s">
        <v>4487</v>
      </c>
      <c r="E4326" s="12" t="s">
        <v>8</v>
      </c>
      <c r="F4326" s="15">
        <v>1</v>
      </c>
      <c r="G4326" s="12" t="s">
        <v>5</v>
      </c>
      <c r="H4326" s="18">
        <v>0</v>
      </c>
    </row>
    <row r="4327" spans="2:8" x14ac:dyDescent="0.4">
      <c r="B4327" s="4">
        <v>4324</v>
      </c>
      <c r="C4327" s="25" t="s">
        <v>8940</v>
      </c>
      <c r="D4327" s="10" t="s">
        <v>4488</v>
      </c>
      <c r="E4327" s="12" t="s">
        <v>8</v>
      </c>
      <c r="F4327" s="15">
        <v>1</v>
      </c>
      <c r="G4327" s="12" t="s">
        <v>5</v>
      </c>
      <c r="H4327" s="18">
        <v>0</v>
      </c>
    </row>
    <row r="4328" spans="2:8" x14ac:dyDescent="0.4">
      <c r="B4328" s="4">
        <v>4325</v>
      </c>
      <c r="C4328" s="25" t="s">
        <v>8941</v>
      </c>
      <c r="D4328" s="10" t="s">
        <v>4489</v>
      </c>
      <c r="E4328" s="12" t="s">
        <v>8</v>
      </c>
      <c r="F4328" s="15">
        <v>1</v>
      </c>
      <c r="G4328" s="12" t="s">
        <v>5</v>
      </c>
      <c r="H4328" s="18">
        <v>0</v>
      </c>
    </row>
    <row r="4329" spans="2:8" x14ac:dyDescent="0.4">
      <c r="B4329" s="4">
        <v>4326</v>
      </c>
      <c r="C4329" s="25" t="s">
        <v>8942</v>
      </c>
      <c r="D4329" s="10" t="s">
        <v>4490</v>
      </c>
      <c r="E4329" s="12" t="s">
        <v>8</v>
      </c>
      <c r="F4329" s="15">
        <v>1</v>
      </c>
      <c r="G4329" s="12" t="s">
        <v>5</v>
      </c>
      <c r="H4329" s="18">
        <v>0</v>
      </c>
    </row>
    <row r="4330" spans="2:8" x14ac:dyDescent="0.4">
      <c r="B4330" s="4">
        <v>4327</v>
      </c>
      <c r="C4330" s="25" t="s">
        <v>8943</v>
      </c>
      <c r="D4330" s="10" t="s">
        <v>4491</v>
      </c>
      <c r="E4330" s="12" t="s">
        <v>8</v>
      </c>
      <c r="F4330" s="15">
        <v>1</v>
      </c>
      <c r="G4330" s="12" t="s">
        <v>5</v>
      </c>
      <c r="H4330" s="18">
        <v>0</v>
      </c>
    </row>
    <row r="4331" spans="2:8" x14ac:dyDescent="0.4">
      <c r="B4331" s="4">
        <v>4328</v>
      </c>
      <c r="C4331" s="25" t="s">
        <v>8944</v>
      </c>
      <c r="D4331" s="10" t="s">
        <v>4492</v>
      </c>
      <c r="E4331" s="12" t="s">
        <v>8</v>
      </c>
      <c r="F4331" s="15">
        <v>1</v>
      </c>
      <c r="G4331" s="12" t="s">
        <v>5</v>
      </c>
      <c r="H4331" s="18">
        <v>0</v>
      </c>
    </row>
    <row r="4332" spans="2:8" x14ac:dyDescent="0.4">
      <c r="B4332" s="4">
        <v>4329</v>
      </c>
      <c r="C4332" s="25" t="s">
        <v>8945</v>
      </c>
      <c r="D4332" s="10" t="s">
        <v>4493</v>
      </c>
      <c r="E4332" s="12" t="s">
        <v>8</v>
      </c>
      <c r="F4332" s="15">
        <v>1</v>
      </c>
      <c r="G4332" s="12" t="s">
        <v>5</v>
      </c>
      <c r="H4332" s="18">
        <v>0</v>
      </c>
    </row>
    <row r="4333" spans="2:8" x14ac:dyDescent="0.4">
      <c r="B4333" s="4">
        <v>4330</v>
      </c>
      <c r="C4333" s="25" t="s">
        <v>8946</v>
      </c>
      <c r="D4333" s="10" t="s">
        <v>4494</v>
      </c>
      <c r="E4333" s="12" t="s">
        <v>8</v>
      </c>
      <c r="F4333" s="15">
        <v>1</v>
      </c>
      <c r="G4333" s="12" t="s">
        <v>5</v>
      </c>
      <c r="H4333" s="18">
        <v>0</v>
      </c>
    </row>
    <row r="4334" spans="2:8" x14ac:dyDescent="0.4">
      <c r="B4334" s="4">
        <v>4331</v>
      </c>
      <c r="C4334" s="25" t="s">
        <v>8947</v>
      </c>
      <c r="D4334" s="10" t="s">
        <v>4495</v>
      </c>
      <c r="E4334" s="12" t="s">
        <v>8</v>
      </c>
      <c r="F4334" s="15">
        <v>1</v>
      </c>
      <c r="G4334" s="12" t="s">
        <v>166</v>
      </c>
      <c r="H4334" s="18">
        <v>0</v>
      </c>
    </row>
    <row r="4335" spans="2:8" x14ac:dyDescent="0.4">
      <c r="B4335" s="4">
        <v>4332</v>
      </c>
      <c r="C4335" s="25" t="s">
        <v>8948</v>
      </c>
      <c r="D4335" s="10" t="s">
        <v>4496</v>
      </c>
      <c r="E4335" s="12" t="s">
        <v>8</v>
      </c>
      <c r="F4335" s="15">
        <v>1</v>
      </c>
      <c r="G4335" s="12" t="s">
        <v>5</v>
      </c>
      <c r="H4335" s="18">
        <v>0</v>
      </c>
    </row>
    <row r="4336" spans="2:8" x14ac:dyDescent="0.4">
      <c r="B4336" s="4">
        <v>4333</v>
      </c>
      <c r="C4336" s="25" t="s">
        <v>8949</v>
      </c>
      <c r="D4336" s="10" t="s">
        <v>4497</v>
      </c>
      <c r="E4336" s="12" t="s">
        <v>8</v>
      </c>
      <c r="F4336" s="15">
        <v>1</v>
      </c>
      <c r="G4336" s="12" t="s">
        <v>5</v>
      </c>
      <c r="H4336" s="18">
        <v>0</v>
      </c>
    </row>
    <row r="4337" spans="2:8" x14ac:dyDescent="0.4">
      <c r="B4337" s="4">
        <v>4334</v>
      </c>
      <c r="C4337" s="25" t="s">
        <v>8950</v>
      </c>
      <c r="D4337" s="10" t="s">
        <v>4498</v>
      </c>
      <c r="E4337" s="12" t="s">
        <v>8</v>
      </c>
      <c r="F4337" s="15">
        <v>1</v>
      </c>
      <c r="G4337" s="12" t="s">
        <v>5</v>
      </c>
      <c r="H4337" s="18">
        <v>0</v>
      </c>
    </row>
    <row r="4338" spans="2:8" x14ac:dyDescent="0.4">
      <c r="B4338" s="4">
        <v>4335</v>
      </c>
      <c r="C4338" s="25" t="s">
        <v>8951</v>
      </c>
      <c r="D4338" s="10" t="s">
        <v>4499</v>
      </c>
      <c r="E4338" s="12" t="s">
        <v>8</v>
      </c>
      <c r="F4338" s="15">
        <v>1</v>
      </c>
      <c r="G4338" s="12" t="s">
        <v>5</v>
      </c>
      <c r="H4338" s="18">
        <v>0</v>
      </c>
    </row>
    <row r="4339" spans="2:8" x14ac:dyDescent="0.4">
      <c r="B4339" s="4">
        <v>4336</v>
      </c>
      <c r="C4339" s="25" t="s">
        <v>8952</v>
      </c>
      <c r="D4339" s="10" t="s">
        <v>4500</v>
      </c>
      <c r="E4339" s="12" t="s">
        <v>8</v>
      </c>
      <c r="F4339" s="15">
        <v>1</v>
      </c>
      <c r="G4339" s="12" t="s">
        <v>5</v>
      </c>
      <c r="H4339" s="18">
        <v>0</v>
      </c>
    </row>
    <row r="4340" spans="2:8" x14ac:dyDescent="0.4">
      <c r="B4340" s="4">
        <v>4337</v>
      </c>
      <c r="C4340" s="25" t="s">
        <v>8953</v>
      </c>
      <c r="D4340" s="10" t="s">
        <v>4501</v>
      </c>
      <c r="E4340" s="12" t="s">
        <v>8</v>
      </c>
      <c r="F4340" s="15">
        <v>1</v>
      </c>
      <c r="G4340" s="12" t="s">
        <v>5</v>
      </c>
      <c r="H4340" s="18">
        <v>0</v>
      </c>
    </row>
    <row r="4341" spans="2:8" x14ac:dyDescent="0.4">
      <c r="B4341" s="4">
        <v>4338</v>
      </c>
      <c r="C4341" s="25" t="s">
        <v>8954</v>
      </c>
      <c r="D4341" s="10" t="s">
        <v>4502</v>
      </c>
      <c r="E4341" s="12" t="s">
        <v>8</v>
      </c>
      <c r="F4341" s="15">
        <v>1</v>
      </c>
      <c r="G4341" s="12" t="s">
        <v>5</v>
      </c>
      <c r="H4341" s="18">
        <v>0</v>
      </c>
    </row>
    <row r="4342" spans="2:8" x14ac:dyDescent="0.4">
      <c r="B4342" s="4">
        <v>4339</v>
      </c>
      <c r="C4342" s="25" t="s">
        <v>8955</v>
      </c>
      <c r="D4342" s="10" t="s">
        <v>4503</v>
      </c>
      <c r="E4342" s="12" t="s">
        <v>8</v>
      </c>
      <c r="F4342" s="15">
        <v>1</v>
      </c>
      <c r="G4342" s="12" t="s">
        <v>5</v>
      </c>
      <c r="H4342" s="18">
        <v>0</v>
      </c>
    </row>
    <row r="4343" spans="2:8" x14ac:dyDescent="0.4">
      <c r="B4343" s="4">
        <v>4340</v>
      </c>
      <c r="C4343" s="25" t="s">
        <v>8956</v>
      </c>
      <c r="D4343" s="10" t="s">
        <v>4504</v>
      </c>
      <c r="E4343" s="12" t="s">
        <v>8</v>
      </c>
      <c r="F4343" s="15">
        <v>1</v>
      </c>
      <c r="G4343" s="12" t="s">
        <v>5</v>
      </c>
      <c r="H4343" s="18">
        <v>0</v>
      </c>
    </row>
    <row r="4344" spans="2:8" x14ac:dyDescent="0.4">
      <c r="B4344" s="4">
        <v>4341</v>
      </c>
      <c r="C4344" s="25" t="s">
        <v>8957</v>
      </c>
      <c r="D4344" s="10" t="s">
        <v>4505</v>
      </c>
      <c r="E4344" s="12" t="s">
        <v>8</v>
      </c>
      <c r="F4344" s="15">
        <v>1</v>
      </c>
      <c r="G4344" s="12" t="s">
        <v>5</v>
      </c>
      <c r="H4344" s="18">
        <v>0</v>
      </c>
    </row>
    <row r="4345" spans="2:8" x14ac:dyDescent="0.4">
      <c r="B4345" s="4">
        <v>4342</v>
      </c>
      <c r="C4345" s="25" t="s">
        <v>8958</v>
      </c>
      <c r="D4345" s="10" t="s">
        <v>4506</v>
      </c>
      <c r="E4345" s="12" t="s">
        <v>8</v>
      </c>
      <c r="F4345" s="15">
        <v>1</v>
      </c>
      <c r="G4345" s="12" t="s">
        <v>5</v>
      </c>
      <c r="H4345" s="18">
        <v>0</v>
      </c>
    </row>
    <row r="4346" spans="2:8" x14ac:dyDescent="0.4">
      <c r="B4346" s="4">
        <v>4343</v>
      </c>
      <c r="C4346" s="25" t="s">
        <v>8959</v>
      </c>
      <c r="D4346" s="10" t="s">
        <v>4507</v>
      </c>
      <c r="E4346" s="12" t="s">
        <v>8</v>
      </c>
      <c r="F4346" s="15">
        <v>1</v>
      </c>
      <c r="G4346" s="12" t="s">
        <v>5</v>
      </c>
      <c r="H4346" s="18">
        <v>0</v>
      </c>
    </row>
    <row r="4347" spans="2:8" x14ac:dyDescent="0.4">
      <c r="B4347" s="4">
        <v>4344</v>
      </c>
      <c r="C4347" s="25" t="s">
        <v>8960</v>
      </c>
      <c r="D4347" s="10" t="s">
        <v>4508</v>
      </c>
      <c r="E4347" s="12" t="s">
        <v>8</v>
      </c>
      <c r="F4347" s="15">
        <v>1</v>
      </c>
      <c r="G4347" s="12" t="s">
        <v>5</v>
      </c>
      <c r="H4347" s="18">
        <v>0</v>
      </c>
    </row>
    <row r="4348" spans="2:8" x14ac:dyDescent="0.4">
      <c r="B4348" s="4">
        <v>4345</v>
      </c>
      <c r="C4348" s="25" t="s">
        <v>8961</v>
      </c>
      <c r="D4348" s="10" t="s">
        <v>4509</v>
      </c>
      <c r="E4348" s="12" t="s">
        <v>8</v>
      </c>
      <c r="F4348" s="15">
        <v>1</v>
      </c>
      <c r="G4348" s="12" t="s">
        <v>5</v>
      </c>
      <c r="H4348" s="18">
        <v>0</v>
      </c>
    </row>
    <row r="4349" spans="2:8" x14ac:dyDescent="0.4">
      <c r="B4349" s="4">
        <v>4346</v>
      </c>
      <c r="C4349" s="25" t="s">
        <v>8962</v>
      </c>
      <c r="D4349" s="10" t="s">
        <v>4510</v>
      </c>
      <c r="E4349" s="12" t="s">
        <v>8</v>
      </c>
      <c r="F4349" s="15">
        <v>1</v>
      </c>
      <c r="G4349" s="12" t="s">
        <v>5</v>
      </c>
      <c r="H4349" s="18">
        <v>0</v>
      </c>
    </row>
    <row r="4350" spans="2:8" x14ac:dyDescent="0.4">
      <c r="B4350" s="4">
        <v>4347</v>
      </c>
      <c r="C4350" s="25" t="s">
        <v>8963</v>
      </c>
      <c r="D4350" s="10" t="s">
        <v>4511</v>
      </c>
      <c r="E4350" s="12" t="s">
        <v>8</v>
      </c>
      <c r="F4350" s="15">
        <v>1</v>
      </c>
      <c r="G4350" s="12" t="s">
        <v>5</v>
      </c>
      <c r="H4350" s="18">
        <v>0</v>
      </c>
    </row>
    <row r="4351" spans="2:8" x14ac:dyDescent="0.4">
      <c r="B4351" s="4">
        <v>4348</v>
      </c>
      <c r="C4351" s="25" t="s">
        <v>8964</v>
      </c>
      <c r="D4351" s="10" t="s">
        <v>4512</v>
      </c>
      <c r="E4351" s="12" t="s">
        <v>8</v>
      </c>
      <c r="F4351" s="15">
        <v>1</v>
      </c>
      <c r="G4351" s="12" t="s">
        <v>5</v>
      </c>
      <c r="H4351" s="18">
        <v>0</v>
      </c>
    </row>
    <row r="4352" spans="2:8" x14ac:dyDescent="0.4">
      <c r="B4352" s="4">
        <v>4349</v>
      </c>
      <c r="C4352" s="25" t="s">
        <v>8965</v>
      </c>
      <c r="D4352" s="10" t="s">
        <v>4513</v>
      </c>
      <c r="E4352" s="12" t="s">
        <v>8</v>
      </c>
      <c r="F4352" s="15">
        <v>1</v>
      </c>
      <c r="G4352" s="12" t="s">
        <v>5</v>
      </c>
      <c r="H4352" s="18">
        <v>0</v>
      </c>
    </row>
    <row r="4353" spans="2:8" x14ac:dyDescent="0.4">
      <c r="B4353" s="4">
        <v>4350</v>
      </c>
      <c r="C4353" s="25" t="s">
        <v>8966</v>
      </c>
      <c r="D4353" s="10" t="s">
        <v>4514</v>
      </c>
      <c r="E4353" s="12" t="s">
        <v>8</v>
      </c>
      <c r="F4353" s="15">
        <v>1</v>
      </c>
      <c r="G4353" s="12" t="s">
        <v>5</v>
      </c>
      <c r="H4353" s="18">
        <v>0</v>
      </c>
    </row>
    <row r="4354" spans="2:8" x14ac:dyDescent="0.4">
      <c r="B4354" s="4">
        <v>4351</v>
      </c>
      <c r="C4354" s="25" t="s">
        <v>8967</v>
      </c>
      <c r="D4354" s="10" t="s">
        <v>4515</v>
      </c>
      <c r="E4354" s="12" t="s">
        <v>8</v>
      </c>
      <c r="F4354" s="15">
        <v>1</v>
      </c>
      <c r="G4354" s="12" t="s">
        <v>5</v>
      </c>
      <c r="H4354" s="18">
        <v>0</v>
      </c>
    </row>
    <row r="4355" spans="2:8" x14ac:dyDescent="0.4">
      <c r="B4355" s="4">
        <v>4352</v>
      </c>
      <c r="C4355" s="25" t="s">
        <v>8968</v>
      </c>
      <c r="D4355" s="10" t="s">
        <v>4516</v>
      </c>
      <c r="E4355" s="12" t="s">
        <v>8</v>
      </c>
      <c r="F4355" s="15">
        <v>1</v>
      </c>
      <c r="G4355" s="12" t="s">
        <v>5</v>
      </c>
      <c r="H4355" s="18">
        <v>0</v>
      </c>
    </row>
    <row r="4356" spans="2:8" x14ac:dyDescent="0.4">
      <c r="B4356" s="4">
        <v>4353</v>
      </c>
      <c r="C4356" s="25" t="s">
        <v>8969</v>
      </c>
      <c r="D4356" s="10" t="s">
        <v>4517</v>
      </c>
      <c r="E4356" s="12" t="s">
        <v>8</v>
      </c>
      <c r="F4356" s="15">
        <v>1</v>
      </c>
      <c r="G4356" s="12" t="s">
        <v>5</v>
      </c>
      <c r="H4356" s="18">
        <v>0</v>
      </c>
    </row>
    <row r="4357" spans="2:8" x14ac:dyDescent="0.4">
      <c r="B4357" s="4">
        <v>4354</v>
      </c>
      <c r="C4357" s="25" t="s">
        <v>8970</v>
      </c>
      <c r="D4357" s="10" t="s">
        <v>4518</v>
      </c>
      <c r="E4357" s="12" t="s">
        <v>8</v>
      </c>
      <c r="F4357" s="15">
        <v>1</v>
      </c>
      <c r="G4357" s="12" t="s">
        <v>5</v>
      </c>
      <c r="H4357" s="18">
        <v>0</v>
      </c>
    </row>
    <row r="4358" spans="2:8" x14ac:dyDescent="0.4">
      <c r="B4358" s="4">
        <v>4355</v>
      </c>
      <c r="C4358" s="25" t="s">
        <v>8971</v>
      </c>
      <c r="D4358" s="10" t="s">
        <v>4519</v>
      </c>
      <c r="E4358" s="12" t="s">
        <v>8</v>
      </c>
      <c r="F4358" s="15">
        <v>1</v>
      </c>
      <c r="G4358" s="12" t="s">
        <v>5</v>
      </c>
      <c r="H4358" s="18">
        <v>0</v>
      </c>
    </row>
    <row r="4359" spans="2:8" x14ac:dyDescent="0.4">
      <c r="B4359" s="4">
        <v>4356</v>
      </c>
      <c r="C4359" s="25" t="s">
        <v>8972</v>
      </c>
      <c r="D4359" s="10" t="s">
        <v>4520</v>
      </c>
      <c r="E4359" s="12" t="s">
        <v>8</v>
      </c>
      <c r="F4359" s="15">
        <v>1</v>
      </c>
      <c r="G4359" s="12" t="s">
        <v>5</v>
      </c>
      <c r="H4359" s="18">
        <v>0</v>
      </c>
    </row>
    <row r="4360" spans="2:8" x14ac:dyDescent="0.4">
      <c r="B4360" s="4">
        <v>4357</v>
      </c>
      <c r="C4360" s="25" t="s">
        <v>8973</v>
      </c>
      <c r="D4360" s="10" t="s">
        <v>4521</v>
      </c>
      <c r="E4360" s="12" t="s">
        <v>8</v>
      </c>
      <c r="F4360" s="15">
        <v>1</v>
      </c>
      <c r="G4360" s="12" t="s">
        <v>5</v>
      </c>
      <c r="H4360" s="18">
        <v>0</v>
      </c>
    </row>
    <row r="4361" spans="2:8" x14ac:dyDescent="0.4">
      <c r="B4361" s="4">
        <v>4358</v>
      </c>
      <c r="C4361" s="25" t="s">
        <v>8974</v>
      </c>
      <c r="D4361" s="10" t="s">
        <v>4522</v>
      </c>
      <c r="E4361" s="12" t="s">
        <v>8</v>
      </c>
      <c r="F4361" s="15">
        <v>1</v>
      </c>
      <c r="G4361" s="12" t="s">
        <v>5</v>
      </c>
      <c r="H4361" s="18">
        <v>0</v>
      </c>
    </row>
    <row r="4362" spans="2:8" x14ac:dyDescent="0.4">
      <c r="B4362" s="4">
        <v>4359</v>
      </c>
      <c r="C4362" s="25" t="s">
        <v>8975</v>
      </c>
      <c r="D4362" s="10" t="s">
        <v>4523</v>
      </c>
      <c r="E4362" s="12" t="s">
        <v>8</v>
      </c>
      <c r="F4362" s="15">
        <v>1</v>
      </c>
      <c r="G4362" s="12" t="s">
        <v>5</v>
      </c>
      <c r="H4362" s="18">
        <v>0</v>
      </c>
    </row>
    <row r="4363" spans="2:8" x14ac:dyDescent="0.4">
      <c r="B4363" s="4">
        <v>4360</v>
      </c>
      <c r="C4363" s="25" t="s">
        <v>8976</v>
      </c>
      <c r="D4363" s="10" t="s">
        <v>4524</v>
      </c>
      <c r="E4363" s="12" t="s">
        <v>8</v>
      </c>
      <c r="F4363" s="15">
        <v>1</v>
      </c>
      <c r="G4363" s="12" t="s">
        <v>5</v>
      </c>
      <c r="H4363" s="18">
        <v>0</v>
      </c>
    </row>
    <row r="4364" spans="2:8" x14ac:dyDescent="0.4">
      <c r="B4364" s="4">
        <v>4361</v>
      </c>
      <c r="C4364" s="25" t="s">
        <v>8977</v>
      </c>
      <c r="D4364" s="10" t="s">
        <v>4525</v>
      </c>
      <c r="E4364" s="12" t="s">
        <v>8</v>
      </c>
      <c r="F4364" s="15">
        <v>1</v>
      </c>
      <c r="G4364" s="12" t="s">
        <v>5</v>
      </c>
      <c r="H4364" s="18">
        <v>0</v>
      </c>
    </row>
    <row r="4365" spans="2:8" x14ac:dyDescent="0.4">
      <c r="B4365" s="4">
        <v>4362</v>
      </c>
      <c r="C4365" s="25" t="s">
        <v>8978</v>
      </c>
      <c r="D4365" s="10" t="s">
        <v>4526</v>
      </c>
      <c r="E4365" s="12" t="s">
        <v>8</v>
      </c>
      <c r="F4365" s="15">
        <v>1</v>
      </c>
      <c r="G4365" s="12" t="s">
        <v>5</v>
      </c>
      <c r="H4365" s="18">
        <v>0</v>
      </c>
    </row>
    <row r="4366" spans="2:8" x14ac:dyDescent="0.4">
      <c r="B4366" s="4">
        <v>4363</v>
      </c>
      <c r="C4366" s="25" t="s">
        <v>8979</v>
      </c>
      <c r="D4366" s="10" t="s">
        <v>4527</v>
      </c>
      <c r="E4366" s="12" t="s">
        <v>8</v>
      </c>
      <c r="F4366" s="15">
        <v>1</v>
      </c>
      <c r="G4366" s="12" t="s">
        <v>5</v>
      </c>
      <c r="H4366" s="18">
        <v>0</v>
      </c>
    </row>
    <row r="4367" spans="2:8" x14ac:dyDescent="0.4">
      <c r="B4367" s="4">
        <v>4364</v>
      </c>
      <c r="C4367" s="25" t="s">
        <v>8980</v>
      </c>
      <c r="D4367" s="10" t="s">
        <v>4528</v>
      </c>
      <c r="E4367" s="12" t="s">
        <v>8</v>
      </c>
      <c r="F4367" s="15">
        <v>1</v>
      </c>
      <c r="G4367" s="12" t="s">
        <v>5</v>
      </c>
      <c r="H4367" s="18">
        <v>0</v>
      </c>
    </row>
    <row r="4368" spans="2:8" x14ac:dyDescent="0.4">
      <c r="B4368" s="4">
        <v>4365</v>
      </c>
      <c r="C4368" s="25" t="s">
        <v>8981</v>
      </c>
      <c r="D4368" s="10" t="s">
        <v>4529</v>
      </c>
      <c r="E4368" s="12" t="s">
        <v>8</v>
      </c>
      <c r="F4368" s="15">
        <v>1</v>
      </c>
      <c r="G4368" s="12" t="s">
        <v>5</v>
      </c>
      <c r="H4368" s="18">
        <v>0</v>
      </c>
    </row>
    <row r="4369" spans="2:8" x14ac:dyDescent="0.4">
      <c r="B4369" s="4">
        <v>4366</v>
      </c>
      <c r="C4369" s="25" t="s">
        <v>8982</v>
      </c>
      <c r="D4369" s="10" t="s">
        <v>4530</v>
      </c>
      <c r="E4369" s="12" t="s">
        <v>8</v>
      </c>
      <c r="F4369" s="15">
        <v>1</v>
      </c>
      <c r="G4369" s="12" t="s">
        <v>5</v>
      </c>
      <c r="H4369" s="18">
        <v>0</v>
      </c>
    </row>
    <row r="4370" spans="2:8" x14ac:dyDescent="0.4">
      <c r="B4370" s="4">
        <v>4367</v>
      </c>
      <c r="C4370" s="25" t="s">
        <v>8983</v>
      </c>
      <c r="D4370" s="10" t="s">
        <v>4531</v>
      </c>
      <c r="E4370" s="12" t="s">
        <v>8</v>
      </c>
      <c r="F4370" s="15">
        <v>1</v>
      </c>
      <c r="G4370" s="12" t="s">
        <v>5</v>
      </c>
      <c r="H4370" s="18">
        <v>0</v>
      </c>
    </row>
    <row r="4371" spans="2:8" x14ac:dyDescent="0.4">
      <c r="B4371" s="4">
        <v>4368</v>
      </c>
      <c r="C4371" s="25" t="s">
        <v>8984</v>
      </c>
      <c r="D4371" s="10" t="s">
        <v>4532</v>
      </c>
      <c r="E4371" s="12" t="s">
        <v>8</v>
      </c>
      <c r="F4371" s="15">
        <v>1</v>
      </c>
      <c r="G4371" s="12" t="s">
        <v>5</v>
      </c>
      <c r="H4371" s="18">
        <v>0</v>
      </c>
    </row>
    <row r="4372" spans="2:8" x14ac:dyDescent="0.4">
      <c r="B4372" s="4">
        <v>4369</v>
      </c>
      <c r="C4372" s="25" t="s">
        <v>8985</v>
      </c>
      <c r="D4372" s="10" t="s">
        <v>4533</v>
      </c>
      <c r="E4372" s="12" t="s">
        <v>8</v>
      </c>
      <c r="F4372" s="15">
        <v>1</v>
      </c>
      <c r="G4372" s="12" t="s">
        <v>5</v>
      </c>
      <c r="H4372" s="18">
        <v>0</v>
      </c>
    </row>
    <row r="4373" spans="2:8" x14ac:dyDescent="0.4">
      <c r="B4373" s="4">
        <v>4370</v>
      </c>
      <c r="C4373" s="25" t="s">
        <v>8986</v>
      </c>
      <c r="D4373" s="10" t="s">
        <v>4534</v>
      </c>
      <c r="E4373" s="12" t="s">
        <v>8</v>
      </c>
      <c r="F4373" s="15">
        <v>1</v>
      </c>
      <c r="G4373" s="12" t="s">
        <v>5</v>
      </c>
      <c r="H4373" s="18">
        <v>0</v>
      </c>
    </row>
    <row r="4374" spans="2:8" x14ac:dyDescent="0.4">
      <c r="B4374" s="4">
        <v>4371</v>
      </c>
      <c r="C4374" s="25" t="s">
        <v>8987</v>
      </c>
      <c r="D4374" s="10" t="s">
        <v>4535</v>
      </c>
      <c r="E4374" s="12" t="s">
        <v>4</v>
      </c>
      <c r="F4374" s="15">
        <v>1</v>
      </c>
      <c r="G4374" s="12" t="s">
        <v>5</v>
      </c>
      <c r="H4374" s="18">
        <v>0.16222288125696663</v>
      </c>
    </row>
    <row r="4375" spans="2:8" x14ac:dyDescent="0.4">
      <c r="B4375" s="4">
        <v>4372</v>
      </c>
      <c r="C4375" s="25" t="s">
        <v>8988</v>
      </c>
      <c r="D4375" s="10" t="s">
        <v>4536</v>
      </c>
      <c r="E4375" s="12" t="s">
        <v>4</v>
      </c>
      <c r="F4375" s="15">
        <v>1</v>
      </c>
      <c r="G4375" s="12" t="s">
        <v>5</v>
      </c>
      <c r="H4375" s="18">
        <v>0.16222288125696663</v>
      </c>
    </row>
    <row r="4376" spans="2:8" x14ac:dyDescent="0.4">
      <c r="B4376" s="4">
        <v>4373</v>
      </c>
      <c r="C4376" s="25" t="s">
        <v>8989</v>
      </c>
      <c r="D4376" s="10" t="s">
        <v>4537</v>
      </c>
      <c r="E4376" s="12" t="s">
        <v>4</v>
      </c>
      <c r="F4376" s="15">
        <v>1</v>
      </c>
      <c r="G4376" s="12" t="s">
        <v>5</v>
      </c>
      <c r="H4376" s="18">
        <v>3.6000713216053047E-2</v>
      </c>
    </row>
    <row r="4377" spans="2:8" x14ac:dyDescent="0.4">
      <c r="B4377" s="4">
        <v>4374</v>
      </c>
      <c r="C4377" s="25" t="s">
        <v>8990</v>
      </c>
      <c r="D4377" s="10" t="s">
        <v>4538</v>
      </c>
      <c r="E4377" s="12" t="s">
        <v>4</v>
      </c>
      <c r="F4377" s="15">
        <v>1</v>
      </c>
      <c r="G4377" s="12" t="s">
        <v>5</v>
      </c>
      <c r="H4377" s="18">
        <v>1.8538472924829695E-3</v>
      </c>
    </row>
    <row r="4378" spans="2:8" x14ac:dyDescent="0.4">
      <c r="B4378" s="4">
        <v>4375</v>
      </c>
      <c r="C4378" s="25" t="s">
        <v>8991</v>
      </c>
      <c r="D4378" s="10" t="s">
        <v>4539</v>
      </c>
      <c r="E4378" s="12" t="s">
        <v>4</v>
      </c>
      <c r="F4378" s="15">
        <v>1</v>
      </c>
      <c r="G4378" s="12" t="s">
        <v>5</v>
      </c>
      <c r="H4378" s="18">
        <v>1.8030476814310241E-2</v>
      </c>
    </row>
    <row r="4379" spans="2:8" x14ac:dyDescent="0.4">
      <c r="B4379" s="4">
        <v>4376</v>
      </c>
      <c r="C4379" s="25" t="s">
        <v>8992</v>
      </c>
      <c r="D4379" s="10" t="s">
        <v>4540</v>
      </c>
      <c r="E4379" s="12" t="s">
        <v>4</v>
      </c>
      <c r="F4379" s="15">
        <v>1</v>
      </c>
      <c r="G4379" s="12" t="s">
        <v>5</v>
      </c>
      <c r="H4379" s="18">
        <v>1.7465808241441985</v>
      </c>
    </row>
    <row r="4380" spans="2:8" x14ac:dyDescent="0.4">
      <c r="B4380" s="4">
        <v>4377</v>
      </c>
      <c r="C4380" s="25" t="s">
        <v>8993</v>
      </c>
      <c r="D4380" s="10" t="s">
        <v>4541</v>
      </c>
      <c r="E4380" s="12" t="s">
        <v>4</v>
      </c>
      <c r="F4380" s="15">
        <v>1</v>
      </c>
      <c r="G4380" s="12" t="s">
        <v>5</v>
      </c>
      <c r="H4380" s="18">
        <v>1.9173656249887313E-4</v>
      </c>
    </row>
    <row r="4381" spans="2:8" x14ac:dyDescent="0.4">
      <c r="B4381" s="4">
        <v>4378</v>
      </c>
      <c r="C4381" s="25" t="s">
        <v>8994</v>
      </c>
      <c r="D4381" s="10" t="s">
        <v>4542</v>
      </c>
      <c r="E4381" s="12" t="s">
        <v>4</v>
      </c>
      <c r="F4381" s="15">
        <v>1</v>
      </c>
      <c r="G4381" s="12" t="s">
        <v>5</v>
      </c>
      <c r="H4381" s="18">
        <v>1.3922663151663266E-4</v>
      </c>
    </row>
    <row r="4382" spans="2:8" x14ac:dyDescent="0.4">
      <c r="B4382" s="4">
        <v>4379</v>
      </c>
      <c r="C4382" s="25" t="s">
        <v>8995</v>
      </c>
      <c r="D4382" s="10" t="s">
        <v>4543</v>
      </c>
      <c r="E4382" s="12" t="s">
        <v>4</v>
      </c>
      <c r="F4382" s="15">
        <v>1</v>
      </c>
      <c r="G4382" s="12" t="s">
        <v>5</v>
      </c>
      <c r="H4382" s="18">
        <v>0.76658980915730834</v>
      </c>
    </row>
    <row r="4383" spans="2:8" x14ac:dyDescent="0.4">
      <c r="B4383" s="4">
        <v>4380</v>
      </c>
      <c r="C4383" s="25" t="s">
        <v>8996</v>
      </c>
      <c r="D4383" s="10" t="s">
        <v>4544</v>
      </c>
      <c r="E4383" s="12" t="s">
        <v>4</v>
      </c>
      <c r="F4383" s="15">
        <v>1</v>
      </c>
      <c r="G4383" s="12" t="s">
        <v>5</v>
      </c>
      <c r="H4383" s="18">
        <v>7.013316854481344E-2</v>
      </c>
    </row>
    <row r="4384" spans="2:8" x14ac:dyDescent="0.4">
      <c r="B4384" s="4">
        <v>4381</v>
      </c>
      <c r="C4384" s="25" t="s">
        <v>8997</v>
      </c>
      <c r="D4384" s="10" t="s">
        <v>4545</v>
      </c>
      <c r="E4384" s="12" t="s">
        <v>4</v>
      </c>
      <c r="F4384" s="15">
        <v>1</v>
      </c>
      <c r="G4384" s="12" t="s">
        <v>5</v>
      </c>
      <c r="H4384" s="18">
        <v>3.5235685115895726E-2</v>
      </c>
    </row>
    <row r="4385" spans="2:8" x14ac:dyDescent="0.4">
      <c r="B4385" s="4">
        <v>4382</v>
      </c>
      <c r="C4385" s="25" t="s">
        <v>8998</v>
      </c>
      <c r="D4385" s="10" t="s">
        <v>4546</v>
      </c>
      <c r="E4385" s="12" t="s">
        <v>4</v>
      </c>
      <c r="F4385" s="15">
        <v>1</v>
      </c>
      <c r="G4385" s="12" t="s">
        <v>5</v>
      </c>
      <c r="H4385" s="18">
        <v>6.2842479324922373E-2</v>
      </c>
    </row>
    <row r="4386" spans="2:8" x14ac:dyDescent="0.4">
      <c r="B4386" s="4">
        <v>4383</v>
      </c>
      <c r="C4386" s="25" t="s">
        <v>8999</v>
      </c>
      <c r="D4386" s="10" t="s">
        <v>4547</v>
      </c>
      <c r="E4386" s="12" t="s">
        <v>4</v>
      </c>
      <c r="F4386" s="15">
        <v>1</v>
      </c>
      <c r="G4386" s="12" t="s">
        <v>5</v>
      </c>
      <c r="H4386" s="18">
        <v>8.3052015841409733E-3</v>
      </c>
    </row>
    <row r="4387" spans="2:8" x14ac:dyDescent="0.4">
      <c r="B4387" s="4">
        <v>4384</v>
      </c>
      <c r="C4387" s="25" t="s">
        <v>9000</v>
      </c>
      <c r="D4387" s="10" t="s">
        <v>4548</v>
      </c>
      <c r="E4387" s="12" t="s">
        <v>4</v>
      </c>
      <c r="F4387" s="15">
        <v>1</v>
      </c>
      <c r="G4387" s="12" t="s">
        <v>5</v>
      </c>
      <c r="H4387" s="18">
        <v>0.53410157902700828</v>
      </c>
    </row>
    <row r="4388" spans="2:8" x14ac:dyDescent="0.4">
      <c r="B4388" s="4">
        <v>4385</v>
      </c>
      <c r="C4388" s="25" t="s">
        <v>9001</v>
      </c>
      <c r="D4388" s="10" t="s">
        <v>4549</v>
      </c>
      <c r="E4388" s="12" t="s">
        <v>4</v>
      </c>
      <c r="F4388" s="15">
        <v>1</v>
      </c>
      <c r="G4388" s="12" t="s">
        <v>5</v>
      </c>
      <c r="H4388" s="18">
        <v>1.6487728524836981E-4</v>
      </c>
    </row>
    <row r="4389" spans="2:8" x14ac:dyDescent="0.4">
      <c r="B4389" s="4">
        <v>4386</v>
      </c>
      <c r="C4389" s="25" t="s">
        <v>9002</v>
      </c>
      <c r="D4389" s="10" t="s">
        <v>4550</v>
      </c>
      <c r="E4389" s="12" t="s">
        <v>4</v>
      </c>
      <c r="F4389" s="15">
        <v>1</v>
      </c>
      <c r="G4389" s="12" t="s">
        <v>5</v>
      </c>
      <c r="H4389" s="18">
        <v>1.5575262111490558E-3</v>
      </c>
    </row>
    <row r="4390" spans="2:8" x14ac:dyDescent="0.4">
      <c r="B4390" s="4">
        <v>4387</v>
      </c>
      <c r="C4390" s="25" t="s">
        <v>9003</v>
      </c>
      <c r="D4390" s="10" t="s">
        <v>4551</v>
      </c>
      <c r="E4390" s="12" t="s">
        <v>4</v>
      </c>
      <c r="F4390" s="15">
        <v>1</v>
      </c>
      <c r="G4390" s="12" t="s">
        <v>5</v>
      </c>
      <c r="H4390" s="18">
        <v>4.9727743254100851E-4</v>
      </c>
    </row>
    <row r="4391" spans="2:8" x14ac:dyDescent="0.4">
      <c r="B4391" s="4">
        <v>4388</v>
      </c>
      <c r="C4391" s="25" t="s">
        <v>9004</v>
      </c>
      <c r="D4391" s="10" t="s">
        <v>4552</v>
      </c>
      <c r="E4391" s="12" t="s">
        <v>4</v>
      </c>
      <c r="F4391" s="15">
        <v>1</v>
      </c>
      <c r="G4391" s="12" t="s">
        <v>5</v>
      </c>
      <c r="H4391" s="18">
        <v>2.6927458804409845E-4</v>
      </c>
    </row>
    <row r="4392" spans="2:8" x14ac:dyDescent="0.4">
      <c r="B4392" s="4">
        <v>4389</v>
      </c>
      <c r="C4392" s="25" t="s">
        <v>9005</v>
      </c>
      <c r="D4392" s="10" t="s">
        <v>4553</v>
      </c>
      <c r="E4392" s="12" t="s">
        <v>4</v>
      </c>
      <c r="F4392" s="15">
        <v>1</v>
      </c>
      <c r="G4392" s="12" t="s">
        <v>5</v>
      </c>
      <c r="H4392" s="18">
        <v>8.3048363532538021E-6</v>
      </c>
    </row>
    <row r="4393" spans="2:8" x14ac:dyDescent="0.4">
      <c r="B4393" s="4">
        <v>4390</v>
      </c>
      <c r="C4393" s="25" t="s">
        <v>9006</v>
      </c>
      <c r="D4393" s="10" t="s">
        <v>4554</v>
      </c>
      <c r="E4393" s="12" t="s">
        <v>4</v>
      </c>
      <c r="F4393" s="15">
        <v>1</v>
      </c>
      <c r="G4393" s="12" t="s">
        <v>5</v>
      </c>
      <c r="H4393" s="18">
        <v>9.0030149914681237E-2</v>
      </c>
    </row>
    <row r="4394" spans="2:8" x14ac:dyDescent="0.4">
      <c r="B4394" s="4">
        <v>4391</v>
      </c>
      <c r="C4394" s="25" t="s">
        <v>9007</v>
      </c>
      <c r="D4394" s="10" t="s">
        <v>4555</v>
      </c>
      <c r="E4394" s="12" t="s">
        <v>4</v>
      </c>
      <c r="F4394" s="15">
        <v>1</v>
      </c>
      <c r="G4394" s="12" t="s">
        <v>5</v>
      </c>
      <c r="H4394" s="18">
        <v>9.9013150752002188E-4</v>
      </c>
    </row>
    <row r="4395" spans="2:8" x14ac:dyDescent="0.4">
      <c r="B4395" s="4">
        <v>4392</v>
      </c>
      <c r="C4395" s="25" t="s">
        <v>9008</v>
      </c>
      <c r="D4395" s="10" t="s">
        <v>4556</v>
      </c>
      <c r="E4395" s="12" t="s">
        <v>4</v>
      </c>
      <c r="F4395" s="15">
        <v>1</v>
      </c>
      <c r="G4395" s="12" t="s">
        <v>5</v>
      </c>
      <c r="H4395" s="18">
        <v>1.485087759515291E-4</v>
      </c>
    </row>
    <row r="4396" spans="2:8" x14ac:dyDescent="0.4">
      <c r="B4396" s="4">
        <v>4393</v>
      </c>
      <c r="C4396" s="25" t="s">
        <v>9009</v>
      </c>
      <c r="D4396" s="10" t="s">
        <v>4557</v>
      </c>
      <c r="E4396" s="12" t="s">
        <v>4</v>
      </c>
      <c r="F4396" s="15">
        <v>1</v>
      </c>
      <c r="G4396" s="12" t="s">
        <v>188</v>
      </c>
      <c r="H4396" s="18">
        <v>0</v>
      </c>
    </row>
    <row r="4397" spans="2:8" x14ac:dyDescent="0.4">
      <c r="B4397" s="4">
        <v>4394</v>
      </c>
      <c r="C4397" s="25" t="s">
        <v>9010</v>
      </c>
      <c r="D4397" s="10" t="s">
        <v>4558</v>
      </c>
      <c r="E4397" s="12" t="s">
        <v>4</v>
      </c>
      <c r="F4397" s="15">
        <v>1</v>
      </c>
      <c r="G4397" s="12" t="s">
        <v>5</v>
      </c>
      <c r="H4397" s="18">
        <v>7.2290626986212282E-3</v>
      </c>
    </row>
    <row r="4398" spans="2:8" x14ac:dyDescent="0.4">
      <c r="B4398" s="4">
        <v>4395</v>
      </c>
      <c r="C4398" s="25" t="s">
        <v>9011</v>
      </c>
      <c r="D4398" s="10" t="s">
        <v>4559</v>
      </c>
      <c r="E4398" s="12" t="s">
        <v>4</v>
      </c>
      <c r="F4398" s="15">
        <v>1</v>
      </c>
      <c r="G4398" s="12" t="s">
        <v>5</v>
      </c>
      <c r="H4398" s="18">
        <v>4.0672292750809298</v>
      </c>
    </row>
    <row r="4399" spans="2:8" x14ac:dyDescent="0.4">
      <c r="B4399" s="4">
        <v>4396</v>
      </c>
      <c r="C4399" s="25" t="s">
        <v>9012</v>
      </c>
      <c r="D4399" s="10" t="s">
        <v>4560</v>
      </c>
      <c r="E4399" s="12" t="s">
        <v>4</v>
      </c>
      <c r="F4399" s="15">
        <v>1</v>
      </c>
      <c r="G4399" s="12" t="s">
        <v>5</v>
      </c>
      <c r="H4399" s="18">
        <v>3.8152295988533611</v>
      </c>
    </row>
    <row r="4400" spans="2:8" x14ac:dyDescent="0.4">
      <c r="B4400" s="4">
        <v>4397</v>
      </c>
      <c r="C4400" s="25" t="s">
        <v>9013</v>
      </c>
      <c r="D4400" s="10" t="s">
        <v>4561</v>
      </c>
      <c r="E4400" s="12" t="s">
        <v>4</v>
      </c>
      <c r="F4400" s="15">
        <v>1</v>
      </c>
      <c r="G4400" s="12" t="s">
        <v>5</v>
      </c>
      <c r="H4400" s="18">
        <v>4.2072295587990389</v>
      </c>
    </row>
    <row r="4401" spans="2:8" x14ac:dyDescent="0.4">
      <c r="B4401" s="4">
        <v>4398</v>
      </c>
      <c r="C4401" s="25" t="s">
        <v>9014</v>
      </c>
      <c r="D4401" s="10" t="s">
        <v>4562</v>
      </c>
      <c r="E4401" s="12" t="s">
        <v>4</v>
      </c>
      <c r="F4401" s="15">
        <v>1</v>
      </c>
      <c r="G4401" s="12" t="s">
        <v>5</v>
      </c>
      <c r="H4401" s="18">
        <v>4.2352291983101473</v>
      </c>
    </row>
    <row r="4402" spans="2:8" x14ac:dyDescent="0.4">
      <c r="B4402" s="4">
        <v>4399</v>
      </c>
      <c r="C4402" s="25" t="s">
        <v>9015</v>
      </c>
      <c r="D4402" s="10" t="s">
        <v>4563</v>
      </c>
      <c r="E4402" s="12" t="s">
        <v>4</v>
      </c>
      <c r="F4402" s="15">
        <v>1</v>
      </c>
      <c r="G4402" s="12" t="s">
        <v>5</v>
      </c>
      <c r="H4402" s="18">
        <v>3.7312294286224956</v>
      </c>
    </row>
    <row r="4403" spans="2:8" x14ac:dyDescent="0.4">
      <c r="B4403" s="4">
        <v>4400</v>
      </c>
      <c r="C4403" s="25" t="s">
        <v>9016</v>
      </c>
      <c r="D4403" s="10" t="s">
        <v>4564</v>
      </c>
      <c r="E4403" s="12" t="s">
        <v>4</v>
      </c>
      <c r="F4403" s="15">
        <v>1</v>
      </c>
      <c r="G4403" s="12" t="s">
        <v>5</v>
      </c>
      <c r="H4403" s="18">
        <v>3.7312294286224956</v>
      </c>
    </row>
    <row r="4404" spans="2:8" x14ac:dyDescent="0.4">
      <c r="B4404" s="4">
        <v>4401</v>
      </c>
      <c r="C4404" s="25" t="s">
        <v>9017</v>
      </c>
      <c r="D4404" s="10" t="s">
        <v>4565</v>
      </c>
      <c r="E4404" s="12" t="s">
        <v>4</v>
      </c>
      <c r="F4404" s="15">
        <v>1</v>
      </c>
      <c r="G4404" s="12" t="s">
        <v>5</v>
      </c>
      <c r="H4404" s="18">
        <v>0.70722940233684684</v>
      </c>
    </row>
    <row r="4405" spans="2:8" x14ac:dyDescent="0.4">
      <c r="B4405" s="4">
        <v>4402</v>
      </c>
      <c r="C4405" s="25" t="s">
        <v>9018</v>
      </c>
      <c r="D4405" s="10" t="s">
        <v>4566</v>
      </c>
      <c r="E4405" s="12" t="s">
        <v>4</v>
      </c>
      <c r="F4405" s="15">
        <v>1</v>
      </c>
      <c r="G4405" s="12" t="s">
        <v>5</v>
      </c>
      <c r="H4405" s="18">
        <v>4.2072295587990389</v>
      </c>
    </row>
    <row r="4406" spans="2:8" x14ac:dyDescent="0.4">
      <c r="B4406" s="4">
        <v>4403</v>
      </c>
      <c r="C4406" s="25" t="s">
        <v>9019</v>
      </c>
      <c r="D4406" s="10" t="s">
        <v>4567</v>
      </c>
      <c r="E4406" s="12" t="s">
        <v>4</v>
      </c>
      <c r="F4406" s="15">
        <v>1</v>
      </c>
      <c r="G4406" s="12" t="s">
        <v>5</v>
      </c>
      <c r="H4406" s="18">
        <v>1.0401558199853684</v>
      </c>
    </row>
    <row r="4407" spans="2:8" x14ac:dyDescent="0.4">
      <c r="B4407" s="4">
        <v>4404</v>
      </c>
      <c r="C4407" s="25" t="s">
        <v>9020</v>
      </c>
      <c r="D4407" s="10" t="s">
        <v>4568</v>
      </c>
      <c r="E4407" s="12" t="s">
        <v>4</v>
      </c>
      <c r="F4407" s="15">
        <v>1</v>
      </c>
      <c r="G4407" s="12" t="s">
        <v>5</v>
      </c>
      <c r="H4407" s="18">
        <v>2.8127970220405594</v>
      </c>
    </row>
    <row r="4408" spans="2:8" x14ac:dyDescent="0.4">
      <c r="B4408" s="4">
        <v>4405</v>
      </c>
      <c r="C4408" s="25" t="s">
        <v>9021</v>
      </c>
      <c r="D4408" s="10" t="s">
        <v>4569</v>
      </c>
      <c r="E4408" s="12" t="s">
        <v>4</v>
      </c>
      <c r="F4408" s="15">
        <v>1</v>
      </c>
      <c r="G4408" s="12" t="s">
        <v>5</v>
      </c>
      <c r="H4408" s="18">
        <v>0.19200205522361188</v>
      </c>
    </row>
    <row r="4409" spans="2:8" x14ac:dyDescent="0.4">
      <c r="B4409" s="4">
        <v>4406</v>
      </c>
      <c r="C4409" s="25" t="s">
        <v>9022</v>
      </c>
      <c r="D4409" s="10" t="s">
        <v>4570</v>
      </c>
      <c r="E4409" s="12" t="s">
        <v>4</v>
      </c>
      <c r="F4409" s="15">
        <v>1</v>
      </c>
      <c r="G4409" s="12" t="s">
        <v>5</v>
      </c>
      <c r="H4409" s="18">
        <v>3.0377020360786</v>
      </c>
    </row>
    <row r="4410" spans="2:8" x14ac:dyDescent="0.4">
      <c r="B4410" s="4">
        <v>4407</v>
      </c>
      <c r="C4410" s="25" t="s">
        <v>9023</v>
      </c>
      <c r="D4410" s="10" t="s">
        <v>4571</v>
      </c>
      <c r="E4410" s="12" t="s">
        <v>4</v>
      </c>
      <c r="F4410" s="15">
        <v>1</v>
      </c>
      <c r="G4410" s="12" t="s">
        <v>5</v>
      </c>
      <c r="H4410" s="18">
        <v>2.5502403129978735</v>
      </c>
    </row>
    <row r="4411" spans="2:8" x14ac:dyDescent="0.4">
      <c r="B4411" s="4">
        <v>4408</v>
      </c>
      <c r="C4411" s="25" t="s">
        <v>9024</v>
      </c>
      <c r="D4411" s="10" t="s">
        <v>4572</v>
      </c>
      <c r="E4411" s="12" t="s">
        <v>4</v>
      </c>
      <c r="F4411" s="15">
        <v>1</v>
      </c>
      <c r="G4411" s="12" t="s">
        <v>5</v>
      </c>
      <c r="H4411" s="18">
        <v>0.2028211848357383</v>
      </c>
    </row>
    <row r="4412" spans="2:8" x14ac:dyDescent="0.4">
      <c r="B4412" s="4">
        <v>4409</v>
      </c>
      <c r="C4412" s="25" t="s">
        <v>9025</v>
      </c>
      <c r="D4412" s="10" t="s">
        <v>4573</v>
      </c>
      <c r="E4412" s="12" t="s">
        <v>4</v>
      </c>
      <c r="F4412" s="15">
        <v>1</v>
      </c>
      <c r="G4412" s="12" t="s">
        <v>5</v>
      </c>
      <c r="H4412" s="18">
        <v>0.20274886618694302</v>
      </c>
    </row>
    <row r="4413" spans="2:8" x14ac:dyDescent="0.4">
      <c r="B4413" s="4">
        <v>4410</v>
      </c>
      <c r="C4413" s="25" t="s">
        <v>9026</v>
      </c>
      <c r="D4413" s="10" t="s">
        <v>4574</v>
      </c>
      <c r="E4413" s="12" t="s">
        <v>4</v>
      </c>
      <c r="F4413" s="15">
        <v>1</v>
      </c>
      <c r="G4413" s="12" t="s">
        <v>5</v>
      </c>
      <c r="H4413" s="18">
        <v>0.20274886618693863</v>
      </c>
    </row>
    <row r="4414" spans="2:8" x14ac:dyDescent="0.4">
      <c r="B4414" s="4">
        <v>4411</v>
      </c>
      <c r="C4414" s="25" t="s">
        <v>9027</v>
      </c>
      <c r="D4414" s="10" t="s">
        <v>4575</v>
      </c>
      <c r="E4414" s="12" t="s">
        <v>4</v>
      </c>
      <c r="F4414" s="15">
        <v>1</v>
      </c>
      <c r="G4414" s="12" t="s">
        <v>5</v>
      </c>
      <c r="H4414" s="18">
        <v>0.3555120709598637</v>
      </c>
    </row>
    <row r="4415" spans="2:8" x14ac:dyDescent="0.4">
      <c r="B4415" s="4">
        <v>4412</v>
      </c>
      <c r="C4415" s="25" t="s">
        <v>9028</v>
      </c>
      <c r="D4415" s="10" t="s">
        <v>4576</v>
      </c>
      <c r="E4415" s="12" t="s">
        <v>4</v>
      </c>
      <c r="F4415" s="15">
        <v>1</v>
      </c>
      <c r="G4415" s="12" t="s">
        <v>5</v>
      </c>
      <c r="H4415" s="18">
        <v>0.20295429404760232</v>
      </c>
    </row>
    <row r="4416" spans="2:8" x14ac:dyDescent="0.4">
      <c r="B4416" s="4">
        <v>4413</v>
      </c>
      <c r="C4416" s="25" t="s">
        <v>9029</v>
      </c>
      <c r="D4416" s="10" t="s">
        <v>4577</v>
      </c>
      <c r="E4416" s="12" t="s">
        <v>4</v>
      </c>
      <c r="F4416" s="15">
        <v>1</v>
      </c>
      <c r="G4416" s="12" t="s">
        <v>5</v>
      </c>
      <c r="H4416" s="18">
        <v>0.426782096174735</v>
      </c>
    </row>
    <row r="4417" spans="2:8" x14ac:dyDescent="0.4">
      <c r="B4417" s="4">
        <v>4414</v>
      </c>
      <c r="C4417" s="25" t="s">
        <v>9030</v>
      </c>
      <c r="D4417" s="10" t="s">
        <v>4578</v>
      </c>
      <c r="E4417" s="12" t="s">
        <v>4</v>
      </c>
      <c r="F4417" s="15">
        <v>1</v>
      </c>
      <c r="G4417" s="12" t="s">
        <v>5</v>
      </c>
      <c r="H4417" s="18">
        <v>0.57036515589414449</v>
      </c>
    </row>
    <row r="4418" spans="2:8" x14ac:dyDescent="0.4">
      <c r="B4418" s="4">
        <v>4415</v>
      </c>
      <c r="C4418" s="25" t="s">
        <v>9031</v>
      </c>
      <c r="D4418" s="10" t="s">
        <v>4579</v>
      </c>
      <c r="E4418" s="12" t="s">
        <v>4</v>
      </c>
      <c r="F4418" s="15">
        <v>1</v>
      </c>
      <c r="G4418" s="12" t="s">
        <v>5</v>
      </c>
      <c r="H4418" s="18">
        <v>0.34532923689076428</v>
      </c>
    </row>
    <row r="4419" spans="2:8" x14ac:dyDescent="0.4">
      <c r="B4419" s="4">
        <v>4416</v>
      </c>
      <c r="C4419" s="25" t="s">
        <v>9032</v>
      </c>
      <c r="D4419" s="10" t="s">
        <v>4580</v>
      </c>
      <c r="E4419" s="12" t="s">
        <v>4</v>
      </c>
      <c r="F4419" s="15">
        <v>1</v>
      </c>
      <c r="G4419" s="12" t="s">
        <v>5</v>
      </c>
      <c r="H4419" s="18">
        <v>0.40712935793988686</v>
      </c>
    </row>
    <row r="4420" spans="2:8" x14ac:dyDescent="0.4">
      <c r="B4420" s="4">
        <v>4417</v>
      </c>
      <c r="C4420" s="25" t="s">
        <v>9033</v>
      </c>
      <c r="D4420" s="10" t="s">
        <v>4581</v>
      </c>
      <c r="E4420" s="12" t="s">
        <v>4</v>
      </c>
      <c r="F4420" s="15">
        <v>1</v>
      </c>
      <c r="G4420" s="12" t="s">
        <v>5</v>
      </c>
      <c r="H4420" s="18">
        <v>0.25380249136324723</v>
      </c>
    </row>
    <row r="4421" spans="2:8" x14ac:dyDescent="0.4">
      <c r="B4421" s="4">
        <v>4418</v>
      </c>
      <c r="C4421" s="25" t="s">
        <v>9034</v>
      </c>
      <c r="D4421" s="10" t="s">
        <v>4582</v>
      </c>
      <c r="E4421" s="12" t="s">
        <v>4</v>
      </c>
      <c r="F4421" s="15">
        <v>1</v>
      </c>
      <c r="G4421" s="12" t="s">
        <v>5</v>
      </c>
      <c r="H4421" s="18">
        <v>0.407129373364917</v>
      </c>
    </row>
    <row r="4422" spans="2:8" x14ac:dyDescent="0.4">
      <c r="B4422" s="4">
        <v>4419</v>
      </c>
      <c r="C4422" s="25" t="s">
        <v>9035</v>
      </c>
      <c r="D4422" s="10" t="s">
        <v>4583</v>
      </c>
      <c r="E4422" s="12" t="s">
        <v>4</v>
      </c>
      <c r="F4422" s="15">
        <v>1</v>
      </c>
      <c r="G4422" s="12" t="s">
        <v>5</v>
      </c>
      <c r="H4422" s="18">
        <v>5.4884382598979549E-5</v>
      </c>
    </row>
    <row r="4423" spans="2:8" x14ac:dyDescent="0.4">
      <c r="B4423" s="4">
        <v>4420</v>
      </c>
      <c r="C4423" s="25" t="s">
        <v>9036</v>
      </c>
      <c r="D4423" s="10" t="s">
        <v>4584</v>
      </c>
      <c r="E4423" s="12" t="s">
        <v>4</v>
      </c>
      <c r="F4423" s="15">
        <v>1</v>
      </c>
      <c r="G4423" s="12" t="s">
        <v>5</v>
      </c>
      <c r="H4423" s="18">
        <v>1.2620679288254945E-6</v>
      </c>
    </row>
    <row r="4424" spans="2:8" x14ac:dyDescent="0.4">
      <c r="B4424" s="4">
        <v>4421</v>
      </c>
      <c r="C4424" s="25" t="s">
        <v>9037</v>
      </c>
      <c r="D4424" s="10" t="s">
        <v>4585</v>
      </c>
      <c r="E4424" s="12" t="s">
        <v>4</v>
      </c>
      <c r="F4424" s="15">
        <v>1</v>
      </c>
      <c r="G4424" s="12" t="s">
        <v>5</v>
      </c>
      <c r="H4424" s="18">
        <v>35.055880056844657</v>
      </c>
    </row>
    <row r="4425" spans="2:8" x14ac:dyDescent="0.4">
      <c r="B4425" s="4">
        <v>4422</v>
      </c>
      <c r="C4425" s="25" t="s">
        <v>9038</v>
      </c>
      <c r="D4425" s="10" t="s">
        <v>4586</v>
      </c>
      <c r="E4425" s="12" t="s">
        <v>4</v>
      </c>
      <c r="F4425" s="15">
        <v>1</v>
      </c>
      <c r="G4425" s="12" t="s">
        <v>5</v>
      </c>
      <c r="H4425" s="18">
        <v>26.251817080738874</v>
      </c>
    </row>
    <row r="4426" spans="2:8" x14ac:dyDescent="0.4">
      <c r="B4426" s="4">
        <v>4423</v>
      </c>
      <c r="C4426" s="25" t="s">
        <v>9039</v>
      </c>
      <c r="D4426" s="10" t="s">
        <v>4587</v>
      </c>
      <c r="E4426" s="12" t="s">
        <v>4</v>
      </c>
      <c r="F4426" s="15">
        <v>1</v>
      </c>
      <c r="G4426" s="12" t="s">
        <v>166</v>
      </c>
      <c r="H4426" s="18">
        <v>1.8646085795788119</v>
      </c>
    </row>
    <row r="4427" spans="2:8" x14ac:dyDescent="0.4">
      <c r="B4427" s="4">
        <v>4424</v>
      </c>
      <c r="C4427" s="25" t="s">
        <v>9040</v>
      </c>
      <c r="D4427" s="10" t="s">
        <v>4588</v>
      </c>
      <c r="E4427" s="12" t="s">
        <v>4</v>
      </c>
      <c r="F4427" s="15">
        <v>1</v>
      </c>
      <c r="G4427" s="12" t="s">
        <v>166</v>
      </c>
      <c r="H4427" s="18">
        <v>0.24480169207024582</v>
      </c>
    </row>
    <row r="4428" spans="2:8" x14ac:dyDescent="0.4">
      <c r="B4428" s="4">
        <v>4425</v>
      </c>
      <c r="C4428" s="25" t="s">
        <v>9041</v>
      </c>
      <c r="D4428" s="10" t="s">
        <v>4589</v>
      </c>
      <c r="E4428" s="12" t="s">
        <v>4</v>
      </c>
      <c r="F4428" s="15">
        <v>1</v>
      </c>
      <c r="G4428" s="12" t="s">
        <v>5</v>
      </c>
      <c r="H4428" s="18">
        <v>0.2370517420536018</v>
      </c>
    </row>
    <row r="4429" spans="2:8" x14ac:dyDescent="0.4">
      <c r="B4429" s="4">
        <v>4426</v>
      </c>
      <c r="C4429" s="25" t="s">
        <v>9042</v>
      </c>
      <c r="D4429" s="10" t="s">
        <v>4590</v>
      </c>
      <c r="E4429" s="12" t="s">
        <v>4</v>
      </c>
      <c r="F4429" s="15">
        <v>1</v>
      </c>
      <c r="G4429" s="12" t="s">
        <v>166</v>
      </c>
      <c r="H4429" s="18">
        <v>1.8646085795788119</v>
      </c>
    </row>
    <row r="4430" spans="2:8" x14ac:dyDescent="0.4">
      <c r="B4430" s="4">
        <v>4427</v>
      </c>
      <c r="C4430" s="25" t="s">
        <v>9043</v>
      </c>
      <c r="D4430" s="10" t="s">
        <v>4591</v>
      </c>
      <c r="E4430" s="12" t="s">
        <v>4</v>
      </c>
      <c r="F4430" s="15">
        <v>1</v>
      </c>
      <c r="G4430" s="12" t="s">
        <v>166</v>
      </c>
      <c r="H4430" s="18">
        <v>0</v>
      </c>
    </row>
    <row r="4431" spans="2:8" x14ac:dyDescent="0.4">
      <c r="B4431" s="4">
        <v>4428</v>
      </c>
      <c r="C4431" s="25" t="s">
        <v>9044</v>
      </c>
      <c r="D4431" s="10" t="s">
        <v>4592</v>
      </c>
      <c r="E4431" s="12" t="s">
        <v>4</v>
      </c>
      <c r="F4431" s="15">
        <v>1</v>
      </c>
      <c r="G4431" s="12" t="s">
        <v>166</v>
      </c>
      <c r="H4431" s="18">
        <v>0</v>
      </c>
    </row>
    <row r="4432" spans="2:8" x14ac:dyDescent="0.4">
      <c r="B4432" s="4">
        <v>4429</v>
      </c>
      <c r="C4432" s="25" t="s">
        <v>9045</v>
      </c>
      <c r="D4432" s="10" t="s">
        <v>4593</v>
      </c>
      <c r="E4432" s="12" t="s">
        <v>4</v>
      </c>
      <c r="F4432" s="15">
        <v>1</v>
      </c>
      <c r="G4432" s="12" t="s">
        <v>166</v>
      </c>
      <c r="H4432" s="18">
        <v>0</v>
      </c>
    </row>
    <row r="4433" spans="2:8" x14ac:dyDescent="0.4">
      <c r="B4433" s="4">
        <v>4430</v>
      </c>
      <c r="C4433" s="25" t="s">
        <v>9046</v>
      </c>
      <c r="D4433" s="10" t="s">
        <v>4594</v>
      </c>
      <c r="E4433" s="12" t="s">
        <v>4</v>
      </c>
      <c r="F4433" s="15">
        <v>1</v>
      </c>
      <c r="G4433" s="12" t="s">
        <v>166</v>
      </c>
      <c r="H4433" s="18">
        <v>0</v>
      </c>
    </row>
    <row r="4434" spans="2:8" x14ac:dyDescent="0.4">
      <c r="B4434" s="4">
        <v>4431</v>
      </c>
      <c r="C4434" s="25" t="s">
        <v>9047</v>
      </c>
      <c r="D4434" s="10" t="s">
        <v>4595</v>
      </c>
      <c r="E4434" s="12" t="s">
        <v>4</v>
      </c>
      <c r="F4434" s="15">
        <v>1</v>
      </c>
      <c r="G4434" s="12" t="s">
        <v>5</v>
      </c>
      <c r="H4434" s="18">
        <v>4.1468108473666498E-2</v>
      </c>
    </row>
    <row r="4435" spans="2:8" x14ac:dyDescent="0.4">
      <c r="B4435" s="4">
        <v>4432</v>
      </c>
      <c r="C4435" s="25" t="s">
        <v>9048</v>
      </c>
      <c r="D4435" s="10" t="s">
        <v>4596</v>
      </c>
      <c r="E4435" s="12" t="s">
        <v>4</v>
      </c>
      <c r="F4435" s="15">
        <v>1</v>
      </c>
      <c r="G4435" s="12" t="s">
        <v>5</v>
      </c>
      <c r="H4435" s="18">
        <v>4.1468108473666498E-2</v>
      </c>
    </row>
    <row r="4436" spans="2:8" x14ac:dyDescent="0.4">
      <c r="B4436" s="4">
        <v>4433</v>
      </c>
      <c r="C4436" s="25" t="s">
        <v>9049</v>
      </c>
      <c r="D4436" s="10" t="s">
        <v>4597</v>
      </c>
      <c r="E4436" s="12" t="s">
        <v>4</v>
      </c>
      <c r="F4436" s="15">
        <v>1</v>
      </c>
      <c r="G4436" s="12" t="s">
        <v>115</v>
      </c>
      <c r="H4436" s="18">
        <v>2.3407474119382298E-3</v>
      </c>
    </row>
    <row r="4437" spans="2:8" x14ac:dyDescent="0.4">
      <c r="B4437" s="4">
        <v>4434</v>
      </c>
      <c r="C4437" s="25" t="s">
        <v>9050</v>
      </c>
      <c r="D4437" s="10" t="s">
        <v>4598</v>
      </c>
      <c r="E4437" s="12" t="s">
        <v>4</v>
      </c>
      <c r="F4437" s="15">
        <v>1</v>
      </c>
      <c r="G4437" s="12" t="s">
        <v>115</v>
      </c>
      <c r="H4437" s="18">
        <v>1.8903265623498441E-3</v>
      </c>
    </row>
    <row r="4438" spans="2:8" x14ac:dyDescent="0.4">
      <c r="B4438" s="4">
        <v>4435</v>
      </c>
      <c r="C4438" s="25" t="s">
        <v>9051</v>
      </c>
      <c r="D4438" s="10" t="s">
        <v>4599</v>
      </c>
      <c r="E4438" s="12" t="s">
        <v>4</v>
      </c>
      <c r="F4438" s="15">
        <v>1</v>
      </c>
      <c r="G4438" s="12" t="s">
        <v>115</v>
      </c>
      <c r="H4438" s="18">
        <v>2.7342621298329034E-3</v>
      </c>
    </row>
    <row r="4439" spans="2:8" x14ac:dyDescent="0.4">
      <c r="B4439" s="4">
        <v>4436</v>
      </c>
      <c r="C4439" s="25" t="s">
        <v>9052</v>
      </c>
      <c r="D4439" s="10" t="s">
        <v>4600</v>
      </c>
      <c r="E4439" s="12" t="s">
        <v>4</v>
      </c>
      <c r="F4439" s="15">
        <v>1</v>
      </c>
      <c r="G4439" s="12" t="s">
        <v>115</v>
      </c>
      <c r="H4439" s="18">
        <v>8.925294639293011E-4</v>
      </c>
    </row>
    <row r="4440" spans="2:8" x14ac:dyDescent="0.4">
      <c r="B4440" s="4">
        <v>4437</v>
      </c>
      <c r="C4440" s="25" t="s">
        <v>9053</v>
      </c>
      <c r="D4440" s="10" t="s">
        <v>4601</v>
      </c>
      <c r="E4440" s="12" t="s">
        <v>4</v>
      </c>
      <c r="F4440" s="15">
        <v>1</v>
      </c>
      <c r="G4440" s="12" t="s">
        <v>115</v>
      </c>
      <c r="H4440" s="18">
        <v>1.2928489228752279E-3</v>
      </c>
    </row>
    <row r="4441" spans="2:8" x14ac:dyDescent="0.4">
      <c r="B4441" s="4">
        <v>4438</v>
      </c>
      <c r="C4441" s="25" t="s">
        <v>9054</v>
      </c>
      <c r="D4441" s="10" t="s">
        <v>4602</v>
      </c>
      <c r="E4441" s="12" t="s">
        <v>4</v>
      </c>
      <c r="F4441" s="15">
        <v>1</v>
      </c>
      <c r="G4441" s="12" t="s">
        <v>115</v>
      </c>
      <c r="H4441" s="18">
        <v>1.9130993378845477E-3</v>
      </c>
    </row>
    <row r="4442" spans="2:8" x14ac:dyDescent="0.4">
      <c r="B4442" s="4">
        <v>4439</v>
      </c>
      <c r="C4442" s="25" t="s">
        <v>9055</v>
      </c>
      <c r="D4442" s="10" t="s">
        <v>4603</v>
      </c>
      <c r="E4442" s="12" t="s">
        <v>4</v>
      </c>
      <c r="F4442" s="15">
        <v>1</v>
      </c>
      <c r="G4442" s="12" t="s">
        <v>115</v>
      </c>
      <c r="H4442" s="18">
        <v>9.8338879501882917E-4</v>
      </c>
    </row>
    <row r="4443" spans="2:8" x14ac:dyDescent="0.4">
      <c r="B4443" s="4">
        <v>4440</v>
      </c>
      <c r="C4443" s="25" t="s">
        <v>9056</v>
      </c>
      <c r="D4443" s="10" t="s">
        <v>4604</v>
      </c>
      <c r="E4443" s="12" t="s">
        <v>4</v>
      </c>
      <c r="F4443" s="15">
        <v>1</v>
      </c>
      <c r="G4443" s="12" t="s">
        <v>115</v>
      </c>
      <c r="H4443" s="18">
        <v>1.613937307169774E-4</v>
      </c>
    </row>
    <row r="4444" spans="2:8" x14ac:dyDescent="0.4">
      <c r="B4444" s="4">
        <v>4441</v>
      </c>
      <c r="C4444" s="25" t="s">
        <v>9057</v>
      </c>
      <c r="D4444" s="10" t="s">
        <v>4605</v>
      </c>
      <c r="E4444" s="12" t="s">
        <v>4</v>
      </c>
      <c r="F4444" s="15">
        <v>1</v>
      </c>
      <c r="G4444" s="12" t="s">
        <v>115</v>
      </c>
      <c r="H4444" s="18">
        <v>7.7539098332512937E-4</v>
      </c>
    </row>
    <row r="4445" spans="2:8" x14ac:dyDescent="0.4">
      <c r="B4445" s="4">
        <v>4442</v>
      </c>
      <c r="C4445" s="25" t="s">
        <v>9058</v>
      </c>
      <c r="D4445" s="10" t="s">
        <v>4606</v>
      </c>
      <c r="E4445" s="12" t="s">
        <v>4</v>
      </c>
      <c r="F4445" s="15">
        <v>1</v>
      </c>
      <c r="G4445" s="12" t="s">
        <v>115</v>
      </c>
      <c r="H4445" s="18">
        <v>1.8754307011985083E-3</v>
      </c>
    </row>
    <row r="4446" spans="2:8" x14ac:dyDescent="0.4">
      <c r="B4446" s="4">
        <v>4443</v>
      </c>
      <c r="C4446" s="25" t="s">
        <v>9059</v>
      </c>
      <c r="D4446" s="10" t="s">
        <v>4607</v>
      </c>
      <c r="E4446" s="12" t="s">
        <v>4</v>
      </c>
      <c r="F4446" s="15">
        <v>1</v>
      </c>
      <c r="G4446" s="12" t="s">
        <v>115</v>
      </c>
      <c r="H4446" s="18">
        <v>1.2693638174045092E-3</v>
      </c>
    </row>
    <row r="4447" spans="2:8" x14ac:dyDescent="0.4">
      <c r="B4447" s="4">
        <v>4444</v>
      </c>
      <c r="C4447" s="25" t="s">
        <v>9060</v>
      </c>
      <c r="D4447" s="10" t="s">
        <v>4608</v>
      </c>
      <c r="E4447" s="12" t="s">
        <v>4</v>
      </c>
      <c r="F4447" s="15">
        <v>1</v>
      </c>
      <c r="G4447" s="12" t="s">
        <v>115</v>
      </c>
      <c r="H4447" s="18">
        <v>2.1318856093353105E-3</v>
      </c>
    </row>
    <row r="4448" spans="2:8" x14ac:dyDescent="0.4">
      <c r="B4448" s="4">
        <v>4445</v>
      </c>
      <c r="C4448" s="25" t="s">
        <v>9061</v>
      </c>
      <c r="D4448" s="10" t="s">
        <v>4609</v>
      </c>
      <c r="E4448" s="12" t="s">
        <v>4</v>
      </c>
      <c r="F4448" s="15">
        <v>1</v>
      </c>
      <c r="G4448" s="12" t="s">
        <v>115</v>
      </c>
      <c r="H4448" s="18">
        <v>1.9513858750689111E-3</v>
      </c>
    </row>
    <row r="4449" spans="2:8" x14ac:dyDescent="0.4">
      <c r="B4449" s="4">
        <v>4446</v>
      </c>
      <c r="C4449" s="25" t="s">
        <v>9062</v>
      </c>
      <c r="D4449" s="10" t="s">
        <v>4610</v>
      </c>
      <c r="E4449" s="12" t="s">
        <v>4</v>
      </c>
      <c r="F4449" s="15">
        <v>1</v>
      </c>
      <c r="G4449" s="12" t="s">
        <v>115</v>
      </c>
      <c r="H4449" s="18">
        <v>5.7001225070877183E-3</v>
      </c>
    </row>
    <row r="4450" spans="2:8" ht="19.5" thickBot="1" x14ac:dyDescent="0.45">
      <c r="B4450" s="5">
        <v>4447</v>
      </c>
      <c r="C4450" s="26" t="s">
        <v>9063</v>
      </c>
      <c r="D4450" s="11" t="s">
        <v>4611</v>
      </c>
      <c r="E4450" s="13" t="s">
        <v>4</v>
      </c>
      <c r="F4450" s="16">
        <v>1</v>
      </c>
      <c r="G4450" s="13" t="s">
        <v>115</v>
      </c>
      <c r="H4450" s="20">
        <v>4.2302353048071489E-3</v>
      </c>
    </row>
  </sheetData>
  <mergeCells count="1">
    <mergeCell ref="B2:H2"/>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2AF09-9055-4A42-9AE1-DAACFE30F5AA}">
  <dimension ref="B1:I26"/>
  <sheetViews>
    <sheetView showGridLines="0" zoomScale="90" zoomScaleNormal="90" workbookViewId="0"/>
  </sheetViews>
  <sheetFormatPr defaultColWidth="8.625" defaultRowHeight="18.75" x14ac:dyDescent="0.4"/>
  <cols>
    <col min="1" max="1" width="1.625" style="43" customWidth="1"/>
    <col min="2" max="2" width="10.625" style="2" customWidth="1"/>
    <col min="3" max="3" width="3.625" style="2" hidden="1" customWidth="1"/>
    <col min="4" max="4" width="25.625" style="2" customWidth="1"/>
    <col min="5" max="7" width="10.625" style="2" customWidth="1"/>
    <col min="8" max="8" width="10.625" style="43" customWidth="1"/>
    <col min="9" max="9" width="70.625" style="186" customWidth="1"/>
    <col min="10" max="16384" width="8.625" style="43"/>
  </cols>
  <sheetData>
    <row r="1" spans="2:9" ht="9.9499999999999993" customHeight="1" thickBot="1" x14ac:dyDescent="0.45">
      <c r="B1" s="80"/>
      <c r="C1" s="80"/>
      <c r="D1" s="80"/>
      <c r="E1" s="80"/>
      <c r="F1" s="80"/>
      <c r="G1" s="80"/>
      <c r="I1" s="80"/>
    </row>
    <row r="2" spans="2:9" ht="30" customHeight="1" thickBot="1" x14ac:dyDescent="0.45">
      <c r="B2" s="37" t="s">
        <v>9067</v>
      </c>
      <c r="C2" s="36"/>
      <c r="D2" s="36"/>
      <c r="E2" s="36"/>
      <c r="F2" s="36"/>
      <c r="G2" s="81"/>
      <c r="H2" s="81"/>
      <c r="I2" s="81"/>
    </row>
    <row r="3" spans="2:9" x14ac:dyDescent="0.4">
      <c r="B3" s="28" t="s">
        <v>2</v>
      </c>
      <c r="C3" s="29"/>
      <c r="D3" s="30" t="s">
        <v>4612</v>
      </c>
      <c r="E3" s="30" t="s">
        <v>4613</v>
      </c>
      <c r="F3" s="31" t="s">
        <v>4615</v>
      </c>
      <c r="G3" s="30" t="s">
        <v>4614</v>
      </c>
      <c r="H3" s="31" t="s">
        <v>9064</v>
      </c>
      <c r="I3" s="82" t="s">
        <v>9103</v>
      </c>
    </row>
    <row r="4" spans="2:9" ht="30" customHeight="1" x14ac:dyDescent="0.4">
      <c r="B4" s="4">
        <v>4448</v>
      </c>
      <c r="C4" s="32"/>
      <c r="D4" s="10" t="s">
        <v>9068</v>
      </c>
      <c r="E4" s="12" t="s">
        <v>9071</v>
      </c>
      <c r="F4" s="15">
        <v>1</v>
      </c>
      <c r="G4" s="12" t="s">
        <v>5</v>
      </c>
      <c r="H4" s="83">
        <v>1.26</v>
      </c>
      <c r="I4" s="187" t="s">
        <v>9080</v>
      </c>
    </row>
    <row r="5" spans="2:9" ht="30" customHeight="1" x14ac:dyDescent="0.4">
      <c r="B5" s="4">
        <v>4449</v>
      </c>
      <c r="C5" s="32"/>
      <c r="D5" s="10" t="s">
        <v>9115</v>
      </c>
      <c r="E5" s="12" t="s">
        <v>9089</v>
      </c>
      <c r="F5" s="15">
        <v>1</v>
      </c>
      <c r="G5" s="12" t="s">
        <v>5</v>
      </c>
      <c r="H5" s="83">
        <f>PA6原単位改訂版!C4</f>
        <v>5.3940827724120046</v>
      </c>
      <c r="I5" s="187"/>
    </row>
    <row r="6" spans="2:9" ht="30" customHeight="1" x14ac:dyDescent="0.4">
      <c r="B6" s="4">
        <v>4450</v>
      </c>
      <c r="C6" s="32"/>
      <c r="D6" s="10" t="s">
        <v>9165</v>
      </c>
      <c r="E6" s="12" t="s">
        <v>9089</v>
      </c>
      <c r="F6" s="15">
        <v>1</v>
      </c>
      <c r="G6" s="12" t="s">
        <v>5</v>
      </c>
      <c r="H6" s="83">
        <v>7</v>
      </c>
      <c r="I6" s="187" t="s">
        <v>9166</v>
      </c>
    </row>
    <row r="7" spans="2:9" ht="30" customHeight="1" x14ac:dyDescent="0.4">
      <c r="B7" s="4">
        <v>4451</v>
      </c>
      <c r="C7" s="32"/>
      <c r="D7" s="10" t="s">
        <v>9184</v>
      </c>
      <c r="E7" s="12" t="s">
        <v>9089</v>
      </c>
      <c r="F7" s="15">
        <v>1</v>
      </c>
      <c r="G7" s="12" t="s">
        <v>9185</v>
      </c>
      <c r="H7" s="83">
        <f>IDEA原単位!H2003/1000</f>
        <v>2.7093016853460485E-3</v>
      </c>
      <c r="I7" s="187" t="s">
        <v>9186</v>
      </c>
    </row>
    <row r="8" spans="2:9" ht="30" customHeight="1" x14ac:dyDescent="0.4">
      <c r="B8" s="4">
        <v>4452</v>
      </c>
      <c r="C8" s="32"/>
      <c r="D8" s="10"/>
      <c r="E8" s="12"/>
      <c r="F8" s="15">
        <v>1</v>
      </c>
      <c r="G8" s="12" t="s">
        <v>5</v>
      </c>
      <c r="H8" s="83"/>
      <c r="I8" s="187"/>
    </row>
    <row r="9" spans="2:9" ht="30" customHeight="1" x14ac:dyDescent="0.4">
      <c r="B9" s="4">
        <v>4453</v>
      </c>
      <c r="C9" s="32"/>
      <c r="D9" s="10"/>
      <c r="E9" s="12"/>
      <c r="F9" s="15">
        <v>1</v>
      </c>
      <c r="G9" s="12" t="s">
        <v>5</v>
      </c>
      <c r="H9" s="83"/>
      <c r="I9" s="187"/>
    </row>
    <row r="10" spans="2:9" ht="30" customHeight="1" x14ac:dyDescent="0.4">
      <c r="B10" s="4">
        <v>4454</v>
      </c>
      <c r="C10" s="32"/>
      <c r="D10" s="10"/>
      <c r="E10" s="12"/>
      <c r="F10" s="15">
        <v>1</v>
      </c>
      <c r="G10" s="12" t="s">
        <v>5</v>
      </c>
      <c r="H10" s="83"/>
      <c r="I10" s="187"/>
    </row>
    <row r="11" spans="2:9" ht="30" customHeight="1" x14ac:dyDescent="0.4">
      <c r="B11" s="4">
        <v>4455</v>
      </c>
      <c r="C11" s="32"/>
      <c r="D11" s="10"/>
      <c r="E11" s="12"/>
      <c r="F11" s="15">
        <v>1</v>
      </c>
      <c r="G11" s="12" t="s">
        <v>5</v>
      </c>
      <c r="H11" s="83"/>
      <c r="I11" s="187"/>
    </row>
    <row r="12" spans="2:9" ht="30" customHeight="1" x14ac:dyDescent="0.4">
      <c r="B12" s="4">
        <v>4456</v>
      </c>
      <c r="C12" s="32"/>
      <c r="D12" s="10"/>
      <c r="E12" s="12"/>
      <c r="F12" s="15">
        <v>1</v>
      </c>
      <c r="G12" s="12" t="s">
        <v>5</v>
      </c>
      <c r="H12" s="83"/>
      <c r="I12" s="187"/>
    </row>
    <row r="13" spans="2:9" ht="30" customHeight="1" x14ac:dyDescent="0.4">
      <c r="B13" s="4">
        <v>4457</v>
      </c>
      <c r="C13" s="32"/>
      <c r="D13" s="10"/>
      <c r="E13" s="12"/>
      <c r="F13" s="15">
        <v>1</v>
      </c>
      <c r="G13" s="12" t="s">
        <v>5</v>
      </c>
      <c r="H13" s="83"/>
      <c r="I13" s="187"/>
    </row>
    <row r="14" spans="2:9" ht="30" customHeight="1" x14ac:dyDescent="0.4">
      <c r="B14" s="4">
        <v>4458</v>
      </c>
      <c r="C14" s="32"/>
      <c r="D14" s="10"/>
      <c r="E14" s="12"/>
      <c r="F14" s="15">
        <v>1</v>
      </c>
      <c r="G14" s="12" t="s">
        <v>5</v>
      </c>
      <c r="H14" s="83"/>
      <c r="I14" s="187"/>
    </row>
    <row r="15" spans="2:9" ht="30" customHeight="1" x14ac:dyDescent="0.4">
      <c r="B15" s="4">
        <v>4459</v>
      </c>
      <c r="C15" s="32"/>
      <c r="D15" s="10"/>
      <c r="E15" s="12"/>
      <c r="F15" s="15">
        <v>1</v>
      </c>
      <c r="G15" s="12" t="s">
        <v>5</v>
      </c>
      <c r="H15" s="83"/>
      <c r="I15" s="187"/>
    </row>
    <row r="16" spans="2:9" ht="30" customHeight="1" x14ac:dyDescent="0.4">
      <c r="B16" s="4">
        <v>4460</v>
      </c>
      <c r="C16" s="32"/>
      <c r="D16" s="10"/>
      <c r="E16" s="12"/>
      <c r="F16" s="15">
        <v>1</v>
      </c>
      <c r="G16" s="12" t="s">
        <v>5</v>
      </c>
      <c r="H16" s="83"/>
      <c r="I16" s="187"/>
    </row>
    <row r="17" spans="2:9" ht="30" customHeight="1" x14ac:dyDescent="0.4">
      <c r="B17" s="4">
        <v>4461</v>
      </c>
      <c r="C17" s="32"/>
      <c r="D17" s="10"/>
      <c r="E17" s="12"/>
      <c r="F17" s="15">
        <v>1</v>
      </c>
      <c r="G17" s="12" t="s">
        <v>5</v>
      </c>
      <c r="H17" s="83"/>
      <c r="I17" s="187"/>
    </row>
    <row r="18" spans="2:9" ht="30" customHeight="1" x14ac:dyDescent="0.4">
      <c r="B18" s="4">
        <v>4462</v>
      </c>
      <c r="C18" s="32"/>
      <c r="D18" s="10"/>
      <c r="E18" s="12"/>
      <c r="F18" s="15">
        <v>1</v>
      </c>
      <c r="G18" s="12" t="s">
        <v>5</v>
      </c>
      <c r="H18" s="83"/>
      <c r="I18" s="187"/>
    </row>
    <row r="19" spans="2:9" ht="30" customHeight="1" x14ac:dyDescent="0.4">
      <c r="B19" s="4">
        <v>4463</v>
      </c>
      <c r="C19" s="32"/>
      <c r="D19" s="10"/>
      <c r="E19" s="12"/>
      <c r="F19" s="15">
        <v>1</v>
      </c>
      <c r="G19" s="12" t="s">
        <v>5</v>
      </c>
      <c r="H19" s="83"/>
      <c r="I19" s="187"/>
    </row>
    <row r="20" spans="2:9" ht="30" customHeight="1" x14ac:dyDescent="0.4">
      <c r="B20" s="4">
        <v>4464</v>
      </c>
      <c r="C20" s="32"/>
      <c r="D20" s="10"/>
      <c r="E20" s="12"/>
      <c r="F20" s="15">
        <v>1</v>
      </c>
      <c r="G20" s="12" t="s">
        <v>5</v>
      </c>
      <c r="H20" s="83"/>
      <c r="I20" s="187"/>
    </row>
    <row r="21" spans="2:9" ht="30" customHeight="1" x14ac:dyDescent="0.4">
      <c r="B21" s="4">
        <v>4465</v>
      </c>
      <c r="C21" s="32"/>
      <c r="D21" s="10"/>
      <c r="E21" s="12"/>
      <c r="F21" s="15">
        <v>1</v>
      </c>
      <c r="G21" s="12" t="s">
        <v>5</v>
      </c>
      <c r="H21" s="83"/>
      <c r="I21" s="187"/>
    </row>
    <row r="22" spans="2:9" ht="30" customHeight="1" x14ac:dyDescent="0.4">
      <c r="B22" s="4">
        <v>4466</v>
      </c>
      <c r="C22" s="32"/>
      <c r="D22" s="10"/>
      <c r="E22" s="12"/>
      <c r="F22" s="15">
        <v>1</v>
      </c>
      <c r="G22" s="12" t="s">
        <v>5</v>
      </c>
      <c r="H22" s="83"/>
      <c r="I22" s="187"/>
    </row>
    <row r="23" spans="2:9" ht="30" customHeight="1" x14ac:dyDescent="0.4">
      <c r="B23" s="4">
        <v>4467</v>
      </c>
      <c r="C23" s="32"/>
      <c r="D23" s="10"/>
      <c r="E23" s="12"/>
      <c r="F23" s="15">
        <v>1</v>
      </c>
      <c r="G23" s="12" t="s">
        <v>5</v>
      </c>
      <c r="H23" s="83"/>
      <c r="I23" s="187"/>
    </row>
    <row r="24" spans="2:9" ht="30" customHeight="1" x14ac:dyDescent="0.4">
      <c r="B24" s="4">
        <v>4468</v>
      </c>
      <c r="C24" s="32"/>
      <c r="D24" s="10"/>
      <c r="E24" s="12"/>
      <c r="F24" s="15">
        <v>2</v>
      </c>
      <c r="G24" s="12" t="s">
        <v>5</v>
      </c>
      <c r="H24" s="83"/>
      <c r="I24" s="187"/>
    </row>
    <row r="25" spans="2:9" ht="30" customHeight="1" x14ac:dyDescent="0.4">
      <c r="B25" s="4">
        <v>4469</v>
      </c>
      <c r="C25" s="32"/>
      <c r="D25" s="10"/>
      <c r="E25" s="12"/>
      <c r="F25" s="15">
        <v>3</v>
      </c>
      <c r="G25" s="12" t="s">
        <v>5</v>
      </c>
      <c r="H25" s="83"/>
      <c r="I25" s="187"/>
    </row>
    <row r="26" spans="2:9" ht="30" customHeight="1" thickBot="1" x14ac:dyDescent="0.45">
      <c r="B26" s="5">
        <v>4470</v>
      </c>
      <c r="C26" s="33"/>
      <c r="D26" s="11"/>
      <c r="E26" s="13"/>
      <c r="F26" s="16">
        <v>4</v>
      </c>
      <c r="G26" s="13" t="s">
        <v>5</v>
      </c>
      <c r="H26" s="84"/>
      <c r="I26" s="188"/>
    </row>
  </sheetData>
  <phoneticPr fontId="1"/>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C0738-1A60-4946-96D3-75EB07616070}">
  <dimension ref="B1:G20"/>
  <sheetViews>
    <sheetView showGridLines="0" zoomScale="90" zoomScaleNormal="90" workbookViewId="0"/>
  </sheetViews>
  <sheetFormatPr defaultRowHeight="18.75" x14ac:dyDescent="0.4"/>
  <cols>
    <col min="1" max="1" width="1.625" customWidth="1"/>
    <col min="2" max="2" width="25.625" customWidth="1"/>
    <col min="3" max="3" width="9" bestFit="1" customWidth="1"/>
    <col min="4" max="4" width="15.625" customWidth="1"/>
    <col min="5" max="5" width="12.625" customWidth="1"/>
    <col min="6" max="6" width="34.375" bestFit="1" customWidth="1"/>
  </cols>
  <sheetData>
    <row r="1" spans="2:7" ht="9.9499999999999993" customHeight="1" thickBot="1" x14ac:dyDescent="0.45"/>
    <row r="2" spans="2:7" ht="30" customHeight="1" x14ac:dyDescent="0.4">
      <c r="B2" s="76" t="s">
        <v>9100</v>
      </c>
      <c r="C2" s="50"/>
      <c r="D2" s="50"/>
      <c r="E2" s="50"/>
      <c r="F2" s="50"/>
    </row>
    <row r="3" spans="2:7" ht="19.5" thickBot="1" x14ac:dyDescent="0.45">
      <c r="B3" s="38" t="s">
        <v>9092</v>
      </c>
    </row>
    <row r="4" spans="2:7" ht="24.95" customHeight="1" thickBot="1" x14ac:dyDescent="0.45">
      <c r="B4" s="105" t="s">
        <v>9091</v>
      </c>
      <c r="C4" s="106">
        <f>C6+(C11*C13)</f>
        <v>5.3940827724120046</v>
      </c>
      <c r="D4" s="107" t="s">
        <v>9099</v>
      </c>
      <c r="E4" s="27"/>
      <c r="F4" s="40"/>
    </row>
    <row r="5" spans="2:7" s="56" customFormat="1" ht="9.9499999999999993" customHeight="1" thickBot="1" x14ac:dyDescent="0.45">
      <c r="B5" s="58"/>
      <c r="C5" s="59"/>
      <c r="D5" s="60"/>
      <c r="E5" s="61"/>
      <c r="F5" s="55"/>
    </row>
    <row r="6" spans="2:7" ht="24.95" customHeight="1" thickBot="1" x14ac:dyDescent="0.45">
      <c r="B6" s="57" t="s">
        <v>9101</v>
      </c>
      <c r="C6" s="47">
        <f>IDEA原単位!H1733</f>
        <v>4.7746844876586412</v>
      </c>
      <c r="D6" s="48" t="s">
        <v>9099</v>
      </c>
      <c r="E6" s="45"/>
      <c r="F6" s="40"/>
      <c r="G6" s="38"/>
    </row>
    <row r="7" spans="2:7" ht="18" customHeight="1" x14ac:dyDescent="0.4"/>
    <row r="8" spans="2:7" ht="24.95" customHeight="1" thickBot="1" x14ac:dyDescent="0.45">
      <c r="B8" s="75" t="s">
        <v>1727</v>
      </c>
      <c r="C8" s="35"/>
      <c r="D8" s="35"/>
      <c r="E8" s="35"/>
      <c r="F8" s="35"/>
    </row>
    <row r="9" spans="2:7" ht="19.5" thickBot="1" x14ac:dyDescent="0.45">
      <c r="B9" s="62" t="s">
        <v>9072</v>
      </c>
      <c r="C9" s="52">
        <v>223</v>
      </c>
      <c r="D9" s="53" t="s">
        <v>9073</v>
      </c>
      <c r="E9" s="63"/>
      <c r="F9" s="77" t="s">
        <v>9096</v>
      </c>
    </row>
    <row r="10" spans="2:7" ht="9.9499999999999993" customHeight="1" thickBot="1" x14ac:dyDescent="0.45">
      <c r="B10" s="35"/>
      <c r="C10" s="35"/>
      <c r="D10" s="45"/>
      <c r="E10" s="45"/>
      <c r="F10" s="78"/>
    </row>
    <row r="11" spans="2:7" ht="19.5" thickBot="1" x14ac:dyDescent="0.45">
      <c r="B11" s="65" t="s">
        <v>9078</v>
      </c>
      <c r="C11" s="72">
        <f>C15/C9</f>
        <v>0.6535874439461884</v>
      </c>
      <c r="D11" s="51" t="s">
        <v>9079</v>
      </c>
      <c r="E11" s="46"/>
      <c r="F11" s="67"/>
    </row>
    <row r="12" spans="2:7" ht="9.9499999999999993" customHeight="1" thickBot="1" x14ac:dyDescent="0.45">
      <c r="B12" s="70"/>
      <c r="C12" s="70"/>
      <c r="D12" s="71"/>
      <c r="E12" s="71"/>
      <c r="F12" s="79"/>
    </row>
    <row r="13" spans="2:7" x14ac:dyDescent="0.4">
      <c r="B13" s="65" t="s">
        <v>9102</v>
      </c>
      <c r="C13" s="108">
        <v>0.94769000000000003</v>
      </c>
      <c r="D13" s="51" t="s">
        <v>9097</v>
      </c>
      <c r="E13" s="46"/>
      <c r="F13" s="67" t="s">
        <v>9098</v>
      </c>
    </row>
    <row r="14" spans="2:7" x14ac:dyDescent="0.4">
      <c r="B14" s="86" t="s">
        <v>9074</v>
      </c>
      <c r="C14" s="87">
        <v>0.55000000000000004</v>
      </c>
      <c r="D14" s="88" t="s">
        <v>9075</v>
      </c>
      <c r="E14" s="89"/>
      <c r="F14" s="64"/>
    </row>
    <row r="15" spans="2:7" x14ac:dyDescent="0.4">
      <c r="B15" s="90"/>
      <c r="C15" s="91">
        <f>C14*C16</f>
        <v>145.75</v>
      </c>
      <c r="D15" s="92" t="s">
        <v>9111</v>
      </c>
      <c r="E15" s="93"/>
      <c r="F15" s="64"/>
    </row>
    <row r="16" spans="2:7" ht="19.5" thickBot="1" x14ac:dyDescent="0.45">
      <c r="B16" s="94" t="s">
        <v>9076</v>
      </c>
      <c r="C16" s="95">
        <v>265</v>
      </c>
      <c r="D16" s="66" t="s">
        <v>9077</v>
      </c>
      <c r="E16" s="49"/>
      <c r="F16" s="64"/>
    </row>
    <row r="17" spans="2:6" ht="9.9499999999999993" customHeight="1" x14ac:dyDescent="0.4">
      <c r="D17" s="39"/>
      <c r="E17" s="39"/>
      <c r="F17" s="40"/>
    </row>
    <row r="18" spans="2:6" s="41" customFormat="1" ht="12.95" customHeight="1" x14ac:dyDescent="0.4">
      <c r="B18" s="96" t="s">
        <v>9093</v>
      </c>
    </row>
    <row r="19" spans="2:6" s="41" customFormat="1" ht="12.95" customHeight="1" x14ac:dyDescent="0.4">
      <c r="B19" s="41" t="s">
        <v>9094</v>
      </c>
    </row>
    <row r="20" spans="2:6" s="41" customFormat="1" ht="12.95" customHeight="1" thickBot="1" x14ac:dyDescent="0.45">
      <c r="B20" s="73" t="s">
        <v>9095</v>
      </c>
      <c r="C20" s="73"/>
      <c r="D20" s="73"/>
      <c r="E20" s="73"/>
      <c r="F20" s="73"/>
    </row>
  </sheetData>
  <phoneticPr fontId="1"/>
  <hyperlinks>
    <hyperlink ref="B18" r:id="rId1" xr:uid="{DFA27664-74B3-4007-BB0D-767C62446DC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08D2C-3CCA-43DC-AA69-A8CFFA174457}">
  <dimension ref="B1:B52"/>
  <sheetViews>
    <sheetView showGridLines="0" workbookViewId="0"/>
  </sheetViews>
  <sheetFormatPr defaultRowHeight="18.75" x14ac:dyDescent="0.4"/>
  <cols>
    <col min="1" max="1" width="1.625" customWidth="1"/>
    <col min="2" max="2" width="10.625" style="1" customWidth="1"/>
  </cols>
  <sheetData>
    <row r="1" spans="2:2" ht="9.9499999999999993" customHeight="1" x14ac:dyDescent="0.4"/>
    <row r="2" spans="2:2" x14ac:dyDescent="0.4">
      <c r="B2" s="1" t="s">
        <v>9119</v>
      </c>
    </row>
    <row r="3" spans="2:2" x14ac:dyDescent="0.4">
      <c r="B3" s="426">
        <v>0.01</v>
      </c>
    </row>
    <row r="4" spans="2:2" x14ac:dyDescent="0.4">
      <c r="B4" s="426">
        <v>0.02</v>
      </c>
    </row>
    <row r="5" spans="2:2" x14ac:dyDescent="0.4">
      <c r="B5" s="426">
        <v>0.03</v>
      </c>
    </row>
    <row r="6" spans="2:2" x14ac:dyDescent="0.4">
      <c r="B6" s="426">
        <v>0.04</v>
      </c>
    </row>
    <row r="7" spans="2:2" x14ac:dyDescent="0.4">
      <c r="B7" s="426">
        <v>0.05</v>
      </c>
    </row>
    <row r="8" spans="2:2" x14ac:dyDescent="0.4">
      <c r="B8" s="426">
        <v>0.06</v>
      </c>
    </row>
    <row r="9" spans="2:2" x14ac:dyDescent="0.4">
      <c r="B9" s="426">
        <v>7.0000000000000007E-2</v>
      </c>
    </row>
    <row r="10" spans="2:2" x14ac:dyDescent="0.4">
      <c r="B10" s="426">
        <v>0.08</v>
      </c>
    </row>
    <row r="11" spans="2:2" x14ac:dyDescent="0.4">
      <c r="B11" s="426">
        <v>0.09</v>
      </c>
    </row>
    <row r="12" spans="2:2" x14ac:dyDescent="0.4">
      <c r="B12" s="426">
        <v>0.1</v>
      </c>
    </row>
    <row r="13" spans="2:2" x14ac:dyDescent="0.4">
      <c r="B13" s="426">
        <v>0.11</v>
      </c>
    </row>
    <row r="14" spans="2:2" x14ac:dyDescent="0.4">
      <c r="B14" s="426">
        <v>0.12</v>
      </c>
    </row>
    <row r="15" spans="2:2" x14ac:dyDescent="0.4">
      <c r="B15" s="426">
        <v>0.13</v>
      </c>
    </row>
    <row r="16" spans="2:2" x14ac:dyDescent="0.4">
      <c r="B16" s="426">
        <v>0.14000000000000001</v>
      </c>
    </row>
    <row r="17" spans="2:2" x14ac:dyDescent="0.4">
      <c r="B17" s="426">
        <v>0.15</v>
      </c>
    </row>
    <row r="18" spans="2:2" x14ac:dyDescent="0.4">
      <c r="B18" s="426">
        <v>0.16</v>
      </c>
    </row>
    <row r="19" spans="2:2" x14ac:dyDescent="0.4">
      <c r="B19" s="426">
        <v>0.17</v>
      </c>
    </row>
    <row r="20" spans="2:2" x14ac:dyDescent="0.4">
      <c r="B20" s="426">
        <v>0.18</v>
      </c>
    </row>
    <row r="21" spans="2:2" x14ac:dyDescent="0.4">
      <c r="B21" s="426">
        <v>0.19</v>
      </c>
    </row>
    <row r="22" spans="2:2" x14ac:dyDescent="0.4">
      <c r="B22" s="426">
        <v>0.2</v>
      </c>
    </row>
    <row r="23" spans="2:2" x14ac:dyDescent="0.4">
      <c r="B23" s="426">
        <v>0.21</v>
      </c>
    </row>
    <row r="24" spans="2:2" x14ac:dyDescent="0.4">
      <c r="B24" s="426">
        <v>0.22</v>
      </c>
    </row>
    <row r="25" spans="2:2" x14ac:dyDescent="0.4">
      <c r="B25" s="426">
        <v>0.23</v>
      </c>
    </row>
    <row r="26" spans="2:2" x14ac:dyDescent="0.4">
      <c r="B26" s="426">
        <v>0.24</v>
      </c>
    </row>
    <row r="27" spans="2:2" x14ac:dyDescent="0.4">
      <c r="B27" s="426">
        <v>0.25</v>
      </c>
    </row>
    <row r="28" spans="2:2" x14ac:dyDescent="0.4">
      <c r="B28" s="426">
        <v>0.26</v>
      </c>
    </row>
    <row r="29" spans="2:2" x14ac:dyDescent="0.4">
      <c r="B29" s="426">
        <v>0.27</v>
      </c>
    </row>
    <row r="30" spans="2:2" x14ac:dyDescent="0.4">
      <c r="B30" s="426">
        <v>0.28000000000000003</v>
      </c>
    </row>
    <row r="31" spans="2:2" x14ac:dyDescent="0.4">
      <c r="B31" s="426">
        <v>0.28999999999999998</v>
      </c>
    </row>
    <row r="32" spans="2:2" x14ac:dyDescent="0.4">
      <c r="B32" s="426">
        <v>0.3</v>
      </c>
    </row>
    <row r="33" spans="2:2" x14ac:dyDescent="0.4">
      <c r="B33" s="426">
        <v>0.31</v>
      </c>
    </row>
    <row r="34" spans="2:2" x14ac:dyDescent="0.4">
      <c r="B34" s="426">
        <v>0.32</v>
      </c>
    </row>
    <row r="35" spans="2:2" x14ac:dyDescent="0.4">
      <c r="B35" s="426">
        <v>0.33</v>
      </c>
    </row>
    <row r="36" spans="2:2" x14ac:dyDescent="0.4">
      <c r="B36" s="426">
        <v>0.34</v>
      </c>
    </row>
    <row r="37" spans="2:2" x14ac:dyDescent="0.4">
      <c r="B37" s="426">
        <v>0.35</v>
      </c>
    </row>
    <row r="38" spans="2:2" x14ac:dyDescent="0.4">
      <c r="B38" s="426">
        <v>0.36</v>
      </c>
    </row>
    <row r="39" spans="2:2" x14ac:dyDescent="0.4">
      <c r="B39" s="426">
        <v>0.37</v>
      </c>
    </row>
    <row r="40" spans="2:2" x14ac:dyDescent="0.4">
      <c r="B40" s="426">
        <v>0.38</v>
      </c>
    </row>
    <row r="41" spans="2:2" x14ac:dyDescent="0.4">
      <c r="B41" s="426">
        <v>0.39</v>
      </c>
    </row>
    <row r="42" spans="2:2" x14ac:dyDescent="0.4">
      <c r="B42" s="426">
        <v>0.4</v>
      </c>
    </row>
    <row r="43" spans="2:2" x14ac:dyDescent="0.4">
      <c r="B43" s="426">
        <v>0.41</v>
      </c>
    </row>
    <row r="44" spans="2:2" x14ac:dyDescent="0.4">
      <c r="B44" s="426">
        <v>0.42</v>
      </c>
    </row>
    <row r="45" spans="2:2" x14ac:dyDescent="0.4">
      <c r="B45" s="426">
        <v>0.43</v>
      </c>
    </row>
    <row r="46" spans="2:2" x14ac:dyDescent="0.4">
      <c r="B46" s="426">
        <v>0.44</v>
      </c>
    </row>
    <row r="47" spans="2:2" x14ac:dyDescent="0.4">
      <c r="B47" s="426">
        <v>0.45</v>
      </c>
    </row>
    <row r="48" spans="2:2" x14ac:dyDescent="0.4">
      <c r="B48" s="426">
        <v>0.46</v>
      </c>
    </row>
    <row r="49" spans="2:2" x14ac:dyDescent="0.4">
      <c r="B49" s="426">
        <v>0.47</v>
      </c>
    </row>
    <row r="50" spans="2:2" x14ac:dyDescent="0.4">
      <c r="B50" s="426">
        <v>0.48</v>
      </c>
    </row>
    <row r="51" spans="2:2" x14ac:dyDescent="0.4">
      <c r="B51" s="426">
        <v>0.49</v>
      </c>
    </row>
    <row r="52" spans="2:2" x14ac:dyDescent="0.4">
      <c r="B52" s="426">
        <v>0.5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34A82-547E-4187-AA64-F12BD95D2F85}">
  <sheetPr>
    <pageSetUpPr autoPageBreaks="0" fitToPage="1"/>
  </sheetPr>
  <dimension ref="B1:F43"/>
  <sheetViews>
    <sheetView showGridLines="0" zoomScale="90" zoomScaleNormal="90" workbookViewId="0"/>
  </sheetViews>
  <sheetFormatPr defaultRowHeight="18.75" x14ac:dyDescent="0.4"/>
  <cols>
    <col min="1" max="1" width="1.625" customWidth="1"/>
    <col min="2" max="2" width="3.625" customWidth="1"/>
    <col min="3" max="3" width="30.625" customWidth="1"/>
    <col min="4" max="4" width="23.625" style="1" customWidth="1"/>
    <col min="5" max="5" width="30.625" customWidth="1"/>
    <col min="6" max="6" width="9.5" bestFit="1" customWidth="1"/>
  </cols>
  <sheetData>
    <row r="1" spans="2:5" ht="9.9499999999999993" customHeight="1" thickBot="1" x14ac:dyDescent="0.45"/>
    <row r="2" spans="2:5" s="42" customFormat="1" ht="30" customHeight="1" x14ac:dyDescent="0.4">
      <c r="B2" s="76" t="s">
        <v>9170</v>
      </c>
      <c r="C2" s="76"/>
      <c r="D2" s="250"/>
      <c r="E2" s="251"/>
    </row>
    <row r="3" spans="2:5" s="42" customFormat="1" ht="15" customHeight="1" x14ac:dyDescent="0.4">
      <c r="B3" s="550" t="str">
        <f>京都プロセス計算表!B4</f>
        <v>※ 黄色のセルに値を入力、または当てはまるものを選択してください。</v>
      </c>
      <c r="C3" s="550"/>
      <c r="D3" s="550"/>
      <c r="E3" s="543"/>
    </row>
    <row r="4" spans="2:5" ht="9.9499999999999993" customHeight="1" thickBot="1" x14ac:dyDescent="0.45"/>
    <row r="5" spans="2:5" s="43" customFormat="1" ht="21.95" customHeight="1" thickBot="1" x14ac:dyDescent="0.45">
      <c r="B5" s="153" t="s">
        <v>9150</v>
      </c>
      <c r="C5" s="154"/>
      <c r="D5" s="239" t="s">
        <v>9118</v>
      </c>
      <c r="E5" s="198" t="str">
        <f>IF(D7="選択してください","",IF(D7&gt;D5," ※ 混練率を選択し直してください。",""))</f>
        <v/>
      </c>
    </row>
    <row r="6" spans="2:5" ht="9.9499999999999993" customHeight="1" thickBot="1" x14ac:dyDescent="0.45">
      <c r="B6" s="85"/>
      <c r="C6" s="85"/>
    </row>
    <row r="7" spans="2:5" s="43" customFormat="1" ht="21.95" customHeight="1" thickBot="1" x14ac:dyDescent="0.45">
      <c r="B7" s="153" t="s">
        <v>9151</v>
      </c>
      <c r="C7" s="154"/>
      <c r="D7" s="239" t="s">
        <v>9118</v>
      </c>
      <c r="E7" s="198" t="str">
        <f>IF(D7="選択してください","",IF(D7&gt;D5," ※ MB混練率より大きい数値は選べません。",""))</f>
        <v/>
      </c>
    </row>
    <row r="8" spans="2:5" ht="9.9499999999999993" customHeight="1" thickBot="1" x14ac:dyDescent="0.45">
      <c r="B8" s="85"/>
      <c r="C8" s="85"/>
    </row>
    <row r="9" spans="2:5" s="43" customFormat="1" ht="21.95" customHeight="1" thickBot="1" x14ac:dyDescent="0.45">
      <c r="B9" s="153" t="s">
        <v>9090</v>
      </c>
      <c r="C9" s="154"/>
      <c r="D9" s="240" t="s">
        <v>9119</v>
      </c>
    </row>
    <row r="10" spans="2:5" s="43" customFormat="1" ht="9.9499999999999993" customHeight="1" thickBot="1" x14ac:dyDescent="0.45">
      <c r="B10" s="157"/>
      <c r="C10" s="157"/>
      <c r="D10" s="160"/>
    </row>
    <row r="11" spans="2:5" s="43" customFormat="1" ht="21.95" customHeight="1" thickBot="1" x14ac:dyDescent="0.45">
      <c r="B11" s="153" t="s">
        <v>9152</v>
      </c>
      <c r="C11" s="154"/>
      <c r="D11" s="240" t="s">
        <v>9118</v>
      </c>
      <c r="E11" s="197" t="str">
        <f>IF(D11="有り"," ※ 下の「カスタム原単位」の欄に値を入力。","")</f>
        <v/>
      </c>
    </row>
    <row r="12" spans="2:5" s="43" customFormat="1" ht="9.9499999999999993" customHeight="1" thickBot="1" x14ac:dyDescent="0.45">
      <c r="B12" s="157"/>
      <c r="C12" s="157"/>
      <c r="D12" s="160"/>
    </row>
    <row r="13" spans="2:5" s="43" customFormat="1" ht="21.95" customHeight="1" thickBot="1" x14ac:dyDescent="0.45">
      <c r="B13" s="153" t="s">
        <v>9153</v>
      </c>
      <c r="C13" s="154"/>
      <c r="D13" s="240" t="s">
        <v>9118</v>
      </c>
    </row>
    <row r="14" spans="2:5" ht="9.9499999999999993" customHeight="1" thickBot="1" x14ac:dyDescent="0.45">
      <c r="B14" s="85"/>
      <c r="C14" s="85"/>
    </row>
    <row r="15" spans="2:5" s="43" customFormat="1" ht="21.95" customHeight="1" thickBot="1" x14ac:dyDescent="0.45">
      <c r="B15" s="153" t="s">
        <v>9203</v>
      </c>
      <c r="C15" s="154"/>
      <c r="D15" s="240" t="s">
        <v>9118</v>
      </c>
    </row>
    <row r="16" spans="2:5" ht="15" customHeight="1" thickBot="1" x14ac:dyDescent="0.45"/>
    <row r="17" spans="2:6" s="42" customFormat="1" ht="30" customHeight="1" thickBot="1" x14ac:dyDescent="0.45">
      <c r="B17" s="200" t="s">
        <v>9110</v>
      </c>
      <c r="C17" s="201"/>
      <c r="D17" s="529" t="str">
        <f>京都プロセス計算表!D17</f>
        <v>自動表示されます</v>
      </c>
      <c r="E17" s="202" t="str">
        <f>IF(ISNUMBER(D17),"kg-CO2e/kg-CNFコンポジット","")</f>
        <v/>
      </c>
    </row>
    <row r="18" spans="2:6" ht="15" customHeight="1" x14ac:dyDescent="0.4">
      <c r="B18" s="203"/>
      <c r="C18" s="203"/>
      <c r="D18" s="204"/>
      <c r="E18" s="203"/>
    </row>
    <row r="19" spans="2:6" ht="27" customHeight="1" x14ac:dyDescent="0.4">
      <c r="B19" s="205" t="s">
        <v>9122</v>
      </c>
      <c r="C19" s="554" t="s">
        <v>9126</v>
      </c>
      <c r="D19" s="554"/>
      <c r="E19" s="554"/>
    </row>
    <row r="20" spans="2:6" ht="27" customHeight="1" x14ac:dyDescent="0.4">
      <c r="B20" s="206" t="s">
        <v>9121</v>
      </c>
      <c r="C20" s="555" t="s">
        <v>9162</v>
      </c>
      <c r="D20" s="555"/>
      <c r="E20" s="555"/>
    </row>
    <row r="21" spans="2:6" ht="27" customHeight="1" x14ac:dyDescent="0.4">
      <c r="B21" s="206" t="s">
        <v>9124</v>
      </c>
      <c r="C21" s="556" t="s">
        <v>9163</v>
      </c>
      <c r="D21" s="556"/>
      <c r="E21" s="556"/>
    </row>
    <row r="22" spans="2:6" ht="27" customHeight="1" x14ac:dyDescent="0.4">
      <c r="B22" s="206" t="s">
        <v>9125</v>
      </c>
      <c r="C22" s="556" t="s">
        <v>9127</v>
      </c>
      <c r="D22" s="556"/>
      <c r="E22" s="556"/>
    </row>
    <row r="23" spans="2:6" ht="20.100000000000001" customHeight="1" thickBot="1" x14ac:dyDescent="0.45">
      <c r="B23" s="207"/>
      <c r="C23" s="208"/>
      <c r="D23" s="209"/>
      <c r="E23" s="208"/>
    </row>
    <row r="24" spans="2:6" ht="24.95" customHeight="1" thickBot="1" x14ac:dyDescent="0.45">
      <c r="B24" s="54" t="s">
        <v>9123</v>
      </c>
      <c r="C24" s="50"/>
      <c r="D24" s="150"/>
      <c r="E24" s="50"/>
    </row>
    <row r="25" spans="2:6" ht="20.100000000000001" customHeight="1" thickBot="1" x14ac:dyDescent="0.45">
      <c r="B25" s="153" t="s">
        <v>9106</v>
      </c>
      <c r="C25" s="154"/>
      <c r="D25" s="246"/>
      <c r="E25" s="259" t="str">
        <f>IF(D11="有り","kg-CO2e/kg-Acパルプ","")</f>
        <v/>
      </c>
    </row>
    <row r="26" spans="2:6" ht="6.95" customHeight="1" thickBot="1" x14ac:dyDescent="0.45">
      <c r="B26" s="163"/>
      <c r="C26" s="163"/>
      <c r="D26" s="247"/>
      <c r="E26" s="247"/>
    </row>
    <row r="27" spans="2:6" ht="20.100000000000001" customHeight="1" x14ac:dyDescent="0.4">
      <c r="B27" s="256" t="s">
        <v>9114</v>
      </c>
      <c r="C27" s="257"/>
      <c r="D27" s="248" t="str">
        <f>京都プロセス計算表!D27</f>
        <v>自動表示されます</v>
      </c>
      <c r="E27" s="260" t="str">
        <f>IF(D11="有り","kg-CO2e/kg-樹脂","")</f>
        <v/>
      </c>
      <c r="F27" s="253" t="str">
        <f>IF(D27="自動表示されます", "", IF(D27&lt;&gt;D28*D29, " ※「混練機消費電力×電力原単位」の値に修正してください。",""))</f>
        <v/>
      </c>
    </row>
    <row r="28" spans="2:6" ht="20.100000000000001" customHeight="1" x14ac:dyDescent="0.4">
      <c r="B28" s="557" t="s">
        <v>9117</v>
      </c>
      <c r="C28" s="254" t="s">
        <v>9105</v>
      </c>
      <c r="D28" s="249"/>
      <c r="E28" s="165" t="str">
        <f>IF(D11="有り","kWh/kg-樹脂","")</f>
        <v/>
      </c>
      <c r="F28" s="252">
        <f>D28*D29</f>
        <v>0</v>
      </c>
    </row>
    <row r="29" spans="2:6" ht="20.100000000000001" customHeight="1" thickBot="1" x14ac:dyDescent="0.45">
      <c r="B29" s="558"/>
      <c r="C29" s="255" t="s">
        <v>9086</v>
      </c>
      <c r="D29" s="245"/>
      <c r="E29" s="113" t="str">
        <f>IF(D11="有り","kg-CO2e/kWh","")</f>
        <v/>
      </c>
    </row>
    <row r="30" spans="2:6" ht="20.100000000000001" customHeight="1" thickBot="1" x14ac:dyDescent="0.45">
      <c r="B30" s="52"/>
      <c r="C30" s="52"/>
      <c r="D30" s="52"/>
      <c r="E30" s="52"/>
    </row>
    <row r="31" spans="2:6" ht="24.95" customHeight="1" x14ac:dyDescent="0.4">
      <c r="B31" s="210" t="s">
        <v>9129</v>
      </c>
      <c r="C31" s="210"/>
      <c r="D31" s="211"/>
      <c r="E31" s="212"/>
    </row>
    <row r="32" spans="2:6" ht="15" customHeight="1" x14ac:dyDescent="0.4">
      <c r="B32" s="213" t="s">
        <v>9128</v>
      </c>
      <c r="C32" s="214"/>
      <c r="D32" s="215"/>
      <c r="E32" s="216"/>
    </row>
    <row r="33" spans="2:5" ht="9.9499999999999993" customHeight="1" thickBot="1" x14ac:dyDescent="0.45">
      <c r="B33" s="217"/>
      <c r="C33" s="217"/>
      <c r="D33" s="218"/>
      <c r="E33" s="217"/>
    </row>
    <row r="34" spans="2:5" ht="20.100000000000001" customHeight="1" x14ac:dyDescent="0.4">
      <c r="B34" s="261" t="str">
        <f>京都プロセス計算表!B34</f>
        <v>マスターバッチ原単位</v>
      </c>
      <c r="C34" s="263"/>
      <c r="D34" s="530" t="str">
        <f>京都プロセス計算表!D34</f>
        <v>自動表示されます</v>
      </c>
      <c r="E34" s="220" t="str">
        <f>IF(ISNUMBER(D34),"kg-CO2e/kg-CNFコンポジット","")</f>
        <v/>
      </c>
    </row>
    <row r="35" spans="2:5" ht="20.100000000000001" customHeight="1" x14ac:dyDescent="0.4">
      <c r="B35" s="551" t="s">
        <v>9117</v>
      </c>
      <c r="C35" s="221" t="s">
        <v>9081</v>
      </c>
      <c r="D35" s="521" t="str">
        <f>京都プロセス計算表!D35</f>
        <v>自動表示されます</v>
      </c>
      <c r="E35" s="223" t="str">
        <f>IF(ISNUMBER(D35),"kg-CO2e","")</f>
        <v/>
      </c>
    </row>
    <row r="36" spans="2:5" ht="20.100000000000001" customHeight="1" x14ac:dyDescent="0.4">
      <c r="B36" s="552"/>
      <c r="C36" s="224" t="str">
        <f>京都プロセス計算表!C36</f>
        <v>自動表示されます</v>
      </c>
      <c r="D36" s="531" t="str">
        <f>京都プロセス計算表!D36</f>
        <v>自動表示されます</v>
      </c>
      <c r="E36" s="226" t="str">
        <f>IF(ISNUMBER(D36),"kg-CO2e","")</f>
        <v/>
      </c>
    </row>
    <row r="37" spans="2:5" ht="20.100000000000001" customHeight="1" thickBot="1" x14ac:dyDescent="0.45">
      <c r="B37" s="553"/>
      <c r="C37" s="227" t="s">
        <v>9109</v>
      </c>
      <c r="D37" s="522" t="str">
        <f>京都プロセス計算表!D37</f>
        <v>自動表示されます</v>
      </c>
      <c r="E37" s="229" t="str">
        <f t="shared" ref="E37" si="0">IF(ISNUMBER(D37),"kg-CO2e","")</f>
        <v/>
      </c>
    </row>
    <row r="38" spans="2:5" ht="15" customHeight="1" thickBot="1" x14ac:dyDescent="0.45">
      <c r="B38" s="217"/>
      <c r="C38" s="217"/>
      <c r="D38" s="532"/>
      <c r="E38" s="217"/>
    </row>
    <row r="39" spans="2:5" ht="20.100000000000001" customHeight="1" x14ac:dyDescent="0.4">
      <c r="B39" s="261" t="str">
        <f>京都プロセス計算表!B39</f>
        <v>CNF強化樹脂原単位</v>
      </c>
      <c r="C39" s="262"/>
      <c r="D39" s="530" t="str">
        <f>京都プロセス計算表!D39</f>
        <v>自動表示されます</v>
      </c>
      <c r="E39" s="220" t="str">
        <f>IF(ISNUMBER(D39),"kg-CO2e/kg-CNFコンポジット","")</f>
        <v/>
      </c>
    </row>
    <row r="40" spans="2:5" ht="20.100000000000001" customHeight="1" x14ac:dyDescent="0.4">
      <c r="B40" s="551" t="s">
        <v>9117</v>
      </c>
      <c r="C40" s="230" t="str">
        <f>京都プロセス計算表!C40</f>
        <v>マスターバッチ</v>
      </c>
      <c r="D40" s="533" t="str">
        <f>京都プロセス計算表!D40</f>
        <v>自動表示されます</v>
      </c>
      <c r="E40" s="231" t="str">
        <f t="shared" ref="E40:E42" si="1">IF(ISNUMBER(D40),"kg-CO2e","")</f>
        <v/>
      </c>
    </row>
    <row r="41" spans="2:5" ht="20.100000000000001" customHeight="1" x14ac:dyDescent="0.4">
      <c r="B41" s="552"/>
      <c r="C41" s="224" t="str">
        <f>京都プロセス計算表!C41</f>
        <v>自動表示されます</v>
      </c>
      <c r="D41" s="534" t="str">
        <f>京都プロセス計算表!D41</f>
        <v>自動表示されます</v>
      </c>
      <c r="E41" s="233" t="str">
        <f t="shared" si="1"/>
        <v/>
      </c>
    </row>
    <row r="42" spans="2:5" ht="20.100000000000001" customHeight="1" thickBot="1" x14ac:dyDescent="0.45">
      <c r="B42" s="553"/>
      <c r="C42" s="234" t="str">
        <f>京都プロセス計算表!C42</f>
        <v>混練工程</v>
      </c>
      <c r="D42" s="535" t="str">
        <f>京都プロセス計算表!D42</f>
        <v>自動表示されます</v>
      </c>
      <c r="E42" s="236" t="str">
        <f t="shared" si="1"/>
        <v/>
      </c>
    </row>
    <row r="43" spans="2:5" ht="20.100000000000001" customHeight="1" thickBot="1" x14ac:dyDescent="0.45">
      <c r="B43" s="237"/>
      <c r="C43" s="237"/>
      <c r="D43" s="238"/>
      <c r="E43" s="237"/>
    </row>
  </sheetData>
  <sheetProtection algorithmName="SHA-512" hashValue="p5eCgzmYeNm6fEDG/DkpPa8UZt1inyje0ARTkwMBRb4CD3+JliXm88fRBKhouiBVRLfofJvOL1gK4Jke6rKuag==" saltValue="eCRRVp89dnKTuX9wJFJAMg==" spinCount="100000" sheet="1" objects="1" scenarios="1"/>
  <mergeCells count="8">
    <mergeCell ref="B3:D3"/>
    <mergeCell ref="B35:B37"/>
    <mergeCell ref="B40:B42"/>
    <mergeCell ref="C19:E19"/>
    <mergeCell ref="C20:E20"/>
    <mergeCell ref="C21:E21"/>
    <mergeCell ref="C22:E22"/>
    <mergeCell ref="B28:B29"/>
  </mergeCells>
  <phoneticPr fontId="1"/>
  <conditionalFormatting sqref="D5">
    <cfRule type="expression" dxfId="220" priority="11">
      <formula>$D$5="選択してください"</formula>
    </cfRule>
    <cfRule type="cellIs" dxfId="219" priority="32" operator="equal">
      <formula>"選択してください"</formula>
    </cfRule>
    <cfRule type="expression" priority="37" stopIfTrue="1">
      <formula>$D$7="選択してください"</formula>
    </cfRule>
    <cfRule type="expression" dxfId="218" priority="40">
      <formula>$D$7&gt;$D$5</formula>
    </cfRule>
  </conditionalFormatting>
  <conditionalFormatting sqref="D7">
    <cfRule type="expression" dxfId="217" priority="9">
      <formula>$D$7="選択してください"</formula>
    </cfRule>
    <cfRule type="cellIs" dxfId="216" priority="38" stopIfTrue="1" operator="equal">
      <formula>"選択してください"</formula>
    </cfRule>
    <cfRule type="cellIs" dxfId="215" priority="39" operator="greaterThan">
      <formula>$D$5</formula>
    </cfRule>
  </conditionalFormatting>
  <conditionalFormatting sqref="B15:D15 B13:D13">
    <cfRule type="expression" dxfId="214" priority="41">
      <formula>$D$11="有り"</formula>
    </cfRule>
  </conditionalFormatting>
  <conditionalFormatting sqref="D13">
    <cfRule type="expression" dxfId="213" priority="6">
      <formula>$D$13="選択してください"</formula>
    </cfRule>
    <cfRule type="expression" dxfId="212" priority="36">
      <formula>$D$13="選択してください"</formula>
    </cfRule>
  </conditionalFormatting>
  <conditionalFormatting sqref="D15">
    <cfRule type="expression" dxfId="211" priority="5">
      <formula>$D$15="選択してください"</formula>
    </cfRule>
    <cfRule type="expression" dxfId="210" priority="35">
      <formula>$D$15="選択してください"</formula>
    </cfRule>
  </conditionalFormatting>
  <conditionalFormatting sqref="D11">
    <cfRule type="expression" dxfId="209" priority="7">
      <formula>$D$11="選択してください"</formula>
    </cfRule>
    <cfRule type="expression" dxfId="208" priority="34">
      <formula>$D$11="選択してください"</formula>
    </cfRule>
  </conditionalFormatting>
  <conditionalFormatting sqref="D9">
    <cfRule type="expression" dxfId="207" priority="8">
      <formula>$D$9="選択してください"</formula>
    </cfRule>
    <cfRule type="expression" dxfId="206" priority="33">
      <formula>$D$9="選択してください"</formula>
    </cfRule>
  </conditionalFormatting>
  <conditionalFormatting sqref="D17">
    <cfRule type="expression" dxfId="205" priority="31">
      <formula>$D$17="自動入力されます"</formula>
    </cfRule>
  </conditionalFormatting>
  <conditionalFormatting sqref="D34">
    <cfRule type="expression" dxfId="204" priority="30">
      <formula>$D$34="自動入力されます"</formula>
    </cfRule>
  </conditionalFormatting>
  <conditionalFormatting sqref="D35">
    <cfRule type="expression" dxfId="203" priority="29">
      <formula>$D$35="自動入力されます"</formula>
    </cfRule>
  </conditionalFormatting>
  <conditionalFormatting sqref="D36">
    <cfRule type="expression" dxfId="202" priority="28">
      <formula>$D$36="自動入力されます"</formula>
    </cfRule>
  </conditionalFormatting>
  <conditionalFormatting sqref="D37">
    <cfRule type="expression" dxfId="201" priority="27">
      <formula>$D$37="自動入力されます"</formula>
    </cfRule>
  </conditionalFormatting>
  <conditionalFormatting sqref="D39">
    <cfRule type="expression" dxfId="200" priority="26">
      <formula>$D$39="自動入力されます"</formula>
    </cfRule>
  </conditionalFormatting>
  <conditionalFormatting sqref="D40">
    <cfRule type="expression" dxfId="199" priority="25">
      <formula>$D$40="自動入力されます"</formula>
    </cfRule>
  </conditionalFormatting>
  <conditionalFormatting sqref="D41">
    <cfRule type="expression" dxfId="198" priority="24">
      <formula>$D$41="自動入力されます"</formula>
    </cfRule>
  </conditionalFormatting>
  <conditionalFormatting sqref="D42">
    <cfRule type="expression" dxfId="197" priority="23">
      <formula>$D$42="自動入力されます"</formula>
    </cfRule>
  </conditionalFormatting>
  <conditionalFormatting sqref="D27">
    <cfRule type="expression" dxfId="196" priority="42" stopIfTrue="1">
      <formula>$D$27="自動表示されます"</formula>
    </cfRule>
    <cfRule type="expression" dxfId="195" priority="43">
      <formula>$D$27&lt;&gt;$F$28</formula>
    </cfRule>
  </conditionalFormatting>
  <conditionalFormatting sqref="F27">
    <cfRule type="expression" dxfId="194" priority="16">
      <formula>$D$11&lt;&gt;C28*C29</formula>
    </cfRule>
  </conditionalFormatting>
  <conditionalFormatting sqref="B25:E25 C29:E29">
    <cfRule type="expression" dxfId="193" priority="2">
      <formula>OR($D$11="選択してください",$D$11="無し")</formula>
    </cfRule>
  </conditionalFormatting>
  <conditionalFormatting sqref="B27:E28">
    <cfRule type="expression" dxfId="192" priority="13">
      <formula>OR($D$11="選択してください",$D$11="無し")</formula>
    </cfRule>
  </conditionalFormatting>
  <conditionalFormatting sqref="B25:C29">
    <cfRule type="expression" dxfId="191" priority="12">
      <formula>OR($D$11="無し",$D$11="選択してください")</formula>
    </cfRule>
  </conditionalFormatting>
  <conditionalFormatting sqref="B3:D3">
    <cfRule type="expression" dxfId="190" priority="10">
      <formula>$D$17="自動表示されます"</formula>
    </cfRule>
  </conditionalFormatting>
  <conditionalFormatting sqref="D28">
    <cfRule type="expression" dxfId="189" priority="4">
      <formula>AND($D$28="",$D$11="有り")</formula>
    </cfRule>
  </conditionalFormatting>
  <conditionalFormatting sqref="D29">
    <cfRule type="expression" dxfId="188" priority="3">
      <formula>AND($D$29="",$D$11="有り")</formula>
    </cfRule>
  </conditionalFormatting>
  <conditionalFormatting sqref="D25">
    <cfRule type="expression" dxfId="187" priority="1">
      <formula>AND($D$25="",$D$11="有り")</formula>
    </cfRule>
  </conditionalFormatting>
  <dataValidations count="5">
    <dataValidation type="list" allowBlank="1" showInputMessage="1" showErrorMessage="1" sqref="D15" xr:uid="{81A3CDAB-04C6-4257-B6A3-402212540FB7}">
      <formula1>"選択してください,低位,高位"</formula1>
    </dataValidation>
    <dataValidation type="list" allowBlank="1" showInputMessage="1" showErrorMessage="1" sqref="D11" xr:uid="{A1B6B143-3EF6-43D3-A06D-D94CE6DEBD36}">
      <formula1>"選択してください,有り,無し"</formula1>
    </dataValidation>
    <dataValidation type="list" allowBlank="1" showInputMessage="1" showErrorMessage="1" sqref="D13" xr:uid="{97DA6318-3B65-4588-B938-25433098DB5A}">
      <formula1>"選択してください,実験規模,工業規模"</formula1>
    </dataValidation>
    <dataValidation type="list" allowBlank="1" showInputMessage="1" showErrorMessage="1" sqref="D7 D5" xr:uid="{54727AA9-286A-4111-97F1-D0487C3D736C}">
      <formula1>"選択してください, 5%, 10%, 15%, 20%, 25%, 30%, 35%, 40%, 45%, 50%"</formula1>
    </dataValidation>
    <dataValidation type="list" allowBlank="1" showInputMessage="1" showErrorMessage="1" sqref="D11" xr:uid="{0329E631-A510-496A-96F1-4654A427691D}">
      <formula1>"有り, 無し"</formula1>
    </dataValidation>
  </dataValidations>
  <pageMargins left="0.7" right="0.7" top="0.75" bottom="0.75" header="0.3" footer="0.3"/>
  <pageSetup paperSize="9" scale="8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7C58212-A045-40E0-B8C3-5951A944EB7E}">
          <x14:formula1>
            <xm:f>京都プロセス原単位!D5:D12</xm:f>
          </x14:formula1>
          <xm:sqref>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AA2E0-2BDC-40F4-8A29-53FD92021881}">
  <sheetPr>
    <pageSetUpPr autoPageBreaks="0"/>
  </sheetPr>
  <dimension ref="B1:F43"/>
  <sheetViews>
    <sheetView showGridLines="0" zoomScale="90" zoomScaleNormal="90" workbookViewId="0"/>
  </sheetViews>
  <sheetFormatPr defaultRowHeight="18.75" x14ac:dyDescent="0.4"/>
  <cols>
    <col min="1" max="1" width="1.625" customWidth="1"/>
    <col min="2" max="2" width="3.625" customWidth="1"/>
    <col min="3" max="3" width="30.625" customWidth="1"/>
    <col min="4" max="4" width="23.625" style="1" customWidth="1"/>
    <col min="5" max="5" width="30.625" customWidth="1"/>
    <col min="6" max="6" width="8.625" style="56"/>
  </cols>
  <sheetData>
    <row r="1" spans="2:6" ht="9.9499999999999993" customHeight="1" thickBot="1" x14ac:dyDescent="0.45">
      <c r="F1" s="116"/>
    </row>
    <row r="2" spans="2:6" s="42" customFormat="1" ht="30" customHeight="1" x14ac:dyDescent="0.4">
      <c r="B2" s="479" t="s">
        <v>9170</v>
      </c>
      <c r="C2" s="479"/>
      <c r="D2" s="480"/>
      <c r="E2" s="481"/>
      <c r="F2" s="116"/>
    </row>
    <row r="3" spans="2:6" s="545" customFormat="1" ht="15" customHeight="1" x14ac:dyDescent="0.4">
      <c r="B3" s="547" t="s">
        <v>9204</v>
      </c>
      <c r="C3" s="547"/>
      <c r="D3" s="548"/>
      <c r="E3" s="549"/>
      <c r="F3" s="546"/>
    </row>
    <row r="4" spans="2:6" s="545" customFormat="1" ht="9.9499999999999993" customHeight="1" thickBot="1" x14ac:dyDescent="0.45">
      <c r="B4" s="559" t="str">
        <f>IF(D17="自動表示されます",B3,"")</f>
        <v>※ 黄色のセルに値を入力、または当てはまるものを選択してください。</v>
      </c>
      <c r="C4" s="559"/>
      <c r="D4" s="559"/>
      <c r="F4" s="546"/>
    </row>
    <row r="5" spans="2:6" s="43" customFormat="1" ht="21.95" customHeight="1" thickBot="1" x14ac:dyDescent="0.45">
      <c r="B5" s="153" t="s">
        <v>9150</v>
      </c>
      <c r="C5" s="154"/>
      <c r="D5" s="155" t="str">
        <f>京都プロセス!D5</f>
        <v>選択してください</v>
      </c>
      <c r="E5" s="198" t="str">
        <f>IF(D7="選択してください","",IF(D7&gt;D5," ※ 混練率を選択し直してください。",""))</f>
        <v/>
      </c>
      <c r="F5" s="116"/>
    </row>
    <row r="6" spans="2:6" ht="9.9499999999999993" customHeight="1" thickBot="1" x14ac:dyDescent="0.45">
      <c r="B6" s="85"/>
      <c r="C6" s="85"/>
    </row>
    <row r="7" spans="2:6" s="43" customFormat="1" ht="21.95" customHeight="1" thickBot="1" x14ac:dyDescent="0.45">
      <c r="B7" s="153" t="s">
        <v>9151</v>
      </c>
      <c r="C7" s="154"/>
      <c r="D7" s="155" t="str">
        <f>京都プロセス!D7</f>
        <v>選択してください</v>
      </c>
      <c r="E7" s="198" t="str">
        <f>IF(D7="選択してください","",IF(D7&gt;D5," ※ MB混練率より大きい数値は選べません。",""))</f>
        <v/>
      </c>
      <c r="F7" s="116"/>
    </row>
    <row r="8" spans="2:6" ht="9.9499999999999993" customHeight="1" thickBot="1" x14ac:dyDescent="0.45">
      <c r="B8" s="85"/>
      <c r="C8" s="85"/>
    </row>
    <row r="9" spans="2:6" s="43" customFormat="1" ht="21.95" customHeight="1" thickBot="1" x14ac:dyDescent="0.45">
      <c r="B9" s="153" t="s">
        <v>9090</v>
      </c>
      <c r="C9" s="154"/>
      <c r="D9" s="156" t="str">
        <f>京都プロセス!D9</f>
        <v>選択してください</v>
      </c>
      <c r="F9" s="116"/>
    </row>
    <row r="10" spans="2:6" s="43" customFormat="1" ht="9.9499999999999993" customHeight="1" thickBot="1" x14ac:dyDescent="0.45">
      <c r="B10" s="157"/>
      <c r="C10" s="157"/>
      <c r="D10" s="160"/>
      <c r="F10" s="116"/>
    </row>
    <row r="11" spans="2:6" s="43" customFormat="1" ht="21.95" customHeight="1" thickBot="1" x14ac:dyDescent="0.45">
      <c r="B11" s="153" t="s">
        <v>9152</v>
      </c>
      <c r="C11" s="154"/>
      <c r="D11" s="156" t="str">
        <f>京都プロセス!D11</f>
        <v>選択してください</v>
      </c>
      <c r="E11" s="197" t="str">
        <f>IF(D11="有り"," ※ 下の「カスタム原単位」の欄に値を入力。","")</f>
        <v/>
      </c>
      <c r="F11" s="116"/>
    </row>
    <row r="12" spans="2:6" s="43" customFormat="1" ht="9.9499999999999993" customHeight="1" thickBot="1" x14ac:dyDescent="0.45">
      <c r="B12" s="157"/>
      <c r="C12" s="157"/>
      <c r="D12" s="160"/>
      <c r="F12" s="116"/>
    </row>
    <row r="13" spans="2:6" s="43" customFormat="1" ht="21.95" customHeight="1" thickBot="1" x14ac:dyDescent="0.45">
      <c r="B13" s="153" t="s">
        <v>9153</v>
      </c>
      <c r="C13" s="154"/>
      <c r="D13" s="156" t="str">
        <f>京都プロセス!D13</f>
        <v>選択してください</v>
      </c>
      <c r="F13" s="116"/>
    </row>
    <row r="14" spans="2:6" ht="9.9499999999999993" customHeight="1" thickBot="1" x14ac:dyDescent="0.45">
      <c r="B14" s="85"/>
      <c r="C14" s="85"/>
    </row>
    <row r="15" spans="2:6" s="43" customFormat="1" ht="21.95" customHeight="1" thickBot="1" x14ac:dyDescent="0.45">
      <c r="B15" s="153" t="s">
        <v>9203</v>
      </c>
      <c r="C15" s="154"/>
      <c r="D15" s="156" t="str">
        <f>京都プロセス!D15</f>
        <v>選択してください</v>
      </c>
      <c r="F15" s="116"/>
    </row>
    <row r="16" spans="2:6" ht="15" customHeight="1" thickBot="1" x14ac:dyDescent="0.45"/>
    <row r="17" spans="2:6" s="42" customFormat="1" ht="30" customHeight="1" thickBot="1" x14ac:dyDescent="0.45">
      <c r="B17" s="200" t="s">
        <v>9110</v>
      </c>
      <c r="C17" s="201"/>
      <c r="D17" s="199" t="str">
        <f>IF(AND(D5=D7,ISNUMBER(D5),ISNUMBER(D7)),D34,D39)</f>
        <v>自動表示されます</v>
      </c>
      <c r="E17" s="202" t="str">
        <f>IF(ISNUMBER(D17),"kg-CO2e/kg-CNFコンポジット","")</f>
        <v/>
      </c>
      <c r="F17" s="476"/>
    </row>
    <row r="18" spans="2:6" ht="15" customHeight="1" x14ac:dyDescent="0.4">
      <c r="B18" s="35"/>
      <c r="C18" s="35"/>
      <c r="D18" s="152"/>
      <c r="E18" s="35"/>
    </row>
    <row r="19" spans="2:6" ht="27" customHeight="1" x14ac:dyDescent="0.4">
      <c r="B19" s="205" t="s">
        <v>9122</v>
      </c>
      <c r="C19" s="554" t="s">
        <v>9126</v>
      </c>
      <c r="D19" s="554"/>
      <c r="E19" s="554"/>
    </row>
    <row r="20" spans="2:6" ht="27" customHeight="1" x14ac:dyDescent="0.4">
      <c r="B20" s="206" t="s">
        <v>9121</v>
      </c>
      <c r="C20" s="555" t="s">
        <v>9162</v>
      </c>
      <c r="D20" s="555"/>
      <c r="E20" s="555"/>
    </row>
    <row r="21" spans="2:6" ht="27" customHeight="1" x14ac:dyDescent="0.4">
      <c r="B21" s="206" t="s">
        <v>9124</v>
      </c>
      <c r="C21" s="556" t="s">
        <v>9163</v>
      </c>
      <c r="D21" s="556"/>
      <c r="E21" s="556"/>
    </row>
    <row r="22" spans="2:6" ht="27" customHeight="1" x14ac:dyDescent="0.4">
      <c r="B22" s="206" t="s">
        <v>9125</v>
      </c>
      <c r="C22" s="556" t="s">
        <v>9127</v>
      </c>
      <c r="D22" s="556"/>
      <c r="E22" s="556"/>
    </row>
    <row r="23" spans="2:6" ht="20.100000000000001" customHeight="1" thickBot="1" x14ac:dyDescent="0.45">
      <c r="B23" s="158"/>
      <c r="C23" s="56"/>
      <c r="D23" s="159"/>
      <c r="E23" s="56"/>
    </row>
    <row r="24" spans="2:6" ht="24.95" customHeight="1" thickBot="1" x14ac:dyDescent="0.45">
      <c r="B24" s="54" t="s">
        <v>9123</v>
      </c>
      <c r="C24" s="50"/>
      <c r="D24" s="150"/>
      <c r="E24" s="50"/>
    </row>
    <row r="25" spans="2:6" ht="20.100000000000001" customHeight="1" thickBot="1" x14ac:dyDescent="0.45">
      <c r="B25" s="492" t="s">
        <v>9106</v>
      </c>
      <c r="C25" s="493"/>
      <c r="D25" s="494" t="str">
        <f>IF(京都プロセス!D25="","",京都プロセス!D25)</f>
        <v/>
      </c>
      <c r="E25" s="495" t="str">
        <f>IF(D11="有り","kg-CO2e/kg-Acパルプ","")</f>
        <v/>
      </c>
    </row>
    <row r="26" spans="2:6" ht="6.95" customHeight="1" thickBot="1" x14ac:dyDescent="0.45">
      <c r="B26" s="163"/>
      <c r="C26" s="163"/>
      <c r="D26" s="247"/>
      <c r="E26" s="247"/>
    </row>
    <row r="27" spans="2:6" ht="20.100000000000001" customHeight="1" x14ac:dyDescent="0.4">
      <c r="B27" s="483" t="s">
        <v>9114</v>
      </c>
      <c r="C27" s="484"/>
      <c r="D27" s="438" t="str">
        <f>IF(OR(D28="",D29=""), "自動表示されます", D28*D29)</f>
        <v>自動表示されます</v>
      </c>
      <c r="E27" s="485" t="str">
        <f>IF(D11="有り","kg-CO2e/kg-樹脂","")</f>
        <v/>
      </c>
      <c r="F27" s="477" t="str">
        <f>IF(D27="自動表示されます", "", IF(D27&lt;&gt;D28*D29, " ※「混練機消費電力×電力原単位」の値に修正してください。",""))</f>
        <v/>
      </c>
    </row>
    <row r="28" spans="2:6" ht="20.100000000000001" customHeight="1" x14ac:dyDescent="0.4">
      <c r="B28" s="560" t="s">
        <v>9117</v>
      </c>
      <c r="C28" s="486" t="s">
        <v>9105</v>
      </c>
      <c r="D28" s="487" t="str">
        <f>IF(京都プロセス!D28="","",京都プロセス!D28)</f>
        <v/>
      </c>
      <c r="E28" s="488" t="str">
        <f>IF(D11="有り","kWh/kg-樹脂","")</f>
        <v/>
      </c>
      <c r="F28" s="478" t="e">
        <f>D28*D29</f>
        <v>#VALUE!</v>
      </c>
    </row>
    <row r="29" spans="2:6" ht="20.100000000000001" customHeight="1" thickBot="1" x14ac:dyDescent="0.45">
      <c r="B29" s="561"/>
      <c r="C29" s="489" t="s">
        <v>9086</v>
      </c>
      <c r="D29" s="490" t="str">
        <f>IF(京都プロセス!D29="","",京都プロセス!D29)</f>
        <v/>
      </c>
      <c r="E29" s="491" t="str">
        <f>IF(D11="有り","kg-CO2e/kWh","")</f>
        <v/>
      </c>
    </row>
    <row r="30" spans="2:6" ht="20.100000000000001" customHeight="1" thickBot="1" x14ac:dyDescent="0.45">
      <c r="B30" s="52"/>
      <c r="C30" s="52"/>
      <c r="D30" s="52"/>
      <c r="E30" s="52"/>
    </row>
    <row r="31" spans="2:6" ht="24.95" customHeight="1" x14ac:dyDescent="0.4">
      <c r="B31" s="54" t="s">
        <v>9129</v>
      </c>
      <c r="C31" s="54"/>
      <c r="D31" s="150"/>
      <c r="E31" s="50"/>
    </row>
    <row r="32" spans="2:6" ht="15" customHeight="1" x14ac:dyDescent="0.4">
      <c r="B32" s="241" t="s">
        <v>9128</v>
      </c>
      <c r="C32" s="242"/>
      <c r="D32" s="243"/>
      <c r="E32" s="244"/>
    </row>
    <row r="33" spans="2:5" ht="9.9499999999999993" customHeight="1" thickBot="1" x14ac:dyDescent="0.45"/>
    <row r="34" spans="2:5" ht="20.100000000000001" customHeight="1" x14ac:dyDescent="0.4">
      <c r="B34" s="261" t="str">
        <f>IF(AND(D5=D7,ISNUMBER(D5),ISNUMBER(D7)),"CNF強化樹脂原単位","マスターバッチ原単位")</f>
        <v>マスターバッチ原単位</v>
      </c>
      <c r="C34" s="263"/>
      <c r="D34" s="219" t="str">
        <f>IF(OR(D35="自動表示されます",D36="自動表示されます",D37="自動表示されます"),"自動表示されます",SUM(D35,D36,D37))</f>
        <v>自動表示されます</v>
      </c>
      <c r="E34" s="220" t="str">
        <f>IF(ISNUMBER(D34),"kg-CO2e/kg-CNFコンポジット","")</f>
        <v/>
      </c>
    </row>
    <row r="35" spans="2:5" ht="20.100000000000001" customHeight="1" x14ac:dyDescent="0.4">
      <c r="B35" s="551" t="s">
        <v>9117</v>
      </c>
      <c r="C35" s="221" t="s">
        <v>9081</v>
      </c>
      <c r="D35" s="222" t="str">
        <f>IF(AND(D11="有り",D25=""),"自動表示されます",IF(AND(D11="有り",ISNUMBER(D5),ISNUMBER(D25)),D5*D25,IF(OR(D5="選択してください",D7="選択してください",D9="選択してください"),"自動表示されます",IF(AND(D11="無し",D13="実験規模",D15="低位"),D5*京都プロセスデフォルト値!E17,IF(AND(D11="無し",D13="実験規模",D15="高位"),D5*京都プロセスデフォルト値!E18,IF(AND(D11="無し",D13="工業規模",D15="低位"),D5*京都プロセスデフォルト値!E9,IF(AND(D11="無し",D13="工業規模",D15="高位"),D5*京都プロセスデフォルト値!E10,"自動表示されます")))))))</f>
        <v>自動表示されます</v>
      </c>
      <c r="E35" s="223" t="str">
        <f>IF(ISNUMBER(D35),"kg-CO2e","")</f>
        <v/>
      </c>
    </row>
    <row r="36" spans="2:5" ht="20.100000000000001" customHeight="1" x14ac:dyDescent="0.4">
      <c r="B36" s="552"/>
      <c r="C36" s="224" t="str">
        <f>IF(D9="選択してください","自動表示されます",D9)</f>
        <v>自動表示されます</v>
      </c>
      <c r="D36" s="225" t="str">
        <f>IF(C36="-","-",IF(OR(D9="選択してください",D5="選択してください",D7="選択してください"),"自動表示されます",VLOOKUP(D9,京都プロセス原単位!D6:E20,2,FALSE)*(1-D5)))</f>
        <v>自動表示されます</v>
      </c>
      <c r="E36" s="226" t="str">
        <f>IF(ISNUMBER(D36),"kg-CO2e","")</f>
        <v/>
      </c>
    </row>
    <row r="37" spans="2:5" ht="20.100000000000001" customHeight="1" thickBot="1" x14ac:dyDescent="0.45">
      <c r="B37" s="553"/>
      <c r="C37" s="227" t="s">
        <v>9109</v>
      </c>
      <c r="D37" s="228" t="str">
        <f>IF(AND(D11="有り",ISNUMBER(D27)),D27,IF(AND(D11="無し",D13="実験規模"),京都プロセスデフォルト値!E20,IF(AND(D11="無し",D13="工業規模"),京都プロセスデフォルト値!E12, "自動表示されます")))</f>
        <v>自動表示されます</v>
      </c>
      <c r="E37" s="229" t="str">
        <f>IF(ISNUMBER(D37),"kg-CO2e","")</f>
        <v/>
      </c>
    </row>
    <row r="38" spans="2:5" ht="15" customHeight="1" thickBot="1" x14ac:dyDescent="0.45"/>
    <row r="39" spans="2:5" ht="20.100000000000001" customHeight="1" x14ac:dyDescent="0.4">
      <c r="B39" s="261" t="str">
        <f>IF(AND(D5=D7,ISNUMBER(D5),ISNUMBER(D7)),"-","CNF強化樹脂原単位")</f>
        <v>CNF強化樹脂原単位</v>
      </c>
      <c r="C39" s="262"/>
      <c r="D39" s="219" t="str">
        <f>IF(AND(D5=D7,ISNUMBER(D5),ISNUMBER(D7)),"-",IF(OR(D40="自動表示されます",D41="自動表示されます",D42="自動表示されます"),"自動表示されます",SUM(D40,D41,D42)))</f>
        <v>自動表示されます</v>
      </c>
      <c r="E39" s="220" t="str">
        <f>IF(ISNUMBER(D39),"kg-CO2e/kg-CNFコンポジット","")</f>
        <v/>
      </c>
    </row>
    <row r="40" spans="2:5" ht="20.100000000000001" customHeight="1" x14ac:dyDescent="0.4">
      <c r="B40" s="551" t="s">
        <v>9117</v>
      </c>
      <c r="C40" s="230" t="str">
        <f>IF(AND(D5=D7,ISNUMBER(D5),ISNUMBER(D7)),"-","マスターバッチ")</f>
        <v>マスターバッチ</v>
      </c>
      <c r="D40" s="482" t="str">
        <f>IF(AND(D5=D7,ISNUMBER(D5),ISNUMBER(D7)),"-",IF(OR(D5="選択してください",D7="選択してください",D34="自動表示されます"),"自動表示されます",D34*(D7/D5)))</f>
        <v>自動表示されます</v>
      </c>
      <c r="E40" s="231" t="str">
        <f>IF(ISNUMBER(D40),"kg-CO2e","")</f>
        <v/>
      </c>
    </row>
    <row r="41" spans="2:5" ht="20.100000000000001" customHeight="1" x14ac:dyDescent="0.4">
      <c r="B41" s="552"/>
      <c r="C41" s="224" t="str">
        <f>IF(AND(D5=D7,ISNUMBER(D5),ISNUMBER(D7)),"-",C36)</f>
        <v>自動表示されます</v>
      </c>
      <c r="D41" s="232" t="str">
        <f>IF(AND(D5=D7,ISNUMBER(D5),ISNUMBER(D7)),"-",IF(C41="自動表示されます","自動表示されます",IF(OR(D5="選択してください",D7="選択してください",D9="選択してください"),"自動表示されます",VLOOKUP(C41,京都プロセス原単位!D6:E20,2,FALSE)*(1-D7/D5))))</f>
        <v>自動表示されます</v>
      </c>
      <c r="E41" s="233" t="str">
        <f>IF(ISNUMBER(D41),"kg-CO2e","")</f>
        <v/>
      </c>
    </row>
    <row r="42" spans="2:5" ht="20.100000000000001" customHeight="1" thickBot="1" x14ac:dyDescent="0.45">
      <c r="B42" s="553"/>
      <c r="C42" s="234" t="str">
        <f>IF(AND(D5=D7,ISNUMBER(D5),ISNUMBER(D7)),"-","混練工程")</f>
        <v>混練工程</v>
      </c>
      <c r="D42" s="235" t="str">
        <f>IF(AND(D5=D7,ISNUMBER(D5),ISNUMBER(D7)),"-",IF(AND(D11="有り",ISNUMBER(D27)),D27,IF(ISNUMBER(D5=D7),0,IF(AND(D11="無し",D13="実験規模"),京都プロセスデフォルト値!E20,IF(AND(D11="無し",D13="工業規模"),京都プロセスデフォルト値!E12,"自動表示されます")))))</f>
        <v>自動表示されます</v>
      </c>
      <c r="E42" s="236" t="str">
        <f>IF(ISNUMBER(D42),"kg-CO2e","")</f>
        <v/>
      </c>
    </row>
    <row r="43" spans="2:5" ht="20.100000000000001" customHeight="1" thickBot="1" x14ac:dyDescent="0.45">
      <c r="B43" s="52"/>
      <c r="C43" s="52"/>
      <c r="D43" s="151"/>
      <c r="E43" s="52"/>
    </row>
  </sheetData>
  <mergeCells count="8">
    <mergeCell ref="B4:D4"/>
    <mergeCell ref="B28:B29"/>
    <mergeCell ref="B40:B42"/>
    <mergeCell ref="C19:E19"/>
    <mergeCell ref="C20:E20"/>
    <mergeCell ref="C21:E21"/>
    <mergeCell ref="C22:E22"/>
    <mergeCell ref="B35:B37"/>
  </mergeCells>
  <phoneticPr fontId="1"/>
  <conditionalFormatting sqref="D5">
    <cfRule type="cellIs" dxfId="186" priority="14" operator="equal">
      <formula>"選択してください"</formula>
    </cfRule>
    <cfRule type="expression" priority="19" stopIfTrue="1">
      <formula>$D$7="選択してください"</formula>
    </cfRule>
    <cfRule type="expression" dxfId="185" priority="24">
      <formula>$D$7&gt;$D$5</formula>
    </cfRule>
  </conditionalFormatting>
  <conditionalFormatting sqref="D7">
    <cfRule type="cellIs" dxfId="184" priority="22" stopIfTrue="1" operator="equal">
      <formula>"選択してください"</formula>
    </cfRule>
    <cfRule type="cellIs" dxfId="183" priority="23" operator="greaterThan">
      <formula>$D$5</formula>
    </cfRule>
  </conditionalFormatting>
  <conditionalFormatting sqref="D15 C13:D13">
    <cfRule type="expression" dxfId="182" priority="25">
      <formula>$D$11="有り"</formula>
    </cfRule>
  </conditionalFormatting>
  <conditionalFormatting sqref="D9">
    <cfRule type="expression" dxfId="181" priority="18">
      <formula>$D$9="選択してください"</formula>
    </cfRule>
  </conditionalFormatting>
  <conditionalFormatting sqref="D13">
    <cfRule type="expression" dxfId="180" priority="16">
      <formula>$D$13="選択してください"</formula>
    </cfRule>
  </conditionalFormatting>
  <conditionalFormatting sqref="D15">
    <cfRule type="expression" dxfId="179" priority="15">
      <formula>$D$15="選択してください"</formula>
    </cfRule>
  </conditionalFormatting>
  <conditionalFormatting sqref="C15">
    <cfRule type="expression" dxfId="178" priority="13">
      <formula>$D$11="有り"</formula>
    </cfRule>
  </conditionalFormatting>
  <conditionalFormatting sqref="D11">
    <cfRule type="expression" dxfId="177" priority="12">
      <formula>$D$9="選択してください"</formula>
    </cfRule>
  </conditionalFormatting>
  <conditionalFormatting sqref="D27">
    <cfRule type="expression" dxfId="176" priority="10" stopIfTrue="1">
      <formula>$D$27="自動表示されます"</formula>
    </cfRule>
    <cfRule type="expression" dxfId="175" priority="11">
      <formula>$D$27&lt;&gt;$F$28</formula>
    </cfRule>
  </conditionalFormatting>
  <conditionalFormatting sqref="B25:D25 C29:D29">
    <cfRule type="expression" dxfId="174" priority="8">
      <formula>OR($D$11="選択してください",$D$11="無し")</formula>
    </cfRule>
  </conditionalFormatting>
  <conditionalFormatting sqref="B27:D28">
    <cfRule type="expression" dxfId="173" priority="7">
      <formula>OR($D$11="選択してください",$D$11="無し")</formula>
    </cfRule>
  </conditionalFormatting>
  <conditionalFormatting sqref="F27">
    <cfRule type="expression" dxfId="172" priority="6">
      <formula>$D$11&lt;&gt;C28*C29</formula>
    </cfRule>
  </conditionalFormatting>
  <conditionalFormatting sqref="E25">
    <cfRule type="expression" dxfId="171" priority="5">
      <formula>OR($D$11="選択してください",$D$11="無し")</formula>
    </cfRule>
  </conditionalFormatting>
  <conditionalFormatting sqref="E27:E29">
    <cfRule type="expression" dxfId="170" priority="4">
      <formula>OR($D$11="選択してください",$D$11="無し")</formula>
    </cfRule>
  </conditionalFormatting>
  <conditionalFormatting sqref="B13">
    <cfRule type="expression" dxfId="169" priority="3">
      <formula>$D$11="有り"</formula>
    </cfRule>
  </conditionalFormatting>
  <conditionalFormatting sqref="B15">
    <cfRule type="expression" dxfId="168" priority="2">
      <formula>$D$11="有り"</formula>
    </cfRule>
  </conditionalFormatting>
  <conditionalFormatting sqref="B4:D4">
    <cfRule type="expression" dxfId="167" priority="1">
      <formula>$D$17="自動表示されます"</formula>
    </cfRule>
  </conditionalFormatting>
  <dataValidations count="3">
    <dataValidation type="list" allowBlank="1" showInputMessage="1" showErrorMessage="1" sqref="D7 D5" xr:uid="{6F66D7B2-A1E5-4DFD-AB77-4F1DB7249A76}">
      <formula1>"選択してください, 5%, 10%, 15%, 20%, 25%, 30%, 35%, 40%, 45%, 50%"</formula1>
    </dataValidation>
    <dataValidation type="list" allowBlank="1" showInputMessage="1" showErrorMessage="1" sqref="D13" xr:uid="{1C0DF1EB-65CB-4DFE-AF7A-4A5CCDCE11A1}">
      <formula1>"選択してください,実験規模,工業規模"</formula1>
    </dataValidation>
    <dataValidation type="list" allowBlank="1" showInputMessage="1" showErrorMessage="1" sqref="D15" xr:uid="{CA0D085A-27A0-4628-BEBA-32616BE737D4}">
      <formula1>"選択してください,低位,高位"</formula1>
    </dataValidation>
  </dataValidations>
  <pageMargins left="0.7" right="0.7" top="0.75" bottom="0.75" header="0.3" footer="0.3"/>
  <pageSetup paperSize="9" orientation="portrait" horizontalDpi="0" verticalDpi="0" r:id="rId1"/>
  <ignoredErrors>
    <ignoredError sqref="D34:D42 E34:E42 D17:E17"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193074E-4036-4FEC-81C8-3E6D57947BAF}">
          <x14:formula1>
            <xm:f>京都プロセス原単位!$D$5:$D$20</xm:f>
          </x14:formula1>
          <xm:sqref>D11 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88201-0075-40C2-8748-C78DD787F9F2}">
  <dimension ref="B1:F23"/>
  <sheetViews>
    <sheetView showGridLines="0" zoomScale="90" zoomScaleNormal="90" workbookViewId="0"/>
  </sheetViews>
  <sheetFormatPr defaultRowHeight="18.75" x14ac:dyDescent="0.4"/>
  <cols>
    <col min="1" max="2" width="1.625" customWidth="1"/>
    <col min="3" max="3" width="27.625" customWidth="1"/>
    <col min="4" max="4" width="5.625" customWidth="1"/>
    <col min="5" max="5" width="11.625" customWidth="1"/>
    <col min="6" max="6" width="30.625" customWidth="1"/>
    <col min="7" max="7" width="9.5" bestFit="1" customWidth="1"/>
  </cols>
  <sheetData>
    <row r="1" spans="2:6" ht="9.9499999999999993" customHeight="1" thickBot="1" x14ac:dyDescent="0.45"/>
    <row r="2" spans="2:6" ht="30" customHeight="1" x14ac:dyDescent="0.4">
      <c r="B2" s="54" t="s">
        <v>9171</v>
      </c>
      <c r="C2" s="97"/>
      <c r="D2" s="97"/>
      <c r="E2" s="97"/>
      <c r="F2" s="97"/>
    </row>
    <row r="3" spans="2:6" ht="9.9499999999999993" customHeight="1" x14ac:dyDescent="0.4">
      <c r="B3" s="163"/>
      <c r="C3" s="163"/>
      <c r="D3" s="35"/>
      <c r="E3" s="258"/>
      <c r="F3" s="44"/>
    </row>
    <row r="4" spans="2:6" ht="20.100000000000001" customHeight="1" x14ac:dyDescent="0.4">
      <c r="B4" s="167" t="s">
        <v>9112</v>
      </c>
      <c r="C4" s="168"/>
      <c r="D4" s="168"/>
      <c r="E4" s="174"/>
      <c r="F4" s="174"/>
    </row>
    <row r="5" spans="2:6" ht="15" customHeight="1" x14ac:dyDescent="0.4">
      <c r="B5" s="173" t="s">
        <v>9116</v>
      </c>
      <c r="C5" s="166"/>
      <c r="D5" s="166"/>
      <c r="E5" s="172"/>
      <c r="F5" s="172"/>
    </row>
    <row r="6" spans="2:6" ht="15" customHeight="1" x14ac:dyDescent="0.4">
      <c r="B6" s="173" t="s">
        <v>9120</v>
      </c>
      <c r="C6" s="166"/>
      <c r="D6" s="166"/>
      <c r="E6" s="172"/>
      <c r="F6" s="172"/>
    </row>
    <row r="7" spans="2:6" ht="15" customHeight="1" x14ac:dyDescent="0.4">
      <c r="B7" s="144"/>
      <c r="C7" s="101"/>
      <c r="D7" s="101"/>
      <c r="E7" s="102"/>
      <c r="F7" s="102"/>
    </row>
    <row r="8" spans="2:6" ht="20.100000000000001" customHeight="1" thickBot="1" x14ac:dyDescent="0.45">
      <c r="B8" s="183" t="s">
        <v>9113</v>
      </c>
      <c r="C8" s="184"/>
      <c r="D8" s="184"/>
      <c r="E8" s="185"/>
      <c r="F8" s="185"/>
    </row>
    <row r="9" spans="2:6" ht="20.100000000000001" customHeight="1" x14ac:dyDescent="0.4">
      <c r="B9" s="103" t="s">
        <v>9106</v>
      </c>
      <c r="C9" s="175"/>
      <c r="D9" s="169" t="s">
        <v>9084</v>
      </c>
      <c r="E9" s="138">
        <v>8</v>
      </c>
      <c r="F9" s="139" t="s">
        <v>9085</v>
      </c>
    </row>
    <row r="10" spans="2:6" ht="20.100000000000001" customHeight="1" thickBot="1" x14ac:dyDescent="0.45">
      <c r="B10" s="176"/>
      <c r="C10" s="177"/>
      <c r="D10" s="170" t="s">
        <v>9083</v>
      </c>
      <c r="E10" s="112">
        <v>17</v>
      </c>
      <c r="F10" s="113" t="s">
        <v>9085</v>
      </c>
    </row>
    <row r="11" spans="2:6" ht="5.0999999999999996" customHeight="1" thickBot="1" x14ac:dyDescent="0.45">
      <c r="E11" s="43"/>
      <c r="F11" s="43"/>
    </row>
    <row r="12" spans="2:6" ht="20.100000000000001" customHeight="1" x14ac:dyDescent="0.4">
      <c r="B12" s="161" t="s">
        <v>9114</v>
      </c>
      <c r="C12" s="178"/>
      <c r="D12" s="137"/>
      <c r="E12" s="140">
        <f>E13*E14</f>
        <v>0.47672038845999309</v>
      </c>
      <c r="F12" s="141" t="s">
        <v>9088</v>
      </c>
    </row>
    <row r="13" spans="2:6" ht="20.100000000000001" customHeight="1" x14ac:dyDescent="0.4">
      <c r="B13" s="179"/>
      <c r="C13" s="181" t="s">
        <v>9105</v>
      </c>
      <c r="D13" s="110"/>
      <c r="E13" s="117">
        <v>0.8</v>
      </c>
      <c r="F13" s="118" t="s">
        <v>9082</v>
      </c>
    </row>
    <row r="14" spans="2:6" ht="20.100000000000001" customHeight="1" thickBot="1" x14ac:dyDescent="0.45">
      <c r="B14" s="180"/>
      <c r="C14" s="111" t="s">
        <v>9086</v>
      </c>
      <c r="D14" s="99"/>
      <c r="E14" s="112">
        <f>IDEA原単位!$H$3650</f>
        <v>0.59590048557499131</v>
      </c>
      <c r="F14" s="113" t="s">
        <v>9087</v>
      </c>
    </row>
    <row r="15" spans="2:6" ht="9.9499999999999993" customHeight="1" x14ac:dyDescent="0.4">
      <c r="B15" s="132"/>
      <c r="C15" s="133"/>
      <c r="D15" s="68"/>
      <c r="E15" s="134"/>
      <c r="F15" s="69"/>
    </row>
    <row r="16" spans="2:6" ht="20.100000000000001" customHeight="1" thickBot="1" x14ac:dyDescent="0.45">
      <c r="B16" s="183" t="s">
        <v>9108</v>
      </c>
      <c r="C16" s="164"/>
      <c r="D16" s="164"/>
      <c r="E16" s="164"/>
      <c r="F16" s="164"/>
    </row>
    <row r="17" spans="2:6" ht="20.100000000000001" customHeight="1" x14ac:dyDescent="0.4">
      <c r="B17" s="103" t="s">
        <v>9106</v>
      </c>
      <c r="C17" s="135"/>
      <c r="D17" s="171" t="s">
        <v>9084</v>
      </c>
      <c r="E17" s="142">
        <v>91</v>
      </c>
      <c r="F17" s="98" t="s">
        <v>9104</v>
      </c>
    </row>
    <row r="18" spans="2:6" ht="20.100000000000001" customHeight="1" thickBot="1" x14ac:dyDescent="0.45">
      <c r="B18" s="104"/>
      <c r="C18" s="109"/>
      <c r="D18" s="170" t="s">
        <v>9083</v>
      </c>
      <c r="E18" s="143">
        <v>94</v>
      </c>
      <c r="F18" s="100" t="s">
        <v>9085</v>
      </c>
    </row>
    <row r="19" spans="2:6" ht="5.0999999999999996" customHeight="1" thickBot="1" x14ac:dyDescent="0.45">
      <c r="B19" s="58" t="s">
        <v>9105</v>
      </c>
      <c r="C19" s="70"/>
      <c r="D19" s="70"/>
      <c r="E19" s="70"/>
      <c r="F19" s="70"/>
    </row>
    <row r="20" spans="2:6" ht="20.100000000000001" customHeight="1" x14ac:dyDescent="0.4">
      <c r="B20" s="161" t="s">
        <v>9114</v>
      </c>
      <c r="C20" s="162"/>
      <c r="D20" s="137"/>
      <c r="E20" s="140">
        <f>E21*E22</f>
        <v>4.1713033990249393</v>
      </c>
      <c r="F20" s="141" t="s">
        <v>9088</v>
      </c>
    </row>
    <row r="21" spans="2:6" ht="20.100000000000001" customHeight="1" x14ac:dyDescent="0.4">
      <c r="B21" s="182"/>
      <c r="C21" s="181" t="s">
        <v>9105</v>
      </c>
      <c r="D21" s="110"/>
      <c r="E21" s="117">
        <v>7</v>
      </c>
      <c r="F21" s="118" t="s">
        <v>9082</v>
      </c>
    </row>
    <row r="22" spans="2:6" ht="20.100000000000001" customHeight="1" thickBot="1" x14ac:dyDescent="0.45">
      <c r="B22" s="136"/>
      <c r="C22" s="111" t="s">
        <v>9086</v>
      </c>
      <c r="D22" s="99"/>
      <c r="E22" s="112">
        <f>IDEA原単位!$H$3650</f>
        <v>0.59590048557499131</v>
      </c>
      <c r="F22" s="113" t="s">
        <v>9087</v>
      </c>
    </row>
    <row r="23" spans="2:6" ht="20.100000000000001" customHeight="1" thickBot="1" x14ac:dyDescent="0.45">
      <c r="B23" s="52"/>
      <c r="C23" s="52"/>
      <c r="D23" s="52"/>
      <c r="E23" s="52"/>
      <c r="F23" s="52"/>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303DE-1456-473C-95E8-A241DC496123}">
  <dimension ref="B1:G21"/>
  <sheetViews>
    <sheetView showGridLines="0" zoomScale="90" zoomScaleNormal="90" workbookViewId="0"/>
  </sheetViews>
  <sheetFormatPr defaultRowHeight="18.75" x14ac:dyDescent="0.4"/>
  <cols>
    <col min="1" max="1" width="1.625" customWidth="1"/>
    <col min="2" max="2" width="5.625" customWidth="1"/>
    <col min="3" max="3" width="15.625" style="34" customWidth="1"/>
    <col min="4" max="4" width="30.625" style="34" customWidth="1"/>
    <col min="5" max="5" width="10.625" customWidth="1"/>
    <col min="6" max="6" width="15.625" customWidth="1"/>
  </cols>
  <sheetData>
    <row r="1" spans="2:7" ht="9.9499999999999993" customHeight="1" thickBot="1" x14ac:dyDescent="0.45"/>
    <row r="2" spans="2:7" ht="30" customHeight="1" x14ac:dyDescent="0.4">
      <c r="B2" s="54" t="s">
        <v>9131</v>
      </c>
      <c r="C2" s="115"/>
      <c r="D2" s="115"/>
      <c r="E2" s="50"/>
      <c r="F2" s="50"/>
      <c r="G2" s="116"/>
    </row>
    <row r="3" spans="2:7" ht="9.9499999999999993" customHeight="1" thickBot="1" x14ac:dyDescent="0.45">
      <c r="B3" s="74"/>
      <c r="C3" s="114"/>
      <c r="D3" s="114"/>
      <c r="E3" s="35"/>
      <c r="F3" s="35"/>
      <c r="G3" s="116"/>
    </row>
    <row r="4" spans="2:7" ht="20.100000000000001" customHeight="1" x14ac:dyDescent="0.4">
      <c r="B4" s="190" t="s">
        <v>9107</v>
      </c>
      <c r="C4" s="193" t="s">
        <v>1</v>
      </c>
      <c r="D4" s="145" t="s">
        <v>9069</v>
      </c>
      <c r="E4" s="145" t="s">
        <v>9070</v>
      </c>
      <c r="F4" s="146" t="s">
        <v>0</v>
      </c>
    </row>
    <row r="5" spans="2:7" ht="20.100000000000001" hidden="1" customHeight="1" x14ac:dyDescent="0.4">
      <c r="B5" s="191"/>
      <c r="C5" s="194"/>
      <c r="D5" s="196" t="s">
        <v>9119</v>
      </c>
      <c r="E5" s="195"/>
      <c r="F5" s="192"/>
    </row>
    <row r="6" spans="2:7" ht="20.100000000000001" customHeight="1" x14ac:dyDescent="0.4">
      <c r="B6" s="147">
        <v>1</v>
      </c>
      <c r="C6" s="128">
        <v>1715</v>
      </c>
      <c r="D6" s="119" t="str">
        <f>IF($C6="","-",IF($C6&gt;MAX(IDEA原単位!B:B),VLOOKUP($C6,追加原単位!$B$4:$H$26,3,FALSE),VLOOKUP($C6,IDEA原単位!$B$4:$H$4450,3,FALSE)))</f>
        <v>高密度ポリエチレン（HDPE）</v>
      </c>
      <c r="E6" s="120">
        <f>IF($C6="","-",IF($C6&gt;MAX(IDEA原単位!B:B),VLOOKUP($C6,追加原単位!$B$4:$H$26,7,FALSE),VLOOKUP($C6,IDEA原単位!$B$4:$H$4450,7,FALSE)))</f>
        <v>2.0920442619173745</v>
      </c>
      <c r="F6" s="121" t="str">
        <f>IF($C6="","-",IF($C6&gt;MAX(IDEA原単位!$B:$B),"kg-CO2/"&amp;VLOOKUP($C6,追加原単位!$B$4:$H$26,6,FALSE),"kg-CO2/"&amp;VLOOKUP($C6,IDEA原単位!$B$4:$H$4450,6,FALSE)))</f>
        <v>kg-CO2/kg</v>
      </c>
    </row>
    <row r="7" spans="2:7" ht="20.100000000000001" customHeight="1" x14ac:dyDescent="0.4">
      <c r="B7" s="148">
        <v>2</v>
      </c>
      <c r="C7" s="129">
        <v>1716</v>
      </c>
      <c r="D7" s="122" t="str">
        <f>IF($C7="","-",IF($C7&gt;MAX(IDEA原単位!B:B),VLOOKUP($C7,追加原単位!$B$4:$H$26,3,FALSE),VLOOKUP($C7,IDEA原単位!$B$4:$H$4450,3,FALSE)))</f>
        <v>低密度ポリエチレン</v>
      </c>
      <c r="E7" s="123">
        <f>IF($C7="","-",IF($C7&gt;MAX(IDEA原単位!B:B),VLOOKUP($C7,追加原単位!$B$4:$H$26,7,FALSE),VLOOKUP($C7,IDEA原単位!$B$4:$H$4450,7,FALSE)))</f>
        <v>2.1123860727813555</v>
      </c>
      <c r="F7" s="124" t="str">
        <f>IF($C7="","-",IF($C7&gt;MAX(IDEA原単位!$B:$B),"kg-CO2/"&amp;VLOOKUP($C7,追加原単位!$B$4:$H$26,6,FALSE),"kg-CO2/"&amp;VLOOKUP($C7,IDEA原単位!$B$4:$H$4450,6,FALSE)))</f>
        <v>kg-CO2/kg</v>
      </c>
    </row>
    <row r="8" spans="2:7" ht="20.100000000000001" customHeight="1" x14ac:dyDescent="0.4">
      <c r="B8" s="148">
        <v>3</v>
      </c>
      <c r="C8" s="129">
        <v>1723</v>
      </c>
      <c r="D8" s="122" t="str">
        <f>IF($C8="","-",IF($C8&gt;MAX(IDEA原単位!B:B),VLOOKUP($C8,追加原単位!$B$4:$H$26,3,FALSE),VLOOKUP($C8,IDEA原単位!$B$4:$H$4450,3,FALSE)))</f>
        <v>ABS樹脂</v>
      </c>
      <c r="E8" s="123">
        <f>IF($C8="","-",IF($C8&gt;MAX(IDEA原単位!B:B),VLOOKUP($C8,追加原単位!$B$4:$H$26,7,FALSE),VLOOKUP($C8,IDEA原単位!$B$4:$H$4450,7,FALSE)))</f>
        <v>3.2869012055670637</v>
      </c>
      <c r="F8" s="124" t="str">
        <f>IF($C8="","-",IF($C8&gt;MAX(IDEA原単位!$B:$B),"kg-CO2/"&amp;VLOOKUP($C8,追加原単位!$B$4:$H$26,6,FALSE),"kg-CO2/"&amp;VLOOKUP($C8,IDEA原単位!$B$4:$H$4450,6,FALSE)))</f>
        <v>kg-CO2/kg</v>
      </c>
    </row>
    <row r="9" spans="2:7" ht="20.100000000000001" customHeight="1" x14ac:dyDescent="0.4">
      <c r="B9" s="148">
        <v>4</v>
      </c>
      <c r="C9" s="129">
        <v>1725</v>
      </c>
      <c r="D9" s="122" t="str">
        <f>IF($C9="","-",IF($C9&gt;MAX(IDEA原単位!B:B),VLOOKUP($C9,追加原単位!$B$4:$H$26,3,FALSE),VLOOKUP($C9,IDEA原単位!$B$4:$H$4450,3,FALSE)))</f>
        <v>ポリプロピレン</v>
      </c>
      <c r="E9" s="123">
        <f>IF($C9="","-",IF($C9&gt;MAX(IDEA原単位!B:B),VLOOKUP($C9,追加原単位!$B$4:$H$26,7,FALSE),VLOOKUP($C9,IDEA原単位!$B$4:$H$4450,7,FALSE)))</f>
        <v>2.0617974669593355</v>
      </c>
      <c r="F9" s="124" t="str">
        <f>IF($C9="","-",IF($C9&gt;MAX(IDEA原単位!$B:$B),"kg-CO2/"&amp;VLOOKUP($C9,追加原単位!$B$4:$H$26,6,FALSE),"kg-CO2/"&amp;VLOOKUP($C9,IDEA原単位!$B$4:$H$4450,6,FALSE)))</f>
        <v>kg-CO2/kg</v>
      </c>
    </row>
    <row r="10" spans="2:7" ht="20.100000000000001" customHeight="1" x14ac:dyDescent="0.4">
      <c r="B10" s="148">
        <v>5</v>
      </c>
      <c r="C10" s="129">
        <v>4448</v>
      </c>
      <c r="D10" s="122" t="str">
        <f>IF($C10="","-",IF($C10&gt;MAX(IDEA原単位!B:B),VLOOKUP($C10,追加原単位!$B$4:$H$26,3,FALSE),VLOOKUP($C10,IDEA原単位!$B$4:$H$4450,3,FALSE)))</f>
        <v>バイオPE</v>
      </c>
      <c r="E10" s="123">
        <f>IF($C10="","-",IF($C10&gt;MAX(IDEA原単位!B:B),VLOOKUP($C10,追加原単位!$B$4:$H$26,7,FALSE),VLOOKUP($C10,IDEA原単位!$B$4:$H$4450,7,FALSE)))</f>
        <v>1.26</v>
      </c>
      <c r="F10" s="124" t="str">
        <f>IF($C10="","-",IF($C10&gt;MAX(IDEA原単位!$B:$B),"kg-CO2/"&amp;VLOOKUP($C10,追加原単位!$B$4:$H$26,6,FALSE),"kg-CO2/"&amp;VLOOKUP($C10,IDEA原単位!$B$4:$H$4450,6,FALSE)))</f>
        <v>kg-CO2/kg</v>
      </c>
    </row>
    <row r="11" spans="2:7" ht="20.100000000000001" customHeight="1" x14ac:dyDescent="0.4">
      <c r="B11" s="148">
        <v>6</v>
      </c>
      <c r="C11" s="129">
        <v>4449</v>
      </c>
      <c r="D11" s="122" t="str">
        <f>IF($C11="","-",IF($C11&gt;MAX(IDEA原単位!B:B),VLOOKUP($C11,追加原単位!$B$4:$H$26,3,FALSE),VLOOKUP($C11,IDEA原単位!$B$4:$H$4450,3,FALSE)))</f>
        <v>ナイロン6（改）</v>
      </c>
      <c r="E11" s="123">
        <f>IF($C11="","-",IF($C11&gt;MAX(IDEA原単位!B:B),VLOOKUP($C11,追加原単位!$B$4:$H$26,7,FALSE),VLOOKUP($C11,IDEA原単位!$B$4:$H$4450,7,FALSE)))</f>
        <v>5.3940827724120046</v>
      </c>
      <c r="F11" s="124" t="str">
        <f>IF($C11="","-",IF($C11&gt;MAX(IDEA原単位!$B:$B),"kg-CO2/"&amp;VLOOKUP($C11,追加原単位!$B$4:$H$26,6,FALSE),"kg-CO2/"&amp;VLOOKUP($C11,IDEA原単位!$B$4:$H$4450,6,FALSE)))</f>
        <v>kg-CO2/kg</v>
      </c>
    </row>
    <row r="12" spans="2:7" s="56" customFormat="1" ht="20.100000000000001" customHeight="1" x14ac:dyDescent="0.4">
      <c r="B12" s="148">
        <v>7</v>
      </c>
      <c r="C12" s="130">
        <v>4450</v>
      </c>
      <c r="D12" s="122" t="str">
        <f>IF($C12="","-",IF($C12&gt;MAX(IDEA原単位!B:B),VLOOKUP($C12,追加原単位!$B$4:$H$26,3,FALSE),VLOOKUP($C12,IDEA原単位!$B$4:$H$4450,3,FALSE)))</f>
        <v>バイオPA（PA11）</v>
      </c>
      <c r="E12" s="123">
        <f>IF($C12="","-",IF($C12&gt;MAX(IDEA原単位!B:B),VLOOKUP($C12,追加原単位!$B$4:$H$26,7,FALSE),VLOOKUP($C12,IDEA原単位!$B$4:$H$4450,7,FALSE)))</f>
        <v>7</v>
      </c>
      <c r="F12" s="124" t="str">
        <f>IF($C12="","-",IF($C12&gt;MAX(IDEA原単位!$B:$B),"kg-CO2/"&amp;VLOOKUP($C12,追加原単位!$B$4:$H$26,6,FALSE),"kg-CO2/"&amp;VLOOKUP($C12,IDEA原単位!$B$4:$H$4450,6,FALSE)))</f>
        <v>kg-CO2/kg</v>
      </c>
    </row>
    <row r="13" spans="2:7" ht="20.100000000000001" customHeight="1" x14ac:dyDescent="0.4">
      <c r="B13" s="148">
        <v>8</v>
      </c>
      <c r="C13" s="129"/>
      <c r="D13" s="122" t="str">
        <f>IF($C13="","-",IF($C13&gt;MAX(IDEA原単位!B:B),VLOOKUP($C13,追加原単位!$B$4:$H$26,3,FALSE),VLOOKUP($C13,IDEA原単位!$B$4:$H$4450,3,FALSE)))</f>
        <v>-</v>
      </c>
      <c r="E13" s="123" t="str">
        <f>IF($C13="","-",IF($C13&gt;MAX(IDEA原単位!B:B),VLOOKUP($C13,追加原単位!$B$4:$H$26,7,FALSE),VLOOKUP($C13,IDEA原単位!$B$4:$H$4450,7,FALSE)))</f>
        <v>-</v>
      </c>
      <c r="F13" s="124" t="str">
        <f>IF($C13="","-",IF($C13&gt;MAX(IDEA原単位!$B:$B),"kg-CO2/"&amp;VLOOKUP($C13,追加原単位!$B$4:$H$26,6,FALSE),"kg-CO2/"&amp;VLOOKUP($C13,IDEA原単位!$B$4:$H$4450,6,FALSE)))</f>
        <v>-</v>
      </c>
    </row>
    <row r="14" spans="2:7" ht="20.100000000000001" customHeight="1" x14ac:dyDescent="0.4">
      <c r="B14" s="148">
        <v>9</v>
      </c>
      <c r="C14" s="129"/>
      <c r="D14" s="122" t="str">
        <f>IF($C14="","-",IF($C14&gt;MAX(IDEA原単位!B:B),VLOOKUP($C14,追加原単位!$B$4:$H$26,3,FALSE),VLOOKUP($C14,IDEA原単位!$B$4:$H$4450,3,FALSE)))</f>
        <v>-</v>
      </c>
      <c r="E14" s="123" t="str">
        <f>IF($C14="","-",IF($C14&gt;MAX(IDEA原単位!B:B),VLOOKUP($C14,追加原単位!$B$4:$H$26,7,FALSE),VLOOKUP($C14,IDEA原単位!$B$4:$H$4450,7,FALSE)))</f>
        <v>-</v>
      </c>
      <c r="F14" s="124" t="str">
        <f>IF($C14="","-",IF($C14&gt;MAX(IDEA原単位!$B:$B),"kg-CO2/"&amp;VLOOKUP($C14,追加原単位!$B$4:$H$26,6,FALSE),"kg-CO2/"&amp;VLOOKUP($C14,IDEA原単位!$B$4:$H$4450,6,FALSE)))</f>
        <v>-</v>
      </c>
    </row>
    <row r="15" spans="2:7" ht="20.100000000000001" customHeight="1" x14ac:dyDescent="0.4">
      <c r="B15" s="148">
        <v>10</v>
      </c>
      <c r="C15" s="129"/>
      <c r="D15" s="122" t="str">
        <f>IF($C15="","-",IF($C15&gt;MAX(IDEA原単位!B:B),VLOOKUP($C15,追加原単位!$B$4:$H$26,3,FALSE),VLOOKUP($C15,IDEA原単位!$B$4:$H$4450,3,FALSE)))</f>
        <v>-</v>
      </c>
      <c r="E15" s="123" t="str">
        <f>IF($C15="","-",IF($C15&gt;MAX(IDEA原単位!B:B),VLOOKUP($C15,追加原単位!$B$4:$H$26,7,FALSE),VLOOKUP($C15,IDEA原単位!$B$4:$H$4450,7,FALSE)))</f>
        <v>-</v>
      </c>
      <c r="F15" s="124" t="str">
        <f>IF($C15="","-",IF($C15&gt;MAX(IDEA原単位!$B:$B),"kg-CO2/"&amp;VLOOKUP($C15,追加原単位!$B$4:$H$26,6,FALSE),"kg-CO2/"&amp;VLOOKUP($C15,IDEA原単位!$B$4:$H$4450,6,FALSE)))</f>
        <v>-</v>
      </c>
    </row>
    <row r="16" spans="2:7" ht="20.100000000000001" customHeight="1" x14ac:dyDescent="0.4">
      <c r="B16" s="148">
        <v>11</v>
      </c>
      <c r="C16" s="129"/>
      <c r="D16" s="122" t="str">
        <f>IF($C16="","-",IF($C16&gt;MAX(IDEA原単位!B:B),VLOOKUP($C16,追加原単位!$B$4:$H$26,3,FALSE),VLOOKUP($C16,IDEA原単位!$B$4:$H$4450,3,FALSE)))</f>
        <v>-</v>
      </c>
      <c r="E16" s="123" t="str">
        <f>IF($C16="","-",IF($C16&gt;MAX(IDEA原単位!B:B),VLOOKUP($C16,追加原単位!$B$4:$H$26,7,FALSE),VLOOKUP($C16,IDEA原単位!$B$4:$H$4450,7,FALSE)))</f>
        <v>-</v>
      </c>
      <c r="F16" s="124" t="str">
        <f>IF($C16="","-",IF($C16&gt;MAX(IDEA原単位!$B:$B),"kg-CO2/"&amp;VLOOKUP($C16,追加原単位!$B$4:$H$26,6,FALSE),"kg-CO2/"&amp;VLOOKUP($C16,IDEA原単位!$B$4:$H$4450,6,FALSE)))</f>
        <v>-</v>
      </c>
    </row>
    <row r="17" spans="2:6" ht="20.100000000000001" customHeight="1" x14ac:dyDescent="0.4">
      <c r="B17" s="148">
        <v>12</v>
      </c>
      <c r="C17" s="129"/>
      <c r="D17" s="122" t="str">
        <f>IF($C17="","-",IF($C17&gt;MAX(IDEA原単位!B:B),VLOOKUP($C17,追加原単位!$B$4:$H$26,3,FALSE),VLOOKUP($C17,IDEA原単位!$B$4:$H$4450,3,FALSE)))</f>
        <v>-</v>
      </c>
      <c r="E17" s="123" t="str">
        <f>IF($C17="","-",IF($C17&gt;MAX(IDEA原単位!B:B),VLOOKUP($C17,追加原単位!$B$4:$H$26,7,FALSE),VLOOKUP($C17,IDEA原単位!$B$4:$H$4450,7,FALSE)))</f>
        <v>-</v>
      </c>
      <c r="F17" s="124" t="str">
        <f>IF($C17="","-",IF($C17&gt;MAX(IDEA原単位!$B:$B),"kg-CO2/"&amp;VLOOKUP($C17,追加原単位!$B$4:$H$26,6,FALSE),"kg-CO2/"&amp;VLOOKUP($C17,IDEA原単位!$B$4:$H$4450,6,FALSE)))</f>
        <v>-</v>
      </c>
    </row>
    <row r="18" spans="2:6" ht="20.100000000000001" customHeight="1" x14ac:dyDescent="0.4">
      <c r="B18" s="148">
        <v>13</v>
      </c>
      <c r="C18" s="129"/>
      <c r="D18" s="122" t="str">
        <f>IF($C18="","-",IF($C18&gt;MAX(IDEA原単位!B:B),VLOOKUP($C18,追加原単位!$B$4:$H$26,3,FALSE),VLOOKUP($C18,IDEA原単位!$B$4:$H$4450,3,FALSE)))</f>
        <v>-</v>
      </c>
      <c r="E18" s="123" t="str">
        <f>IF($C18="","-",IF($C18&gt;MAX(IDEA原単位!B:B),VLOOKUP($C18,追加原単位!$B$4:$H$26,7,FALSE),VLOOKUP($C18,IDEA原単位!$B$4:$H$4450,7,FALSE)))</f>
        <v>-</v>
      </c>
      <c r="F18" s="124" t="str">
        <f>IF($C18="","-",IF($C18&gt;MAX(IDEA原単位!$B:$B),"kg-CO2/"&amp;VLOOKUP($C18,追加原単位!$B$4:$H$26,6,FALSE),"kg-CO2/"&amp;VLOOKUP($C18,IDEA原単位!$B$4:$H$4450,6,FALSE)))</f>
        <v>-</v>
      </c>
    </row>
    <row r="19" spans="2:6" ht="20.100000000000001" customHeight="1" x14ac:dyDescent="0.4">
      <c r="B19" s="148">
        <v>14</v>
      </c>
      <c r="C19" s="129"/>
      <c r="D19" s="122" t="str">
        <f>IF($C19="","-",IF($C19&gt;MAX(IDEA原単位!B:B),VLOOKUP($C19,追加原単位!$B$4:$H$26,3,FALSE),VLOOKUP($C19,IDEA原単位!$B$4:$H$4450,3,FALSE)))</f>
        <v>-</v>
      </c>
      <c r="E19" s="123" t="str">
        <f>IF($C19="","-",IF($C19&gt;MAX(IDEA原単位!B:B),VLOOKUP($C19,追加原単位!$B$4:$H$26,7,FALSE),VLOOKUP($C19,IDEA原単位!$B$4:$H$4450,7,FALSE)))</f>
        <v>-</v>
      </c>
      <c r="F19" s="124" t="str">
        <f>IF($C19="","-",IF($C19&gt;MAX(IDEA原単位!$B:$B),"kg-CO2/"&amp;VLOOKUP($C19,追加原単位!$B$4:$H$26,6,FALSE),"kg-CO2/"&amp;VLOOKUP($C19,IDEA原単位!$B$4:$H$4450,6,FALSE)))</f>
        <v>-</v>
      </c>
    </row>
    <row r="20" spans="2:6" ht="20.100000000000001" customHeight="1" thickBot="1" x14ac:dyDescent="0.45">
      <c r="B20" s="149">
        <v>15</v>
      </c>
      <c r="C20" s="131"/>
      <c r="D20" s="125" t="str">
        <f>IF($C20="","-",IF($C20&gt;MAX(IDEA原単位!B:B),VLOOKUP($C20,追加原単位!$B$4:$H$26,3,FALSE),VLOOKUP($C20,IDEA原単位!$B$4:$H$4450,3,FALSE)))</f>
        <v>-</v>
      </c>
      <c r="E20" s="126" t="str">
        <f>IF($C20="","-",IF($C20&gt;MAX(IDEA原単位!B:B),VLOOKUP($C20,追加原単位!$B$4:$H$26,7,FALSE),VLOOKUP($C20,IDEA原単位!$B$4:$H$4450,7,FALSE)))</f>
        <v>-</v>
      </c>
      <c r="F20" s="127" t="str">
        <f>IF($C20="","-",IF($C20&gt;MAX(IDEA原単位!$B:$B),"kg-CO2/"&amp;VLOOKUP($C20,追加原単位!$B$4:$H$26,6,FALSE),"kg-CO2/"&amp;VLOOKUP($C20,IDEA原単位!$B$4:$H$4450,6,FALSE)))</f>
        <v>-</v>
      </c>
    </row>
    <row r="21" spans="2:6" ht="20.100000000000001" customHeight="1" thickBot="1" x14ac:dyDescent="0.45">
      <c r="B21" s="52"/>
      <c r="C21" s="189"/>
      <c r="D21" s="189"/>
      <c r="E21" s="52"/>
      <c r="F21" s="52"/>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320C6-A371-4FC1-9C61-1BF8A853AF51}">
  <sheetPr>
    <pageSetUpPr autoPageBreaks="0"/>
  </sheetPr>
  <dimension ref="A1:I60"/>
  <sheetViews>
    <sheetView showGridLines="0" zoomScale="90" zoomScaleNormal="90" workbookViewId="0"/>
  </sheetViews>
  <sheetFormatPr defaultRowHeight="18.75" x14ac:dyDescent="0.4"/>
  <cols>
    <col min="1" max="1" width="1.625" customWidth="1"/>
    <col min="2" max="2" width="3.625" style="264" customWidth="1"/>
    <col min="3" max="3" width="20.625" style="264" customWidth="1"/>
    <col min="4" max="5" width="15.625" style="265" customWidth="1"/>
    <col min="6" max="6" width="13.625" style="265" customWidth="1"/>
    <col min="7" max="7" width="33.625" style="265" customWidth="1"/>
  </cols>
  <sheetData>
    <row r="1" spans="2:9" ht="9.9499999999999993" customHeight="1" thickBot="1" x14ac:dyDescent="0.45"/>
    <row r="2" spans="2:9" s="42" customFormat="1" ht="30" customHeight="1" x14ac:dyDescent="0.4">
      <c r="B2" s="283" t="s">
        <v>9189</v>
      </c>
      <c r="C2" s="283"/>
      <c r="D2" s="284"/>
      <c r="E2" s="284"/>
      <c r="F2" s="284"/>
      <c r="G2" s="284"/>
    </row>
    <row r="3" spans="2:9" s="42" customFormat="1" ht="15" customHeight="1" x14ac:dyDescent="0.4">
      <c r="B3" s="562" t="str">
        <f>湿式解繊法計算表!B4</f>
        <v>※ 黄色のセルに値を入力、または当てはまるものを選択してください。</v>
      </c>
      <c r="C3" s="562"/>
      <c r="D3" s="562"/>
      <c r="E3" s="562"/>
      <c r="F3" s="562"/>
      <c r="G3" s="544"/>
    </row>
    <row r="4" spans="2:9" s="42" customFormat="1" ht="9.9499999999999993" customHeight="1" x14ac:dyDescent="0.4">
      <c r="B4" s="266"/>
      <c r="C4" s="266"/>
      <c r="D4" s="544"/>
      <c r="E4" s="544"/>
      <c r="F4" s="544"/>
      <c r="G4" s="544"/>
    </row>
    <row r="5" spans="2:9" s="43" customFormat="1" ht="20.100000000000001" customHeight="1" thickBot="1" x14ac:dyDescent="0.45">
      <c r="B5" s="309" t="s">
        <v>9137</v>
      </c>
      <c r="C5" s="157"/>
      <c r="D5" s="267"/>
      <c r="E5" s="267"/>
      <c r="F5" s="267"/>
      <c r="G5" s="267"/>
    </row>
    <row r="6" spans="2:9" s="43" customFormat="1" ht="21.95" customHeight="1" thickBot="1" x14ac:dyDescent="0.45">
      <c r="B6" s="300" t="s">
        <v>9155</v>
      </c>
      <c r="C6" s="301"/>
      <c r="D6" s="319"/>
      <c r="E6" s="570">
        <v>0</v>
      </c>
      <c r="F6" s="571"/>
      <c r="G6" s="325" t="str">
        <f>湿式解繊法計算表!G6</f>
        <v xml:space="preserve"> 左に値（%）を入力してください。</v>
      </c>
    </row>
    <row r="7" spans="2:9" s="116" customFormat="1" ht="9.9499999999999993" customHeight="1" x14ac:dyDescent="0.4">
      <c r="B7" s="280"/>
      <c r="C7" s="157"/>
      <c r="D7" s="337"/>
      <c r="E7" s="357"/>
      <c r="F7" s="357"/>
      <c r="G7" s="325"/>
    </row>
    <row r="8" spans="2:9" ht="20.100000000000001" customHeight="1" thickBot="1" x14ac:dyDescent="0.45">
      <c r="B8" s="144" t="s">
        <v>9139</v>
      </c>
    </row>
    <row r="9" spans="2:9" s="43" customFormat="1" ht="21.95" customHeight="1" thickBot="1" x14ac:dyDescent="0.45">
      <c r="B9" s="300" t="s">
        <v>9147</v>
      </c>
      <c r="C9" s="301"/>
      <c r="D9" s="319"/>
      <c r="E9" s="586" t="str">
        <f>湿式解繊法計算表!E9</f>
        <v>自動表示されます</v>
      </c>
      <c r="F9" s="587"/>
      <c r="G9" s="360" t="str">
        <f>湿式解繊法計算表!G9</f>
        <v xml:space="preserve"> この値はCNF分散液濃度と同じになります。</v>
      </c>
    </row>
    <row r="10" spans="2:9" s="116" customFormat="1" ht="6.95" customHeight="1" thickBot="1" x14ac:dyDescent="0.45">
      <c r="B10" s="280"/>
      <c r="C10" s="157"/>
      <c r="D10" s="337"/>
      <c r="E10" s="357"/>
      <c r="F10" s="357"/>
      <c r="G10" s="325"/>
    </row>
    <row r="11" spans="2:9" s="43" customFormat="1" ht="21.95" customHeight="1" x14ac:dyDescent="0.4">
      <c r="B11" s="298" t="s">
        <v>9173</v>
      </c>
      <c r="C11" s="330"/>
      <c r="D11" s="537" t="s">
        <v>9118</v>
      </c>
      <c r="E11" s="582" t="str">
        <f>湿式解繊法計算表!E11</f>
        <v>-</v>
      </c>
      <c r="F11" s="583"/>
      <c r="G11" s="346"/>
      <c r="H11" s="264"/>
      <c r="I11" s="264"/>
    </row>
    <row r="12" spans="2:9" s="43" customFormat="1" ht="21.95" customHeight="1" thickBot="1" x14ac:dyDescent="0.45">
      <c r="B12" s="331" t="s">
        <v>9145</v>
      </c>
      <c r="C12" s="324"/>
      <c r="D12" s="332"/>
      <c r="E12" s="572">
        <v>0</v>
      </c>
      <c r="F12" s="573"/>
      <c r="G12" s="347" t="str">
        <f>湿式解繊法計算表!G12</f>
        <v/>
      </c>
    </row>
    <row r="13" spans="2:9" s="116" customFormat="1" ht="6.95" customHeight="1" thickBot="1" x14ac:dyDescent="0.45">
      <c r="B13" s="280"/>
      <c r="C13" s="157"/>
      <c r="D13" s="318"/>
      <c r="E13" s="267"/>
      <c r="F13" s="267"/>
      <c r="G13" s="267"/>
    </row>
    <row r="14" spans="2:9" s="43" customFormat="1" ht="21.95" customHeight="1" thickBot="1" x14ac:dyDescent="0.45">
      <c r="B14" s="300" t="s">
        <v>9154</v>
      </c>
      <c r="C14" s="301"/>
      <c r="D14" s="319"/>
      <c r="E14" s="359" t="str">
        <f>湿式解繊法計算表!E14</f>
        <v/>
      </c>
      <c r="F14" s="358" t="str">
        <f>湿式解繊法計算表!F14</f>
        <v/>
      </c>
      <c r="G14" s="347" t="str">
        <f>湿式解繊法計算表!G14</f>
        <v xml:space="preserve"> 分散液濃度とパルプ含水率を基に算出されます。</v>
      </c>
      <c r="H14"/>
    </row>
    <row r="15" spans="2:9" s="116" customFormat="1" ht="6.95" customHeight="1" thickBot="1" x14ac:dyDescent="0.45">
      <c r="B15" s="280"/>
      <c r="C15" s="157"/>
      <c r="D15" s="318"/>
      <c r="E15" s="267"/>
      <c r="F15" s="267"/>
      <c r="G15" s="267"/>
    </row>
    <row r="16" spans="2:9" s="43" customFormat="1" ht="21.95" customHeight="1" thickBot="1" x14ac:dyDescent="0.45">
      <c r="B16" s="300" t="s">
        <v>9187</v>
      </c>
      <c r="C16" s="301"/>
      <c r="D16" s="388"/>
      <c r="E16" s="574" t="s">
        <v>9118</v>
      </c>
      <c r="F16" s="575"/>
      <c r="G16" s="346"/>
      <c r="H16" s="264"/>
      <c r="I16" s="264"/>
    </row>
    <row r="17" spans="2:7" s="116" customFormat="1" ht="9.9499999999999993" customHeight="1" x14ac:dyDescent="0.4">
      <c r="B17" s="280"/>
      <c r="C17" s="157"/>
      <c r="D17" s="318"/>
      <c r="E17" s="267"/>
      <c r="F17" s="267"/>
      <c r="G17" s="267"/>
    </row>
    <row r="18" spans="2:7" s="116" customFormat="1" ht="20.100000000000001" customHeight="1" thickBot="1" x14ac:dyDescent="0.45">
      <c r="B18" s="281" t="s">
        <v>9140</v>
      </c>
      <c r="C18" s="157"/>
      <c r="D18" s="318"/>
      <c r="E18" s="267"/>
      <c r="F18" s="267"/>
      <c r="G18" s="267"/>
    </row>
    <row r="19" spans="2:7" s="43" customFormat="1" ht="21.95" customHeight="1" x14ac:dyDescent="0.4">
      <c r="B19" s="298" t="s">
        <v>9176</v>
      </c>
      <c r="C19" s="299"/>
      <c r="D19" s="537" t="s">
        <v>9118</v>
      </c>
      <c r="E19" s="518" t="str">
        <f>湿式解繊法計算表!E19</f>
        <v>-</v>
      </c>
      <c r="F19" s="320" t="str">
        <f>湿式解繊法計算表!F19</f>
        <v/>
      </c>
      <c r="G19" s="267"/>
    </row>
    <row r="20" spans="2:7" s="43" customFormat="1" ht="21.95" customHeight="1" thickBot="1" x14ac:dyDescent="0.45">
      <c r="B20" s="331" t="s">
        <v>9148</v>
      </c>
      <c r="C20" s="321"/>
      <c r="D20" s="333"/>
      <c r="E20" s="519">
        <v>0</v>
      </c>
      <c r="F20" s="326" t="str">
        <f>湿式解繊法計算表!F20</f>
        <v/>
      </c>
      <c r="G20" s="347" t="str">
        <f>湿式解繊法計算表!G20</f>
        <v/>
      </c>
    </row>
    <row r="21" spans="2:7" s="116" customFormat="1" ht="6.95" customHeight="1" thickBot="1" x14ac:dyDescent="0.45">
      <c r="B21" s="310"/>
      <c r="C21" s="310"/>
      <c r="D21" s="267"/>
      <c r="E21" s="267"/>
      <c r="F21" s="267"/>
      <c r="G21" s="307"/>
    </row>
    <row r="22" spans="2:7" s="116" customFormat="1" ht="21.95" customHeight="1" x14ac:dyDescent="0.4">
      <c r="B22" s="298" t="s">
        <v>9174</v>
      </c>
      <c r="C22" s="299"/>
      <c r="D22" s="537" t="s">
        <v>9118</v>
      </c>
      <c r="E22" s="584" t="str">
        <f>湿式解繊法計算表!E22</f>
        <v>-</v>
      </c>
      <c r="F22" s="585"/>
      <c r="G22" s="267"/>
    </row>
    <row r="23" spans="2:7" s="116" customFormat="1" ht="21.95" customHeight="1" thickBot="1" x14ac:dyDescent="0.45">
      <c r="B23" s="327" t="s">
        <v>9146</v>
      </c>
      <c r="C23" s="328"/>
      <c r="D23" s="329"/>
      <c r="E23" s="578">
        <v>1</v>
      </c>
      <c r="F23" s="579"/>
      <c r="G23" s="347" t="str">
        <f>湿式解繊法計算表!G23</f>
        <v/>
      </c>
    </row>
    <row r="24" spans="2:7" s="43" customFormat="1" ht="6.95" customHeight="1" thickBot="1" x14ac:dyDescent="0.45">
      <c r="B24" s="280"/>
      <c r="C24" s="280"/>
      <c r="D24" s="267"/>
      <c r="E24" s="267"/>
      <c r="F24" s="267"/>
      <c r="G24" s="306"/>
    </row>
    <row r="25" spans="2:7" s="43" customFormat="1" ht="21.95" customHeight="1" x14ac:dyDescent="0.4">
      <c r="B25" s="298" t="s">
        <v>9191</v>
      </c>
      <c r="C25" s="299"/>
      <c r="D25" s="537" t="s">
        <v>9118</v>
      </c>
      <c r="E25" s="576" t="str">
        <f>湿式解繊法計算表!E25</f>
        <v>-</v>
      </c>
      <c r="F25" s="577"/>
      <c r="G25" s="517" t="str">
        <f>湿式解繊法計算表!G25</f>
        <v xml:space="preserve"> なるべくカスタム値（一次データ）をご利用ください。 ※4</v>
      </c>
    </row>
    <row r="26" spans="2:7" s="43" customFormat="1" ht="21.95" customHeight="1" thickBot="1" x14ac:dyDescent="0.45">
      <c r="B26" s="335" t="s">
        <v>9149</v>
      </c>
      <c r="C26" s="302"/>
      <c r="D26" s="336"/>
      <c r="E26" s="394">
        <v>0</v>
      </c>
      <c r="F26" s="338" t="str">
        <f>湿式解繊法計算表!F26</f>
        <v/>
      </c>
      <c r="G26" s="347" t="str">
        <f>湿式解繊法計算表!G26</f>
        <v/>
      </c>
    </row>
    <row r="27" spans="2:7" s="101" customFormat="1" ht="6.95" customHeight="1" thickBot="1" x14ac:dyDescent="0.45">
      <c r="B27" s="339"/>
      <c r="C27" s="297"/>
      <c r="D27" s="305"/>
      <c r="E27" s="304"/>
      <c r="F27" s="340"/>
      <c r="G27" s="267"/>
    </row>
    <row r="28" spans="2:7" s="43" customFormat="1" ht="21.95" customHeight="1" x14ac:dyDescent="0.4">
      <c r="B28" s="303" t="s">
        <v>9175</v>
      </c>
      <c r="C28" s="302"/>
      <c r="D28" s="538" t="s">
        <v>9118</v>
      </c>
      <c r="E28" s="580" t="str">
        <f>湿式解繊法計算表!E28</f>
        <v>-</v>
      </c>
      <c r="F28" s="581"/>
      <c r="G28" s="267"/>
    </row>
    <row r="29" spans="2:7" s="43" customFormat="1" ht="21.95" customHeight="1" thickBot="1" x14ac:dyDescent="0.45">
      <c r="B29" s="327" t="s">
        <v>9167</v>
      </c>
      <c r="C29" s="321"/>
      <c r="D29" s="334"/>
      <c r="E29" s="395">
        <v>0</v>
      </c>
      <c r="F29" s="326" t="str">
        <f>湿式解繊法計算表!F29</f>
        <v/>
      </c>
      <c r="G29" s="347" t="str">
        <f>湿式解繊法計算表!G29</f>
        <v/>
      </c>
    </row>
    <row r="30" spans="2:7" s="43" customFormat="1" ht="15" customHeight="1" thickBot="1" x14ac:dyDescent="0.45">
      <c r="B30" s="315"/>
      <c r="C30" s="280"/>
      <c r="D30" s="267"/>
      <c r="E30" s="267"/>
      <c r="F30" s="267"/>
      <c r="G30" s="348"/>
    </row>
    <row r="31" spans="2:7" s="43" customFormat="1" ht="35.1" customHeight="1" thickBot="1" x14ac:dyDescent="0.45">
      <c r="B31" s="316" t="s">
        <v>9192</v>
      </c>
      <c r="C31" s="317"/>
      <c r="D31" s="322"/>
      <c r="E31" s="568" t="str">
        <f>湿式解繊法計算表!E31</f>
        <v>自動表示されます</v>
      </c>
      <c r="F31" s="569"/>
      <c r="G31" s="387" t="str">
        <f>湿式解繊法計算表!G31</f>
        <v/>
      </c>
    </row>
    <row r="32" spans="2:7" s="43" customFormat="1" ht="15" customHeight="1" x14ac:dyDescent="0.4">
      <c r="B32" s="315"/>
      <c r="C32" s="280"/>
      <c r="D32" s="267"/>
      <c r="E32" s="267"/>
      <c r="F32" s="267"/>
      <c r="G32" s="348"/>
    </row>
    <row r="33" spans="1:7" s="41" customFormat="1" ht="27" customHeight="1" x14ac:dyDescent="0.4">
      <c r="B33" s="462" t="s">
        <v>9122</v>
      </c>
      <c r="C33" s="567" t="s">
        <v>9178</v>
      </c>
      <c r="D33" s="567"/>
      <c r="E33" s="567"/>
      <c r="F33" s="567"/>
      <c r="G33" s="567"/>
    </row>
    <row r="34" spans="1:7" s="43" customFormat="1" ht="27" customHeight="1" x14ac:dyDescent="0.4">
      <c r="B34" s="462" t="s">
        <v>9121</v>
      </c>
      <c r="C34" s="563" t="s">
        <v>9177</v>
      </c>
      <c r="D34" s="563"/>
      <c r="E34" s="563"/>
      <c r="F34" s="563"/>
      <c r="G34" s="563"/>
    </row>
    <row r="35" spans="1:7" s="43" customFormat="1" ht="27" customHeight="1" x14ac:dyDescent="0.4">
      <c r="B35" s="462" t="s">
        <v>9124</v>
      </c>
      <c r="C35" s="563" t="s">
        <v>9193</v>
      </c>
      <c r="D35" s="563"/>
      <c r="E35" s="563"/>
      <c r="F35" s="563"/>
      <c r="G35" s="563"/>
    </row>
    <row r="36" spans="1:7" s="43" customFormat="1" ht="27" customHeight="1" x14ac:dyDescent="0.4">
      <c r="B36" s="462" t="s">
        <v>9125</v>
      </c>
      <c r="C36" s="563" t="s">
        <v>9200</v>
      </c>
      <c r="D36" s="563"/>
      <c r="E36" s="563"/>
      <c r="F36" s="563"/>
      <c r="G36" s="563"/>
    </row>
    <row r="37" spans="1:7" s="43" customFormat="1" ht="20.100000000000001" customHeight="1" thickBot="1" x14ac:dyDescent="0.45">
      <c r="A37" s="116"/>
      <c r="B37" s="463"/>
      <c r="C37" s="310"/>
      <c r="D37" s="267"/>
      <c r="E37" s="267"/>
      <c r="F37" s="267"/>
      <c r="G37" s="348"/>
    </row>
    <row r="38" spans="1:7" ht="24.95" customHeight="1" x14ac:dyDescent="0.4">
      <c r="A38" s="217"/>
      <c r="B38" s="427" t="s">
        <v>9142</v>
      </c>
      <c r="C38" s="428"/>
      <c r="D38" s="429"/>
      <c r="E38" s="429"/>
      <c r="F38" s="429"/>
      <c r="G38" s="429"/>
    </row>
    <row r="39" spans="1:7" ht="15" customHeight="1" x14ac:dyDescent="0.4">
      <c r="A39" s="217"/>
      <c r="B39" s="454" t="s">
        <v>9128</v>
      </c>
      <c r="C39" s="455"/>
      <c r="D39" s="456"/>
      <c r="E39" s="456"/>
      <c r="F39" s="456"/>
      <c r="G39" s="456"/>
    </row>
    <row r="40" spans="1:7" ht="9.9499999999999993" customHeight="1" thickBot="1" x14ac:dyDescent="0.45">
      <c r="A40" s="217"/>
      <c r="B40" s="433"/>
      <c r="C40" s="434"/>
      <c r="D40" s="435"/>
      <c r="E40" s="435"/>
      <c r="F40" s="435"/>
      <c r="G40" s="435"/>
    </row>
    <row r="41" spans="1:7" s="43" customFormat="1" ht="20.100000000000001" customHeight="1" x14ac:dyDescent="0.4">
      <c r="A41" s="457"/>
      <c r="B41" s="458" t="s">
        <v>9134</v>
      </c>
      <c r="C41" s="459"/>
      <c r="D41" s="520" t="str">
        <f>湿式解繊法計算表!D41</f>
        <v>自動表示されます</v>
      </c>
      <c r="E41" s="439" t="s">
        <v>9144</v>
      </c>
      <c r="F41" s="440"/>
      <c r="G41" s="441"/>
    </row>
    <row r="42" spans="1:7" ht="20.100000000000001" customHeight="1" x14ac:dyDescent="0.4">
      <c r="A42" s="217"/>
      <c r="B42" s="564" t="s">
        <v>9117</v>
      </c>
      <c r="C42" s="460" t="s">
        <v>9135</v>
      </c>
      <c r="D42" s="521" t="str">
        <f>湿式解繊法計算表!D42</f>
        <v>自動表示されます</v>
      </c>
      <c r="E42" s="443" t="s">
        <v>9156</v>
      </c>
      <c r="F42" s="444"/>
      <c r="G42" s="445"/>
    </row>
    <row r="43" spans="1:7" ht="20.100000000000001" customHeight="1" thickBot="1" x14ac:dyDescent="0.45">
      <c r="A43" s="217"/>
      <c r="B43" s="565"/>
      <c r="C43" s="461" t="s">
        <v>9136</v>
      </c>
      <c r="D43" s="522" t="str">
        <f>湿式解繊法計算表!D43</f>
        <v>自動表示されます</v>
      </c>
      <c r="E43" s="447" t="s">
        <v>9156</v>
      </c>
      <c r="F43" s="448"/>
      <c r="G43" s="445"/>
    </row>
    <row r="44" spans="1:7" ht="20.100000000000001" customHeight="1" thickBot="1" x14ac:dyDescent="0.45">
      <c r="A44" s="217"/>
      <c r="B44" s="269"/>
      <c r="C44" s="393"/>
      <c r="D44" s="393"/>
      <c r="E44" s="393"/>
      <c r="F44" s="393"/>
      <c r="G44" s="351"/>
    </row>
    <row r="45" spans="1:7" ht="20.100000000000001" customHeight="1" x14ac:dyDescent="0.4">
      <c r="A45" s="217"/>
      <c r="B45" s="458" t="s">
        <v>9138</v>
      </c>
      <c r="C45" s="459"/>
      <c r="D45" s="520" t="str">
        <f>湿式解繊法計算表!D45</f>
        <v>自動表示されます</v>
      </c>
      <c r="E45" s="439" t="s">
        <v>9143</v>
      </c>
      <c r="F45" s="440"/>
      <c r="G45" s="449"/>
    </row>
    <row r="46" spans="1:7" ht="20.100000000000001" customHeight="1" x14ac:dyDescent="0.4">
      <c r="A46" s="217"/>
      <c r="B46" s="564" t="s">
        <v>9117</v>
      </c>
      <c r="C46" s="460" t="s">
        <v>9139</v>
      </c>
      <c r="D46" s="521" t="str">
        <f>湿式解繊法計算表!D46</f>
        <v>自動表示されます</v>
      </c>
      <c r="E46" s="443" t="s">
        <v>9156</v>
      </c>
      <c r="F46" s="444"/>
      <c r="G46" s="445"/>
    </row>
    <row r="47" spans="1:7" ht="20.100000000000001" customHeight="1" thickBot="1" x14ac:dyDescent="0.45">
      <c r="A47" s="217"/>
      <c r="B47" s="565"/>
      <c r="C47" s="461" t="s">
        <v>9140</v>
      </c>
      <c r="D47" s="522" t="str">
        <f>湿式解繊法計算表!D47</f>
        <v>自動表示されます</v>
      </c>
      <c r="E47" s="450" t="s">
        <v>9156</v>
      </c>
      <c r="F47" s="448"/>
      <c r="G47" s="445"/>
    </row>
    <row r="48" spans="1:7" ht="20.100000000000001" customHeight="1" thickBot="1" x14ac:dyDescent="0.45">
      <c r="A48" s="217"/>
      <c r="B48" s="451"/>
      <c r="C48" s="452"/>
      <c r="D48" s="453"/>
      <c r="E48" s="453"/>
      <c r="F48" s="453"/>
      <c r="G48" s="453"/>
    </row>
    <row r="49" spans="1:7" ht="20.100000000000001" customHeight="1" x14ac:dyDescent="0.4">
      <c r="A49" s="217"/>
      <c r="B49" s="433"/>
      <c r="C49" s="433"/>
      <c r="D49" s="435"/>
      <c r="E49" s="435"/>
      <c r="F49" s="435"/>
      <c r="G49" s="435"/>
    </row>
    <row r="50" spans="1:7" ht="20.100000000000001" customHeight="1" x14ac:dyDescent="0.4">
      <c r="B50" s="270"/>
      <c r="C50" s="268"/>
      <c r="D50" s="271"/>
      <c r="E50" s="271"/>
      <c r="F50" s="271"/>
      <c r="G50" s="271"/>
    </row>
    <row r="51" spans="1:7" ht="20.100000000000001" customHeight="1" x14ac:dyDescent="0.4"/>
    <row r="52" spans="1:7" ht="20.100000000000001" customHeight="1" x14ac:dyDescent="0.4">
      <c r="B52" s="272"/>
      <c r="C52" s="272"/>
      <c r="D52" s="273"/>
      <c r="E52" s="273"/>
      <c r="F52" s="273"/>
      <c r="G52" s="353"/>
    </row>
    <row r="53" spans="1:7" ht="20.100000000000001" customHeight="1" x14ac:dyDescent="0.4">
      <c r="B53" s="566"/>
      <c r="C53" s="274"/>
      <c r="D53" s="275"/>
      <c r="E53" s="275"/>
      <c r="F53" s="275"/>
      <c r="G53" s="354"/>
    </row>
    <row r="54" spans="1:7" ht="20.100000000000001" customHeight="1" x14ac:dyDescent="0.4">
      <c r="B54" s="566"/>
      <c r="C54" s="274"/>
      <c r="D54" s="275"/>
      <c r="E54" s="275"/>
      <c r="F54" s="275"/>
      <c r="G54" s="354"/>
    </row>
    <row r="55" spans="1:7" ht="20.100000000000001" customHeight="1" x14ac:dyDescent="0.4">
      <c r="B55" s="566"/>
      <c r="C55" s="274"/>
      <c r="D55" s="275"/>
      <c r="E55" s="275"/>
      <c r="F55" s="275"/>
      <c r="G55" s="354"/>
    </row>
    <row r="56" spans="1:7" ht="20.100000000000001" customHeight="1" x14ac:dyDescent="0.4"/>
    <row r="57" spans="1:7" ht="20.100000000000001" customHeight="1" x14ac:dyDescent="0.4">
      <c r="B57" s="272"/>
      <c r="C57" s="276"/>
      <c r="D57" s="273"/>
      <c r="E57" s="273"/>
      <c r="F57" s="273"/>
      <c r="G57" s="353"/>
    </row>
    <row r="58" spans="1:7" ht="20.100000000000001" customHeight="1" x14ac:dyDescent="0.4">
      <c r="B58" s="566"/>
      <c r="C58" s="277"/>
      <c r="D58" s="278"/>
      <c r="E58" s="278"/>
      <c r="F58" s="278"/>
      <c r="G58" s="354"/>
    </row>
    <row r="59" spans="1:7" ht="20.100000000000001" customHeight="1" x14ac:dyDescent="0.4">
      <c r="B59" s="566"/>
      <c r="C59" s="274"/>
      <c r="D59" s="279"/>
      <c r="E59" s="279"/>
      <c r="F59" s="279"/>
      <c r="G59" s="354"/>
    </row>
    <row r="60" spans="1:7" ht="20.100000000000001" customHeight="1" x14ac:dyDescent="0.4">
      <c r="B60" s="566"/>
      <c r="C60" s="277"/>
      <c r="D60" s="279"/>
      <c r="E60" s="279"/>
      <c r="F60" s="279"/>
      <c r="G60" s="354"/>
    </row>
  </sheetData>
  <sheetProtection algorithmName="SHA-512" hashValue="+4KdDmnLSm7NE1am+gF1iNDrR6ucv39dyHuIGwAKOIrI1QA+uRTAahmBcmZEAuan+vQjbrX5Wtg840Xsse5IMw==" saltValue="BO21lvSdCJ9rJBKW8hL9tQ==" spinCount="100000" sheet="1" objects="1" scenarios="1"/>
  <dataConsolidate/>
  <mergeCells count="19">
    <mergeCell ref="B58:B60"/>
    <mergeCell ref="B42:B43"/>
    <mergeCell ref="C33:G33"/>
    <mergeCell ref="C34:G34"/>
    <mergeCell ref="E31:F31"/>
    <mergeCell ref="B3:F3"/>
    <mergeCell ref="C35:G35"/>
    <mergeCell ref="C36:G36"/>
    <mergeCell ref="B46:B47"/>
    <mergeCell ref="B53:B55"/>
    <mergeCell ref="E6:F6"/>
    <mergeCell ref="E12:F12"/>
    <mergeCell ref="E16:F16"/>
    <mergeCell ref="E25:F25"/>
    <mergeCell ref="E23:F23"/>
    <mergeCell ref="E28:F28"/>
    <mergeCell ref="E11:F11"/>
    <mergeCell ref="E22:F22"/>
    <mergeCell ref="E9:F9"/>
  </mergeCells>
  <phoneticPr fontId="1"/>
  <conditionalFormatting sqref="E11:F11">
    <cfRule type="expression" dxfId="166" priority="26">
      <formula>$D$11="カスタム値"</formula>
    </cfRule>
    <cfRule type="expression" dxfId="165" priority="70">
      <formula>$D$11="カスタム値"</formula>
    </cfRule>
  </conditionalFormatting>
  <conditionalFormatting sqref="B12:F12">
    <cfRule type="expression" dxfId="164" priority="69">
      <formula>$D$11&lt;&gt;"カスタム値"</formula>
    </cfRule>
  </conditionalFormatting>
  <conditionalFormatting sqref="B12:D12">
    <cfRule type="expression" dxfId="163" priority="63">
      <formula>$D$11="カスタム値"</formula>
    </cfRule>
  </conditionalFormatting>
  <conditionalFormatting sqref="E12:F12">
    <cfRule type="expression" dxfId="162" priority="9">
      <formula>AND($D$11="カスタム値",$E$12=0)</formula>
    </cfRule>
    <cfRule type="expression" dxfId="161" priority="48">
      <formula>$D$11&lt;&gt;"カスタム値"</formula>
    </cfRule>
    <cfRule type="expression" dxfId="160" priority="61">
      <formula>$D$11&lt;&gt;"カスタム値"</formula>
    </cfRule>
  </conditionalFormatting>
  <conditionalFormatting sqref="E19:F19">
    <cfRule type="expression" dxfId="159" priority="22">
      <formula>$D$19="カスタム値"</formula>
    </cfRule>
    <cfRule type="expression" dxfId="158" priority="58">
      <formula>$D$19="カスタム値"</formula>
    </cfRule>
  </conditionalFormatting>
  <conditionalFormatting sqref="B20:F20">
    <cfRule type="expression" dxfId="157" priority="57">
      <formula>$D$19&lt;&gt;"カスタム値"</formula>
    </cfRule>
  </conditionalFormatting>
  <conditionalFormatting sqref="B20:D20">
    <cfRule type="expression" dxfId="156" priority="56">
      <formula>$D$19="カスタム値"</formula>
    </cfRule>
  </conditionalFormatting>
  <conditionalFormatting sqref="E20">
    <cfRule type="expression" dxfId="155" priority="6">
      <formula>AND($D$19="カスタム値",$E$20=0)</formula>
    </cfRule>
    <cfRule type="expression" dxfId="154" priority="55">
      <formula>$D$19&lt;&gt;"カスタム値"</formula>
    </cfRule>
  </conditionalFormatting>
  <conditionalFormatting sqref="E23:F23">
    <cfRule type="expression" dxfId="153" priority="43">
      <formula>$D$22&lt;&gt;"カスタム値"</formula>
    </cfRule>
  </conditionalFormatting>
  <conditionalFormatting sqref="B23:F23">
    <cfRule type="expression" dxfId="152" priority="45">
      <formula>$D$22&lt;&gt;"カスタム値"</formula>
    </cfRule>
  </conditionalFormatting>
  <conditionalFormatting sqref="B23:D23">
    <cfRule type="expression" dxfId="151" priority="44">
      <formula>$D$22="カスタム値"</formula>
    </cfRule>
  </conditionalFormatting>
  <conditionalFormatting sqref="E22:F22">
    <cfRule type="expression" dxfId="150" priority="21">
      <formula>$D$22="カスタム値"</formula>
    </cfRule>
    <cfRule type="expression" dxfId="149" priority="42">
      <formula>$D$22="カスタム値"</formula>
    </cfRule>
  </conditionalFormatting>
  <conditionalFormatting sqref="B26:D26">
    <cfRule type="expression" dxfId="148" priority="37">
      <formula>$D$25="カスタム値"</formula>
    </cfRule>
  </conditionalFormatting>
  <conditionalFormatting sqref="E26">
    <cfRule type="expression" dxfId="147" priority="3">
      <formula>AND($D$25="カスタム値",$E$26=0)</formula>
    </cfRule>
    <cfRule type="expression" dxfId="146" priority="36">
      <formula>$D$25&lt;&gt;"カスタム値"</formula>
    </cfRule>
  </conditionalFormatting>
  <conditionalFormatting sqref="B26:F26">
    <cfRule type="expression" dxfId="145" priority="35">
      <formula>$D$25&lt;&gt;"カスタム値"</formula>
    </cfRule>
  </conditionalFormatting>
  <conditionalFormatting sqref="E25">
    <cfRule type="expression" dxfId="144" priority="20">
      <formula>$D$25="カスタム値"</formula>
    </cfRule>
    <cfRule type="expression" dxfId="143" priority="34">
      <formula>$D$25="カスタム値"</formula>
    </cfRule>
  </conditionalFormatting>
  <conditionalFormatting sqref="B29:D29">
    <cfRule type="expression" dxfId="142" priority="33">
      <formula>$D$28="カスタム値"</formula>
    </cfRule>
  </conditionalFormatting>
  <conditionalFormatting sqref="E29">
    <cfRule type="expression" dxfId="141" priority="1">
      <formula>AND($D$28="カスタム値",$E$29=0)</formula>
    </cfRule>
    <cfRule type="expression" dxfId="140" priority="32">
      <formula>$D$28&lt;&gt;"カスタム値"</formula>
    </cfRule>
  </conditionalFormatting>
  <conditionalFormatting sqref="B29:F29">
    <cfRule type="expression" dxfId="139" priority="31">
      <formula>$D$28&lt;&gt;"カスタム値"</formula>
    </cfRule>
  </conditionalFormatting>
  <conditionalFormatting sqref="E28:F28">
    <cfRule type="expression" dxfId="138" priority="30">
      <formula>$D$28="カスタム値"</formula>
    </cfRule>
  </conditionalFormatting>
  <conditionalFormatting sqref="E14">
    <cfRule type="expression" dxfId="137" priority="29">
      <formula>$E$14="自動表示されます"</formula>
    </cfRule>
  </conditionalFormatting>
  <conditionalFormatting sqref="E9:F9">
    <cfRule type="expression" dxfId="136" priority="28">
      <formula>$E$9="自動表示されます"</formula>
    </cfRule>
  </conditionalFormatting>
  <conditionalFormatting sqref="E14:F14">
    <cfRule type="expression" dxfId="135" priority="25">
      <formula>NOT(AND(ISNUMBER($E$9),$E$9&lt;&gt;0,ISNUMBER($E$11)))</formula>
    </cfRule>
  </conditionalFormatting>
  <conditionalFormatting sqref="E16:F16">
    <cfRule type="expression" dxfId="134" priority="8">
      <formula>$E$16="選択してください"</formula>
    </cfRule>
    <cfRule type="expression" dxfId="133" priority="19">
      <formula>$E$16="選択してください"</formula>
    </cfRule>
  </conditionalFormatting>
  <conditionalFormatting sqref="E6:F6">
    <cfRule type="expression" dxfId="132" priority="11">
      <formula>$E$6=0</formula>
    </cfRule>
    <cfRule type="expression" dxfId="131" priority="18">
      <formula>$E$6=0</formula>
    </cfRule>
  </conditionalFormatting>
  <conditionalFormatting sqref="D11">
    <cfRule type="expression" dxfId="130" priority="10">
      <formula>$D$11="選択してください"</formula>
    </cfRule>
    <cfRule type="expression" dxfId="129" priority="17">
      <formula>$D$11="選択してください"</formula>
    </cfRule>
  </conditionalFormatting>
  <conditionalFormatting sqref="D19">
    <cfRule type="expression" dxfId="128" priority="7">
      <formula>$D$19="選択してください"</formula>
    </cfRule>
    <cfRule type="expression" dxfId="127" priority="16">
      <formula>$D$19="選択してください"</formula>
    </cfRule>
  </conditionalFormatting>
  <conditionalFormatting sqref="D22">
    <cfRule type="expression" dxfId="126" priority="5">
      <formula>$D$22="選択してください"</formula>
    </cfRule>
    <cfRule type="expression" dxfId="125" priority="15">
      <formula>$D$22="選択してください"</formula>
    </cfRule>
  </conditionalFormatting>
  <conditionalFormatting sqref="D25">
    <cfRule type="expression" dxfId="124" priority="4">
      <formula>$D$25="選択してください"</formula>
    </cfRule>
    <cfRule type="expression" dxfId="123" priority="14">
      <formula>$D$25="選択してください"</formula>
    </cfRule>
  </conditionalFormatting>
  <conditionalFormatting sqref="D28">
    <cfRule type="expression" dxfId="122" priority="2">
      <formula>$D$28="選択してください"</formula>
    </cfRule>
    <cfRule type="expression" dxfId="121" priority="13">
      <formula>$D$28="選択してください"</formula>
    </cfRule>
  </conditionalFormatting>
  <conditionalFormatting sqref="B3:F3">
    <cfRule type="expression" dxfId="120" priority="12">
      <formula>$E$31="自動表示されます"</formula>
    </cfRule>
  </conditionalFormatting>
  <dataValidations count="7">
    <dataValidation type="list" allowBlank="1" showInputMessage="1" showErrorMessage="1" sqref="D19" xr:uid="{FC760A9B-9656-4FDD-B430-EB7820E40E5F}">
      <formula1>"選択してください, デフォルト低位, デフォルト高位, カスタム値"</formula1>
    </dataValidation>
    <dataValidation type="list" allowBlank="1" showInputMessage="1" showErrorMessage="1" sqref="D11 D22 D28" xr:uid="{F56B99FD-2EED-4841-AC66-F2DBBD7F4AA7}">
      <formula1>"選択してください, デフォルト値, カスタム値"</formula1>
    </dataValidation>
    <dataValidation type="decimal" allowBlank="1" showInputMessage="1" showErrorMessage="1" sqref="E12:F12 E10:F10 E6:F8" xr:uid="{9F6E2852-0CA1-49D6-896D-E1B0432B0A51}">
      <formula1>0</formula1>
      <formula2>1</formula2>
    </dataValidation>
    <dataValidation type="decimal" allowBlank="1" showInputMessage="1" showErrorMessage="1" sqref="E20" xr:uid="{F2B9FCA5-8F70-476A-830F-BF971CB41F24}">
      <formula1>0</formula1>
      <formula2>1000</formula2>
    </dataValidation>
    <dataValidation type="list" allowBlank="1" showInputMessage="1" showErrorMessage="1" sqref="E16:F16" xr:uid="{E60C674E-1791-4E6A-8AD3-0038F8FDA68E}">
      <formula1>"選択してください, 低位, 高位"</formula1>
    </dataValidation>
    <dataValidation type="list" allowBlank="1" showInputMessage="1" showErrorMessage="1" sqref="D25" xr:uid="{85A56EC8-3C2D-47CF-9F65-A9CEEB96588C}">
      <formula1>"選択してください, デフォルト低位, デフォルト高位,カスタム値"</formula1>
    </dataValidation>
    <dataValidation type="decimal" allowBlank="1" showInputMessage="1" showErrorMessage="1" sqref="E23:F23" xr:uid="{E83801C6-5F1D-4725-8F0C-A06928081CDC}">
      <formula1>0.1</formula1>
      <formula2>1</formula2>
    </dataValidation>
  </dataValidations>
  <pageMargins left="0.7" right="0.7" top="0.75" bottom="0.75" header="0.3" footer="0.3"/>
  <pageSetup paperSize="9" orientation="portrait" horizontalDpi="0" verticalDpi="0" r:id="rId1"/>
  <ignoredErrors>
    <ignoredError sqref="D44 D4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CC6EB-15E0-4951-9C23-E3044AE2BA6B}">
  <sheetPr>
    <pageSetUpPr autoPageBreaks="0"/>
  </sheetPr>
  <dimension ref="A1:J60"/>
  <sheetViews>
    <sheetView showGridLines="0" zoomScale="90" zoomScaleNormal="90" workbookViewId="0">
      <selection activeCell="G29" sqref="G29"/>
    </sheetView>
  </sheetViews>
  <sheetFormatPr defaultRowHeight="18.75" x14ac:dyDescent="0.4"/>
  <cols>
    <col min="1" max="1" width="1.625" customWidth="1"/>
    <col min="2" max="2" width="3.625" style="264" customWidth="1"/>
    <col min="3" max="3" width="20.625" style="264" customWidth="1"/>
    <col min="4" max="5" width="15.625" style="265" customWidth="1"/>
    <col min="6" max="6" width="13.625" style="265" customWidth="1"/>
    <col min="7" max="7" width="33.625" style="265" customWidth="1"/>
    <col min="8" max="8" width="8.625" style="116"/>
  </cols>
  <sheetData>
    <row r="1" spans="2:10" ht="9.9499999999999993" customHeight="1" thickBot="1" x14ac:dyDescent="0.45">
      <c r="H1" s="56"/>
    </row>
    <row r="2" spans="2:10" s="42" customFormat="1" ht="30" customHeight="1" x14ac:dyDescent="0.4">
      <c r="B2" s="479" t="s">
        <v>9190</v>
      </c>
      <c r="C2" s="479"/>
      <c r="D2" s="480"/>
      <c r="E2" s="480"/>
      <c r="F2" s="480"/>
      <c r="G2" s="480"/>
      <c r="H2" s="476"/>
    </row>
    <row r="3" spans="2:10" s="546" customFormat="1" ht="15" customHeight="1" x14ac:dyDescent="0.4">
      <c r="B3" s="547" t="s">
        <v>9204</v>
      </c>
      <c r="C3" s="547"/>
      <c r="D3" s="548"/>
      <c r="E3" s="548"/>
      <c r="F3" s="548"/>
      <c r="G3" s="548"/>
    </row>
    <row r="4" spans="2:10" s="546" customFormat="1" ht="9.9499999999999993" customHeight="1" x14ac:dyDescent="0.4">
      <c r="B4" s="547" t="str">
        <f>IF(E31="自動表示されます",B3,"")</f>
        <v>※ 黄色のセルに値を入力、または当てはまるものを選択してください。</v>
      </c>
      <c r="C4" s="547"/>
      <c r="D4" s="548"/>
      <c r="E4" s="548"/>
      <c r="F4" s="548"/>
      <c r="G4" s="548"/>
    </row>
    <row r="5" spans="2:10" s="43" customFormat="1" ht="20.100000000000001" customHeight="1" thickBot="1" x14ac:dyDescent="0.45">
      <c r="B5" s="309" t="s">
        <v>9137</v>
      </c>
      <c r="C5" s="157"/>
      <c r="D5" s="267"/>
      <c r="E5" s="267"/>
      <c r="F5" s="267"/>
      <c r="G5" s="267"/>
      <c r="H5" s="116"/>
    </row>
    <row r="6" spans="2:10" s="43" customFormat="1" ht="21.95" customHeight="1" thickBot="1" x14ac:dyDescent="0.45">
      <c r="B6" s="300" t="s">
        <v>9155</v>
      </c>
      <c r="C6" s="301"/>
      <c r="D6" s="319"/>
      <c r="E6" s="586">
        <f>湿式解繊法!E6</f>
        <v>0</v>
      </c>
      <c r="F6" s="587"/>
      <c r="G6" s="325" t="str">
        <f>IF(E6=0," 左に値（%）を入力してください。","")</f>
        <v xml:space="preserve"> 左に値（%）を入力してください。</v>
      </c>
      <c r="H6" s="116"/>
    </row>
    <row r="7" spans="2:10" s="116" customFormat="1" ht="9.9499999999999993" customHeight="1" x14ac:dyDescent="0.4">
      <c r="B7" s="280"/>
      <c r="C7" s="157"/>
      <c r="D7" s="337"/>
      <c r="E7" s="357"/>
      <c r="F7" s="357"/>
      <c r="G7" s="325"/>
    </row>
    <row r="8" spans="2:10" ht="20.100000000000001" customHeight="1" thickBot="1" x14ac:dyDescent="0.45">
      <c r="B8" s="144" t="s">
        <v>9139</v>
      </c>
      <c r="H8" s="56"/>
    </row>
    <row r="9" spans="2:10" s="43" customFormat="1" ht="21.95" customHeight="1" thickBot="1" x14ac:dyDescent="0.45">
      <c r="B9" s="300" t="s">
        <v>9147</v>
      </c>
      <c r="C9" s="301"/>
      <c r="D9" s="319"/>
      <c r="E9" s="586" t="str">
        <f>IF(AND(ISNUMBER(E6), E6&lt;&gt;0),E6, "自動表示されます")</f>
        <v>自動表示されます</v>
      </c>
      <c r="F9" s="587"/>
      <c r="G9" s="360" t="s">
        <v>9164</v>
      </c>
      <c r="H9" s="116"/>
    </row>
    <row r="10" spans="2:10" s="116" customFormat="1" ht="6.95" customHeight="1" thickBot="1" x14ac:dyDescent="0.45">
      <c r="B10" s="280"/>
      <c r="C10" s="157"/>
      <c r="D10" s="337"/>
      <c r="E10" s="357"/>
      <c r="F10" s="357"/>
      <c r="G10" s="325"/>
    </row>
    <row r="11" spans="2:10" s="43" customFormat="1" ht="21.95" customHeight="1" x14ac:dyDescent="0.4">
      <c r="B11" s="298" t="s">
        <v>9173</v>
      </c>
      <c r="C11" s="330"/>
      <c r="D11" s="539" t="str">
        <f>湿式解繊法!D11</f>
        <v>選択してください</v>
      </c>
      <c r="E11" s="582" t="str">
        <f>IF(D11="選択してください","-",IF(D11="デフォルト値",'湿式＆TEMPOデフォルト値'!F13,IF(AND(D11="カスタム値",ISNUMBER(E12)),E12,"-")))</f>
        <v>-</v>
      </c>
      <c r="F11" s="583"/>
      <c r="G11" s="346"/>
      <c r="H11" s="264"/>
      <c r="I11" s="264"/>
      <c r="J11" s="264"/>
    </row>
    <row r="12" spans="2:10" s="43" customFormat="1" ht="21.95" customHeight="1" thickBot="1" x14ac:dyDescent="0.45">
      <c r="B12" s="331" t="s">
        <v>9145</v>
      </c>
      <c r="C12" s="324"/>
      <c r="D12" s="332"/>
      <c r="E12" s="592">
        <f>湿式解繊法!E12</f>
        <v>0</v>
      </c>
      <c r="F12" s="593"/>
      <c r="G12" s="347" t="str">
        <f>IF(D11="カスタム値"," デフォルト値は15%です。","")</f>
        <v/>
      </c>
      <c r="H12" s="116"/>
    </row>
    <row r="13" spans="2:10" s="116" customFormat="1" ht="6.95" customHeight="1" thickBot="1" x14ac:dyDescent="0.45">
      <c r="B13" s="280"/>
      <c r="C13" s="157"/>
      <c r="D13" s="318"/>
      <c r="E13" s="267"/>
      <c r="F13" s="267"/>
      <c r="G13" s="267"/>
    </row>
    <row r="14" spans="2:10" s="43" customFormat="1" ht="21.95" customHeight="1" thickBot="1" x14ac:dyDescent="0.45">
      <c r="B14" s="300" t="s">
        <v>9154</v>
      </c>
      <c r="C14" s="301"/>
      <c r="D14" s="319"/>
      <c r="E14" s="359" t="str">
        <f>IF(AND(ISNUMBER(E9),ISNUMBER(E11),E9&lt;&gt;0),(E9*(1/(1-E11))),"")</f>
        <v/>
      </c>
      <c r="F14" s="358" t="str">
        <f>IF(AND(ISNUMBER(E9),ISNUMBER(E11),E9&lt;&gt;0),"wet-kg/kg-パルプ分散液","")</f>
        <v/>
      </c>
      <c r="G14" s="347" t="str">
        <f>IF(ISNUMBER(E14)," 分散液1kgの調整に用いた原料パルプ量（自動算出）です。"," 分散液濃度とパルプ含水率を基に算出されます。")</f>
        <v xml:space="preserve"> 分散液濃度とパルプ含水率を基に算出されます。</v>
      </c>
      <c r="H14" s="56"/>
    </row>
    <row r="15" spans="2:10" s="116" customFormat="1" ht="6.95" customHeight="1" thickBot="1" x14ac:dyDescent="0.45">
      <c r="B15" s="280"/>
      <c r="C15" s="157"/>
      <c r="D15" s="318"/>
      <c r="E15" s="267"/>
      <c r="F15" s="267"/>
      <c r="G15" s="267"/>
    </row>
    <row r="16" spans="2:10" s="43" customFormat="1" ht="21.95" customHeight="1" thickBot="1" x14ac:dyDescent="0.45">
      <c r="B16" s="300" t="s">
        <v>9187</v>
      </c>
      <c r="C16" s="301"/>
      <c r="D16" s="388"/>
      <c r="E16" s="594" t="str">
        <f>湿式解繊法!E16</f>
        <v>選択してください</v>
      </c>
      <c r="F16" s="595"/>
      <c r="G16" s="346"/>
      <c r="H16" s="264"/>
      <c r="I16" s="264"/>
      <c r="J16" s="264"/>
    </row>
    <row r="17" spans="2:8" s="116" customFormat="1" ht="9.9499999999999993" customHeight="1" x14ac:dyDescent="0.4">
      <c r="B17" s="280"/>
      <c r="C17" s="157"/>
      <c r="D17" s="318"/>
      <c r="E17" s="267"/>
      <c r="F17" s="267"/>
      <c r="G17" s="267"/>
    </row>
    <row r="18" spans="2:8" s="116" customFormat="1" ht="20.100000000000001" customHeight="1" thickBot="1" x14ac:dyDescent="0.45">
      <c r="B18" s="281" t="s">
        <v>9140</v>
      </c>
      <c r="C18" s="157"/>
      <c r="D18" s="318"/>
      <c r="E18" s="267"/>
      <c r="F18" s="267"/>
      <c r="G18" s="267"/>
    </row>
    <row r="19" spans="2:8" s="43" customFormat="1" ht="21.95" customHeight="1" x14ac:dyDescent="0.4">
      <c r="B19" s="298" t="s">
        <v>9176</v>
      </c>
      <c r="C19" s="299"/>
      <c r="D19" s="539" t="str">
        <f>湿式解繊法!D19</f>
        <v>選択してください</v>
      </c>
      <c r="E19" s="518" t="str">
        <f>IF(D19="選択してください","-",IF(D19="デフォルト低位",'湿式＆TEMPOデフォルト値'!F15,IF(D19="デフォルト高位",'湿式＆TEMPOデフォルト値'!F16,IF(D19="カスタム値",E20,""))))</f>
        <v>-</v>
      </c>
      <c r="F19" s="320" t="str">
        <f>IF(D19="選択してください","","回")</f>
        <v/>
      </c>
      <c r="G19" s="267"/>
      <c r="H19" s="116"/>
    </row>
    <row r="20" spans="2:8" s="43" customFormat="1" ht="21.95" customHeight="1" thickBot="1" x14ac:dyDescent="0.45">
      <c r="B20" s="331" t="s">
        <v>9148</v>
      </c>
      <c r="C20" s="321"/>
      <c r="D20" s="333"/>
      <c r="E20" s="523">
        <f>湿式解繊法!E20</f>
        <v>0</v>
      </c>
      <c r="F20" s="326" t="str">
        <f>IF(D19="カスタム値","回","")</f>
        <v/>
      </c>
      <c r="G20" s="347" t="str">
        <f>IF(D19="カスタム値","「5 ~ 10回」が湿式解繊法の目安です。","")</f>
        <v/>
      </c>
      <c r="H20" s="116"/>
    </row>
    <row r="21" spans="2:8" s="116" customFormat="1" ht="6.95" customHeight="1" thickBot="1" x14ac:dyDescent="0.45">
      <c r="B21" s="310"/>
      <c r="C21" s="310"/>
      <c r="D21" s="267"/>
      <c r="E21" s="267"/>
      <c r="F21" s="267"/>
      <c r="G21" s="307"/>
    </row>
    <row r="22" spans="2:8" s="116" customFormat="1" ht="21.95" customHeight="1" x14ac:dyDescent="0.4">
      <c r="B22" s="298" t="s">
        <v>9174</v>
      </c>
      <c r="C22" s="299"/>
      <c r="D22" s="539" t="str">
        <f>湿式解繊法!D22</f>
        <v>選択してください</v>
      </c>
      <c r="E22" s="584" t="str">
        <f>IF(D22="選択してください","-",IF(D22="デフォルト値",'湿式＆TEMPOデフォルト値'!F24,IF(D22="カスタム値",E23,"")))</f>
        <v>-</v>
      </c>
      <c r="F22" s="585"/>
      <c r="G22" s="267"/>
    </row>
    <row r="23" spans="2:8" s="116" customFormat="1" ht="21.95" customHeight="1" thickBot="1" x14ac:dyDescent="0.45">
      <c r="B23" s="327" t="s">
        <v>9146</v>
      </c>
      <c r="C23" s="328"/>
      <c r="D23" s="329"/>
      <c r="E23" s="588">
        <f>湿式解繊法!E23</f>
        <v>1</v>
      </c>
      <c r="F23" s="589"/>
      <c r="G23" s="347" t="str">
        <f>IF(D22="カスタム値"," ロスがない場合「100%」です。","")</f>
        <v/>
      </c>
    </row>
    <row r="24" spans="2:8" s="43" customFormat="1" ht="6.95" customHeight="1" thickBot="1" x14ac:dyDescent="0.45">
      <c r="B24" s="280"/>
      <c r="C24" s="280"/>
      <c r="D24" s="267"/>
      <c r="E24" s="267"/>
      <c r="F24" s="267"/>
      <c r="G24" s="306"/>
      <c r="H24" s="116"/>
    </row>
    <row r="25" spans="2:8" s="43" customFormat="1" ht="21.95" customHeight="1" x14ac:dyDescent="0.4">
      <c r="B25" s="298" t="s">
        <v>9191</v>
      </c>
      <c r="C25" s="299"/>
      <c r="D25" s="539" t="str">
        <f>湿式解繊法!D25</f>
        <v>選択してください</v>
      </c>
      <c r="E25" s="576" t="str">
        <f>IF(OR(D25="選択してください",D25="カスタム値"),"-",IF(D25="デフォルト低位","低位",IF(D25="デフォルト高位","高位","")))</f>
        <v>-</v>
      </c>
      <c r="F25" s="577"/>
      <c r="G25" s="347" t="str">
        <f>IF(OR(D25="デフォルト低位",D25="デフォルト高位",D25="選択してください")," なるべくカスタム値（一次データ）をご利用ください。 ※4","")</f>
        <v xml:space="preserve"> なるべくカスタム値（一次データ）をご利用ください。 ※4</v>
      </c>
      <c r="H25" s="116"/>
    </row>
    <row r="26" spans="2:8" s="43" customFormat="1" ht="21.95" customHeight="1" thickBot="1" x14ac:dyDescent="0.45">
      <c r="B26" s="335" t="s">
        <v>9149</v>
      </c>
      <c r="C26" s="302"/>
      <c r="D26" s="336"/>
      <c r="E26" s="341">
        <f>湿式解繊法!E26</f>
        <v>0</v>
      </c>
      <c r="F26" s="338" t="str">
        <f>IF(OR(D25="選択してください",D25="デフォルト低位",D25="デフォルト高位"),"",IF(D25="カスタム値","kWh/kg-原料懸濁液"))</f>
        <v/>
      </c>
      <c r="G26" s="347" t="str">
        <f>IF(AND(D25="カスタム値",E26=0)," 一次データを入力してください。","")</f>
        <v/>
      </c>
      <c r="H26" s="116"/>
    </row>
    <row r="27" spans="2:8" s="101" customFormat="1" ht="6.95" customHeight="1" thickBot="1" x14ac:dyDescent="0.45">
      <c r="B27" s="339"/>
      <c r="C27" s="297"/>
      <c r="D27" s="305"/>
      <c r="E27" s="304"/>
      <c r="F27" s="340"/>
      <c r="G27" s="267"/>
    </row>
    <row r="28" spans="2:8" s="43" customFormat="1" ht="21.95" customHeight="1" x14ac:dyDescent="0.4">
      <c r="B28" s="303" t="s">
        <v>9175</v>
      </c>
      <c r="C28" s="302"/>
      <c r="D28" s="540" t="str">
        <f>湿式解繊法!D28</f>
        <v>選択してください</v>
      </c>
      <c r="E28" s="580" t="str">
        <f>IF(D28="選択してください","-",IF(D28="デフォルト値","「"&amp;'湿式＆TEMPOデフォルト値'!D29&amp;"」"&amp;"（IDEA v2.3）", ""))</f>
        <v>-</v>
      </c>
      <c r="F28" s="581"/>
      <c r="G28" s="267"/>
      <c r="H28" s="116"/>
    </row>
    <row r="29" spans="2:8" s="43" customFormat="1" ht="21.95" customHeight="1" thickBot="1" x14ac:dyDescent="0.45">
      <c r="B29" s="327" t="s">
        <v>9167</v>
      </c>
      <c r="C29" s="321"/>
      <c r="D29" s="334"/>
      <c r="E29" s="342">
        <f>湿式解繊法!E29</f>
        <v>0</v>
      </c>
      <c r="F29" s="326" t="str">
        <f>IF(OR(D28="選択してください", D28="デフォルト値"), "", "kgCO2e/kWh")</f>
        <v/>
      </c>
      <c r="G29" s="347" t="str">
        <f>IF(AND(D28="カスタム値",E29=0)," 数値を入力してください。","")</f>
        <v/>
      </c>
      <c r="H29" s="116"/>
    </row>
    <row r="30" spans="2:8" s="43" customFormat="1" ht="15" customHeight="1" thickBot="1" x14ac:dyDescent="0.45">
      <c r="B30" s="315"/>
      <c r="C30" s="280"/>
      <c r="D30" s="267"/>
      <c r="E30" s="267"/>
      <c r="F30" s="267"/>
      <c r="G30" s="348"/>
      <c r="H30" s="116"/>
    </row>
    <row r="31" spans="2:8" s="43" customFormat="1" ht="35.1" customHeight="1" thickBot="1" x14ac:dyDescent="0.45">
      <c r="B31" s="316" t="s">
        <v>9192</v>
      </c>
      <c r="C31" s="317"/>
      <c r="D31" s="322"/>
      <c r="E31" s="568" t="str">
        <f>IF(OR(D41="自動表示されます", D45="自動表示されます"),"自動表示されます",D45)</f>
        <v>自動表示されます</v>
      </c>
      <c r="F31" s="569"/>
      <c r="G31" s="387" t="str">
        <f>IF(OR(E31="自動表示されます",D41="自動表示されます",D46="自動表示されます"),"","kg-CO2e/kg-CNF分散液")</f>
        <v/>
      </c>
      <c r="H31" s="116"/>
    </row>
    <row r="32" spans="2:8" s="43" customFormat="1" ht="15" customHeight="1" x14ac:dyDescent="0.4">
      <c r="B32" s="315"/>
      <c r="C32" s="280"/>
      <c r="D32" s="267"/>
      <c r="E32" s="267"/>
      <c r="F32" s="267"/>
      <c r="G32" s="348"/>
      <c r="H32" s="116"/>
    </row>
    <row r="33" spans="1:8" s="41" customFormat="1" ht="27" customHeight="1" x14ac:dyDescent="0.4">
      <c r="B33" s="462" t="s">
        <v>9122</v>
      </c>
      <c r="C33" s="567" t="s">
        <v>9178</v>
      </c>
      <c r="D33" s="567"/>
      <c r="E33" s="567"/>
      <c r="F33" s="567"/>
      <c r="G33" s="567"/>
    </row>
    <row r="34" spans="1:8" s="43" customFormat="1" ht="27" customHeight="1" x14ac:dyDescent="0.4">
      <c r="B34" s="462" t="s">
        <v>9121</v>
      </c>
      <c r="C34" s="563" t="s">
        <v>9177</v>
      </c>
      <c r="D34" s="563"/>
      <c r="E34" s="563"/>
      <c r="F34" s="563"/>
      <c r="G34" s="563"/>
    </row>
    <row r="35" spans="1:8" s="43" customFormat="1" ht="27" customHeight="1" x14ac:dyDescent="0.4">
      <c r="B35" s="462" t="s">
        <v>9124</v>
      </c>
      <c r="C35" s="563" t="s">
        <v>9193</v>
      </c>
      <c r="D35" s="563"/>
      <c r="E35" s="563"/>
      <c r="F35" s="563"/>
      <c r="G35" s="563"/>
    </row>
    <row r="36" spans="1:8" s="43" customFormat="1" ht="27" customHeight="1" x14ac:dyDescent="0.4">
      <c r="B36" s="462" t="s">
        <v>9125</v>
      </c>
      <c r="C36" s="563" t="s">
        <v>9200</v>
      </c>
      <c r="D36" s="563"/>
      <c r="E36" s="563"/>
      <c r="F36" s="563"/>
      <c r="G36" s="563"/>
    </row>
    <row r="37" spans="1:8" s="43" customFormat="1" ht="20.100000000000001" customHeight="1" thickBot="1" x14ac:dyDescent="0.45">
      <c r="A37" s="116"/>
      <c r="B37" s="463"/>
      <c r="C37" s="310"/>
      <c r="D37" s="267"/>
      <c r="E37" s="267"/>
      <c r="F37" s="267"/>
      <c r="G37" s="348"/>
      <c r="H37" s="116"/>
    </row>
    <row r="38" spans="1:8" ht="24.95" customHeight="1" x14ac:dyDescent="0.4">
      <c r="A38" s="217"/>
      <c r="B38" s="427" t="s">
        <v>9142</v>
      </c>
      <c r="C38" s="428"/>
      <c r="D38" s="429"/>
      <c r="E38" s="429"/>
      <c r="F38" s="429"/>
      <c r="G38" s="429"/>
    </row>
    <row r="39" spans="1:8" ht="15" customHeight="1" x14ac:dyDescent="0.4">
      <c r="A39" s="217"/>
      <c r="B39" s="454" t="s">
        <v>9128</v>
      </c>
      <c r="C39" s="455"/>
      <c r="D39" s="456"/>
      <c r="E39" s="456"/>
      <c r="F39" s="456"/>
      <c r="G39" s="456"/>
    </row>
    <row r="40" spans="1:8" ht="9.9499999999999993" customHeight="1" thickBot="1" x14ac:dyDescent="0.45">
      <c r="B40" s="144"/>
      <c r="C40" s="266"/>
    </row>
    <row r="41" spans="1:8" s="43" customFormat="1" ht="20.100000000000001" customHeight="1" x14ac:dyDescent="0.4">
      <c r="B41" s="311" t="s">
        <v>9134</v>
      </c>
      <c r="C41" s="312"/>
      <c r="D41" s="524" t="str">
        <f>IF(OR(D42="自動表示されます",D43="自動表示されます"),"自動表示されます",D42+D43)</f>
        <v>自動表示されます</v>
      </c>
      <c r="E41" s="323" t="s">
        <v>9144</v>
      </c>
      <c r="F41" s="343"/>
      <c r="G41" s="349"/>
      <c r="H41" s="116"/>
    </row>
    <row r="42" spans="1:8" ht="20.100000000000001" customHeight="1" x14ac:dyDescent="0.4">
      <c r="B42" s="590" t="s">
        <v>9117</v>
      </c>
      <c r="C42" s="313" t="s">
        <v>9135</v>
      </c>
      <c r="D42" s="525" t="str">
        <f>IF(OR(E6=0, E16="選択してください",D11="選択してください"),"自動表示されます", IF(E16="低位",'湿式＆TEMPOデフォルト値'!F7*E14, IF(E16="高位",'湿式＆TEMPOデフォルト値'!F8*E14,"")))</f>
        <v>自動表示されます</v>
      </c>
      <c r="E42" s="384" t="s">
        <v>9156</v>
      </c>
      <c r="F42" s="344"/>
      <c r="G42" s="350"/>
    </row>
    <row r="43" spans="1:8" ht="20.100000000000001" customHeight="1" thickBot="1" x14ac:dyDescent="0.45">
      <c r="B43" s="591"/>
      <c r="C43" s="314" t="s">
        <v>9136</v>
      </c>
      <c r="D43" s="526" t="str">
        <f>IF(OR(E6=0, E16="選択してください",D11="選択してください"),"自動表示されます", '湿式＆TEMPOデフォルト値'!F27*(1-E14))</f>
        <v>自動表示されます</v>
      </c>
      <c r="E43" s="385" t="s">
        <v>9156</v>
      </c>
      <c r="F43" s="345"/>
      <c r="G43" s="350"/>
    </row>
    <row r="44" spans="1:8" ht="20.100000000000001" customHeight="1" thickBot="1" x14ac:dyDescent="0.45">
      <c r="B44" s="269"/>
      <c r="C44" s="393"/>
      <c r="D44" s="527"/>
      <c r="E44" s="393"/>
      <c r="F44" s="393"/>
      <c r="G44" s="351"/>
    </row>
    <row r="45" spans="1:8" ht="20.100000000000001" customHeight="1" x14ac:dyDescent="0.4">
      <c r="B45" s="311" t="s">
        <v>9138</v>
      </c>
      <c r="C45" s="312"/>
      <c r="D45" s="524" t="str">
        <f>IF(OR(D46="自動表示されます", D47="自動表示されます"), "自動表示されます", D46+D47)</f>
        <v>自動表示されます</v>
      </c>
      <c r="E45" s="323" t="s">
        <v>9143</v>
      </c>
      <c r="F45" s="343"/>
      <c r="G45" s="352"/>
    </row>
    <row r="46" spans="1:8" ht="20.100000000000001" customHeight="1" x14ac:dyDescent="0.4">
      <c r="B46" s="590" t="s">
        <v>9117</v>
      </c>
      <c r="C46" s="313" t="s">
        <v>9139</v>
      </c>
      <c r="D46" s="525" t="str">
        <f>IF(OR(D19="選択してください", D22="選択してください", D41="自動表示されます"),"自動表示されます", IF(E19=0,"自動表示されます", D41*(1/E22^E19)))</f>
        <v>自動表示されます</v>
      </c>
      <c r="E46" s="384" t="s">
        <v>9156</v>
      </c>
      <c r="F46" s="344"/>
      <c r="G46" s="350"/>
    </row>
    <row r="47" spans="1:8" ht="20.100000000000001" customHeight="1" thickBot="1" x14ac:dyDescent="0.45">
      <c r="B47" s="591"/>
      <c r="C47" s="314" t="s">
        <v>9140</v>
      </c>
      <c r="D47" s="526" t="str">
        <f>IF(OR(D19="選択してください",D22="選択してください",D25="選択してください",D28="選択してください",D41="自動表示されます"),"自動表示されます",IF(AND(E25="低位",D28="デフォルト値"),('湿式＆TEMPOデフォルト値'!F21*(1/E22)*'湿式＆TEMPOデフォルト値'!F29)*E19,IF(AND(E25="高位",D28="デフォルト値"),('湿式＆TEMPOデフォルト値'!F22*(1/E22)*'湿式＆TEMPOデフォルト値'!F29)*E19,IF(AND(D25="カスタム値",D28="デフォルト値"),(E26*(1/E22)*'湿式＆TEMPOデフォルト値'!F29)*E19,IF(AND(D25="カスタム値",D28="カスタム値"),(E26*(1/E22)*E29)*E19,IF(AND(E25="低位",D28="カスタム値"),('湿式＆TEMPOデフォルト値'!F21*(1/E22)*E29)*E19,IF(AND(E25="高位",D28="カスタム値"),('湿式＆TEMPOデフォルト値'!F22*(1/E22)*E29)*E19,"-")))))))</f>
        <v>自動表示されます</v>
      </c>
      <c r="E47" s="386" t="s">
        <v>9156</v>
      </c>
      <c r="F47" s="345"/>
      <c r="G47" s="350"/>
    </row>
    <row r="48" spans="1:8" ht="20.100000000000001" customHeight="1" thickBot="1" x14ac:dyDescent="0.45">
      <c r="B48" s="355"/>
      <c r="C48" s="356"/>
      <c r="D48" s="308"/>
      <c r="E48" s="308"/>
      <c r="F48" s="308"/>
      <c r="G48" s="308"/>
    </row>
    <row r="49" spans="2:7" ht="20.100000000000001" customHeight="1" x14ac:dyDescent="0.4">
      <c r="B49" s="144"/>
      <c r="C49" s="144"/>
    </row>
    <row r="50" spans="2:7" ht="20.100000000000001" customHeight="1" x14ac:dyDescent="0.4">
      <c r="B50" s="270"/>
      <c r="C50" s="268"/>
      <c r="D50" s="271"/>
      <c r="E50" s="271"/>
      <c r="F50" s="271"/>
      <c r="G50" s="271"/>
    </row>
    <row r="51" spans="2:7" ht="20.100000000000001" customHeight="1" x14ac:dyDescent="0.4"/>
    <row r="52" spans="2:7" ht="20.100000000000001" customHeight="1" x14ac:dyDescent="0.4">
      <c r="B52" s="272"/>
      <c r="C52" s="272"/>
      <c r="D52" s="273"/>
      <c r="E52" s="273"/>
      <c r="F52" s="273"/>
      <c r="G52" s="353"/>
    </row>
    <row r="53" spans="2:7" ht="20.100000000000001" customHeight="1" x14ac:dyDescent="0.4">
      <c r="B53" s="566"/>
      <c r="C53" s="274"/>
      <c r="D53" s="275"/>
      <c r="E53" s="275"/>
      <c r="F53" s="275"/>
      <c r="G53" s="354"/>
    </row>
    <row r="54" spans="2:7" ht="20.100000000000001" customHeight="1" x14ac:dyDescent="0.4">
      <c r="B54" s="566"/>
      <c r="C54" s="274"/>
      <c r="D54" s="275"/>
      <c r="E54" s="275"/>
      <c r="F54" s="275"/>
      <c r="G54" s="354"/>
    </row>
    <row r="55" spans="2:7" ht="20.100000000000001" customHeight="1" x14ac:dyDescent="0.4">
      <c r="B55" s="566"/>
      <c r="C55" s="274"/>
      <c r="D55" s="275"/>
      <c r="E55" s="275"/>
      <c r="F55" s="275"/>
      <c r="G55" s="354"/>
    </row>
    <row r="56" spans="2:7" ht="20.100000000000001" customHeight="1" x14ac:dyDescent="0.4"/>
    <row r="57" spans="2:7" ht="20.100000000000001" customHeight="1" x14ac:dyDescent="0.4">
      <c r="B57" s="272"/>
      <c r="C57" s="276"/>
      <c r="D57" s="273"/>
      <c r="E57" s="273"/>
      <c r="F57" s="273"/>
      <c r="G57" s="353"/>
    </row>
    <row r="58" spans="2:7" ht="20.100000000000001" customHeight="1" x14ac:dyDescent="0.4">
      <c r="B58" s="566"/>
      <c r="C58" s="277"/>
      <c r="D58" s="278"/>
      <c r="E58" s="278"/>
      <c r="F58" s="278"/>
      <c r="G58" s="354"/>
    </row>
    <row r="59" spans="2:7" ht="20.100000000000001" customHeight="1" x14ac:dyDescent="0.4">
      <c r="B59" s="566"/>
      <c r="C59" s="274"/>
      <c r="D59" s="279"/>
      <c r="E59" s="279"/>
      <c r="F59" s="279"/>
      <c r="G59" s="354"/>
    </row>
    <row r="60" spans="2:7" ht="20.100000000000001" customHeight="1" x14ac:dyDescent="0.4">
      <c r="B60" s="566"/>
      <c r="C60" s="277"/>
      <c r="D60" s="279"/>
      <c r="E60" s="279"/>
      <c r="F60" s="279"/>
      <c r="G60" s="354"/>
    </row>
  </sheetData>
  <dataConsolidate/>
  <mergeCells count="18">
    <mergeCell ref="E22:F22"/>
    <mergeCell ref="E6:F6"/>
    <mergeCell ref="E9:F9"/>
    <mergeCell ref="E11:F11"/>
    <mergeCell ref="E12:F12"/>
    <mergeCell ref="E16:F16"/>
    <mergeCell ref="B53:B55"/>
    <mergeCell ref="B58:B60"/>
    <mergeCell ref="E23:F23"/>
    <mergeCell ref="E25:F25"/>
    <mergeCell ref="E28:F28"/>
    <mergeCell ref="E31:F31"/>
    <mergeCell ref="B42:B43"/>
    <mergeCell ref="B46:B47"/>
    <mergeCell ref="C33:G33"/>
    <mergeCell ref="C34:G34"/>
    <mergeCell ref="C35:G35"/>
    <mergeCell ref="C36:G36"/>
  </mergeCells>
  <phoneticPr fontId="1"/>
  <conditionalFormatting sqref="B12:F12">
    <cfRule type="expression" dxfId="119" priority="49">
      <formula>$D$11&lt;&gt;"カスタム値"</formula>
    </cfRule>
  </conditionalFormatting>
  <conditionalFormatting sqref="B12:D12">
    <cfRule type="expression" dxfId="118" priority="48">
      <formula>$D$11="カスタム値"</formula>
    </cfRule>
  </conditionalFormatting>
  <conditionalFormatting sqref="E12:F12">
    <cfRule type="expression" dxfId="117" priority="42">
      <formula>$D$11&lt;&gt;"カスタム値"</formula>
    </cfRule>
    <cfRule type="expression" dxfId="116" priority="47">
      <formula>$D$11&lt;&gt;"カスタム値"</formula>
    </cfRule>
  </conditionalFormatting>
  <conditionalFormatting sqref="B20:E20">
    <cfRule type="expression" dxfId="115" priority="45">
      <formula>$D$19&lt;&gt;"カスタム値"</formula>
    </cfRule>
  </conditionalFormatting>
  <conditionalFormatting sqref="B20:D20">
    <cfRule type="expression" dxfId="114" priority="44">
      <formula>$D$19="カスタム値"</formula>
    </cfRule>
  </conditionalFormatting>
  <conditionalFormatting sqref="E20">
    <cfRule type="expression" dxfId="113" priority="43">
      <formula>$D$19&lt;&gt;"カスタム値"</formula>
    </cfRule>
  </conditionalFormatting>
  <conditionalFormatting sqref="E23:F23">
    <cfRule type="expression" dxfId="112" priority="39">
      <formula>$D$22&lt;&gt;"カスタム値"</formula>
    </cfRule>
  </conditionalFormatting>
  <conditionalFormatting sqref="B23:F23">
    <cfRule type="expression" dxfId="111" priority="41">
      <formula>$D$22&lt;&gt;"カスタム値"</formula>
    </cfRule>
  </conditionalFormatting>
  <conditionalFormatting sqref="B23:D23">
    <cfRule type="expression" dxfId="110" priority="40">
      <formula>$D$22="カスタム値"</formula>
    </cfRule>
  </conditionalFormatting>
  <conditionalFormatting sqref="B26:D26">
    <cfRule type="expression" dxfId="109" priority="37">
      <formula>$D$25="カスタム値"</formula>
    </cfRule>
  </conditionalFormatting>
  <conditionalFormatting sqref="E26">
    <cfRule type="expression" dxfId="108" priority="36">
      <formula>$D$25&lt;&gt;"カスタム値"</formula>
    </cfRule>
  </conditionalFormatting>
  <conditionalFormatting sqref="B26:E26">
    <cfRule type="expression" dxfId="107" priority="35">
      <formula>$D$25&lt;&gt;"カスタム値"</formula>
    </cfRule>
  </conditionalFormatting>
  <conditionalFormatting sqref="B29:D29">
    <cfRule type="expression" dxfId="106" priority="33">
      <formula>$D$28="カスタム値"</formula>
    </cfRule>
  </conditionalFormatting>
  <conditionalFormatting sqref="E29">
    <cfRule type="expression" dxfId="105" priority="32">
      <formula>$D$28&lt;&gt;"カスタム値"</formula>
    </cfRule>
  </conditionalFormatting>
  <conditionalFormatting sqref="B29:E29">
    <cfRule type="expression" dxfId="104" priority="31">
      <formula>$D$28&lt;&gt;"カスタム値"</formula>
    </cfRule>
  </conditionalFormatting>
  <conditionalFormatting sqref="E14">
    <cfRule type="expression" dxfId="103" priority="17">
      <formula>$E$14="自動表示されます"</formula>
    </cfRule>
  </conditionalFormatting>
  <conditionalFormatting sqref="E16:F16">
    <cfRule type="expression" dxfId="102" priority="22">
      <formula>$E$16="選択してください"</formula>
    </cfRule>
  </conditionalFormatting>
  <conditionalFormatting sqref="E6:F6">
    <cfRule type="expression" dxfId="101" priority="21">
      <formula>$E$6=0</formula>
    </cfRule>
  </conditionalFormatting>
  <conditionalFormatting sqref="E9:F9">
    <cfRule type="expression" dxfId="100" priority="20">
      <formula>$E$9="自動表示されます"</formula>
    </cfRule>
  </conditionalFormatting>
  <conditionalFormatting sqref="E11:F11">
    <cfRule type="expression" dxfId="99" priority="18">
      <formula>$D$11="カスタム値"</formula>
    </cfRule>
    <cfRule type="expression" dxfId="98" priority="19">
      <formula>$D$11="カスタム値"</formula>
    </cfRule>
  </conditionalFormatting>
  <conditionalFormatting sqref="E14:F14">
    <cfRule type="expression" dxfId="97" priority="16">
      <formula>NOT(AND(ISNUMBER($E$9),$E$9&lt;&gt;0,ISNUMBER($E$11)))</formula>
    </cfRule>
  </conditionalFormatting>
  <conditionalFormatting sqref="E19:F19">
    <cfRule type="expression" dxfId="96" priority="14">
      <formula>$D$19="カスタム値"</formula>
    </cfRule>
    <cfRule type="expression" dxfId="95" priority="15">
      <formula>$D$19="カスタム値"</formula>
    </cfRule>
  </conditionalFormatting>
  <conditionalFormatting sqref="F20">
    <cfRule type="expression" dxfId="94" priority="13">
      <formula>$D$19&lt;&gt;"カスタム値"</formula>
    </cfRule>
  </conditionalFormatting>
  <conditionalFormatting sqref="E22:F22">
    <cfRule type="expression" dxfId="93" priority="11">
      <formula>$D$22="カスタム値"</formula>
    </cfRule>
    <cfRule type="expression" dxfId="92" priority="12">
      <formula>$D$22="カスタム値"</formula>
    </cfRule>
  </conditionalFormatting>
  <conditionalFormatting sqref="E25">
    <cfRule type="expression" dxfId="91" priority="9">
      <formula>$D$25="カスタム値"</formula>
    </cfRule>
    <cfRule type="expression" dxfId="90" priority="10">
      <formula>$D$25="カスタム値"</formula>
    </cfRule>
  </conditionalFormatting>
  <conditionalFormatting sqref="F26">
    <cfRule type="expression" dxfId="89" priority="8">
      <formula>$D$25&lt;&gt;"カスタム値"</formula>
    </cfRule>
  </conditionalFormatting>
  <conditionalFormatting sqref="E28:F28">
    <cfRule type="expression" dxfId="88" priority="7">
      <formula>$D$28="カスタム値"</formula>
    </cfRule>
  </conditionalFormatting>
  <conditionalFormatting sqref="F29">
    <cfRule type="expression" dxfId="87" priority="6">
      <formula>$D$28&lt;&gt;"カスタム値"</formula>
    </cfRule>
  </conditionalFormatting>
  <conditionalFormatting sqref="D11">
    <cfRule type="expression" dxfId="86" priority="5">
      <formula>$D$11="選択してください"</formula>
    </cfRule>
  </conditionalFormatting>
  <conditionalFormatting sqref="D19">
    <cfRule type="expression" dxfId="85" priority="4">
      <formula>$D$19="選択してください"</formula>
    </cfRule>
  </conditionalFormatting>
  <conditionalFormatting sqref="D22">
    <cfRule type="expression" dxfId="84" priority="3">
      <formula>$D$22="選択してください"</formula>
    </cfRule>
  </conditionalFormatting>
  <conditionalFormatting sqref="D25">
    <cfRule type="expression" dxfId="83" priority="2">
      <formula>$D$25="選択してください"</formula>
    </cfRule>
  </conditionalFormatting>
  <conditionalFormatting sqref="D28">
    <cfRule type="expression" dxfId="82" priority="1">
      <formula>$D$28="選択してください"</formula>
    </cfRule>
  </conditionalFormatting>
  <dataValidations count="7">
    <dataValidation type="decimal" allowBlank="1" showInputMessage="1" showErrorMessage="1" sqref="E23:F23" xr:uid="{A37CC17B-8512-4822-87F3-91D6BF817A20}">
      <formula1>0.1</formula1>
      <formula2>1</formula2>
    </dataValidation>
    <dataValidation type="list" allowBlank="1" showInputMessage="1" showErrorMessage="1" sqref="D25" xr:uid="{255E914E-8D85-4148-B386-1510E7E00B12}">
      <formula1>"選択してください, デフォルト低位, デフォルト高位,カスタム値"</formula1>
    </dataValidation>
    <dataValidation type="list" allowBlank="1" showInputMessage="1" showErrorMessage="1" sqref="E16:F16" xr:uid="{AADD66B3-2C5B-45DB-AD74-6978E397A8AD}">
      <formula1>"選択してください, 低位, 高位"</formula1>
    </dataValidation>
    <dataValidation type="decimal" allowBlank="1" showInputMessage="1" showErrorMessage="1" sqref="E20" xr:uid="{5CB4A66F-7BDA-4011-B88B-EE1B8B6950A7}">
      <formula1>0</formula1>
      <formula2>1000</formula2>
    </dataValidation>
    <dataValidation type="decimal" allowBlank="1" showInputMessage="1" showErrorMessage="1" sqref="E12:F12 E10:F10 E6:F8" xr:uid="{F13AAAF7-A011-4719-9C0B-68DCC85D088F}">
      <formula1>0</formula1>
      <formula2>1</formula2>
    </dataValidation>
    <dataValidation type="list" allowBlank="1" showInputMessage="1" showErrorMessage="1" sqref="D11 D22 D28" xr:uid="{4ED05912-10A3-4DAD-80D6-773997E604BB}">
      <formula1>"選択してください, デフォルト値, カスタム値"</formula1>
    </dataValidation>
    <dataValidation type="list" allowBlank="1" showInputMessage="1" showErrorMessage="1" sqref="D19" xr:uid="{8D86B41C-55CC-42F3-B322-992BAFA7A446}">
      <formula1>"選択してください, デフォルト低位, デフォルト高位, カスタム値"</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A7FEB-DC00-4D55-8E4D-7995AF335A5E}">
  <sheetPr>
    <pageSetUpPr autoPageBreaks="0"/>
  </sheetPr>
  <dimension ref="A1:I60"/>
  <sheetViews>
    <sheetView showGridLines="0" zoomScale="90" zoomScaleNormal="90" workbookViewId="0"/>
  </sheetViews>
  <sheetFormatPr defaultRowHeight="18.75" x14ac:dyDescent="0.4"/>
  <cols>
    <col min="1" max="1" width="1.625" customWidth="1"/>
    <col min="2" max="2" width="3.625" style="264" customWidth="1"/>
    <col min="3" max="3" width="20.625" style="264" customWidth="1"/>
    <col min="4" max="5" width="15.625" style="265" customWidth="1"/>
    <col min="6" max="6" width="13.625" style="265" customWidth="1"/>
    <col min="7" max="7" width="33.625" style="265" customWidth="1"/>
  </cols>
  <sheetData>
    <row r="1" spans="1:9" ht="9.9499999999999993" customHeight="1" thickBot="1" x14ac:dyDescent="0.45">
      <c r="A1" s="217"/>
    </row>
    <row r="2" spans="1:9" s="42" customFormat="1" ht="30" customHeight="1" x14ac:dyDescent="0.4">
      <c r="B2" s="283" t="s">
        <v>9172</v>
      </c>
      <c r="C2" s="283"/>
      <c r="D2" s="284"/>
      <c r="E2" s="284"/>
      <c r="F2" s="284"/>
      <c r="G2" s="284"/>
    </row>
    <row r="3" spans="1:9" s="42" customFormat="1" ht="15" customHeight="1" x14ac:dyDescent="0.4">
      <c r="B3" s="562" t="str">
        <f>TEMPO酸化法計算表!B4</f>
        <v>※ 黄色のセルに値を入力、または当てはまるものを選択してください。</v>
      </c>
      <c r="C3" s="562"/>
      <c r="D3" s="562"/>
      <c r="E3" s="562"/>
      <c r="F3" s="562"/>
      <c r="G3" s="544"/>
    </row>
    <row r="4" spans="1:9" s="42" customFormat="1" ht="9.9499999999999993" customHeight="1" x14ac:dyDescent="0.4">
      <c r="B4" s="266"/>
      <c r="C4" s="266"/>
      <c r="D4" s="544"/>
      <c r="E4" s="544"/>
      <c r="F4" s="544"/>
      <c r="G4" s="544"/>
    </row>
    <row r="5" spans="1:9" s="43" customFormat="1" ht="20.100000000000001" customHeight="1" thickBot="1" x14ac:dyDescent="0.45">
      <c r="B5" s="309" t="s">
        <v>9137</v>
      </c>
      <c r="C5" s="157"/>
      <c r="D5" s="267"/>
      <c r="E5" s="267"/>
      <c r="F5" s="267"/>
      <c r="G5" s="267"/>
    </row>
    <row r="6" spans="1:9" s="43" customFormat="1" ht="21.95" customHeight="1" thickBot="1" x14ac:dyDescent="0.45">
      <c r="B6" s="396" t="s">
        <v>9155</v>
      </c>
      <c r="C6" s="397"/>
      <c r="D6" s="398"/>
      <c r="E6" s="570">
        <v>0</v>
      </c>
      <c r="F6" s="571"/>
      <c r="G6" s="419" t="str">
        <f>IF(E6=0," 左に値（%）を入力してください。","")</f>
        <v xml:space="preserve"> 左に値（%）を入力してください。</v>
      </c>
    </row>
    <row r="7" spans="1:9" s="116" customFormat="1" ht="9.9499999999999993" customHeight="1" x14ac:dyDescent="0.4">
      <c r="B7" s="280"/>
      <c r="C7" s="157"/>
      <c r="D7" s="337"/>
      <c r="E7" s="357"/>
      <c r="F7" s="357"/>
      <c r="G7" s="419"/>
    </row>
    <row r="8" spans="1:9" ht="20.100000000000001" customHeight="1" thickBot="1" x14ac:dyDescent="0.45">
      <c r="B8" s="144" t="s">
        <v>9168</v>
      </c>
      <c r="G8" s="420"/>
    </row>
    <row r="9" spans="1:9" s="43" customFormat="1" ht="21.95" customHeight="1" thickBot="1" x14ac:dyDescent="0.45">
      <c r="B9" s="396" t="s">
        <v>9169</v>
      </c>
      <c r="C9" s="397"/>
      <c r="D9" s="398"/>
      <c r="E9" s="586" t="str">
        <f>TEMPO酸化法計算表!E9</f>
        <v>自動表示されます</v>
      </c>
      <c r="F9" s="587"/>
      <c r="G9" s="421" t="str">
        <f>TEMPO酸化法計算表!G9</f>
        <v xml:space="preserve"> この値はCNF分散液濃度と同じになります。</v>
      </c>
    </row>
    <row r="10" spans="1:9" s="116" customFormat="1" ht="6.95" customHeight="1" thickBot="1" x14ac:dyDescent="0.45">
      <c r="B10" s="280"/>
      <c r="C10" s="157"/>
      <c r="D10" s="337"/>
      <c r="E10" s="357"/>
      <c r="F10" s="357"/>
      <c r="G10" s="419"/>
    </row>
    <row r="11" spans="1:9" s="43" customFormat="1" ht="21.95" customHeight="1" x14ac:dyDescent="0.4">
      <c r="B11" s="465" t="s">
        <v>9180</v>
      </c>
      <c r="C11" s="400"/>
      <c r="D11" s="537" t="s">
        <v>9118</v>
      </c>
      <c r="E11" s="582" t="str">
        <f>TEMPO酸化法計算表!E11</f>
        <v>-</v>
      </c>
      <c r="F11" s="583"/>
      <c r="G11" s="422"/>
      <c r="H11" s="264"/>
      <c r="I11" s="264"/>
    </row>
    <row r="12" spans="1:9" s="43" customFormat="1" ht="21.95" customHeight="1" thickBot="1" x14ac:dyDescent="0.45">
      <c r="B12" s="401" t="s">
        <v>9145</v>
      </c>
      <c r="C12" s="402"/>
      <c r="D12" s="403"/>
      <c r="E12" s="572">
        <v>0</v>
      </c>
      <c r="F12" s="573"/>
      <c r="G12" s="422" t="str">
        <f>TEMPO酸化法計算表!G12</f>
        <v/>
      </c>
    </row>
    <row r="13" spans="1:9" s="116" customFormat="1" ht="6.95" customHeight="1" thickBot="1" x14ac:dyDescent="0.45">
      <c r="B13" s="280"/>
      <c r="C13" s="157"/>
      <c r="D13" s="318"/>
      <c r="E13" s="267"/>
      <c r="F13" s="267"/>
      <c r="G13" s="423"/>
    </row>
    <row r="14" spans="1:9" s="43" customFormat="1" ht="21.95" customHeight="1" thickBot="1" x14ac:dyDescent="0.45">
      <c r="B14" s="396" t="s">
        <v>9179</v>
      </c>
      <c r="C14" s="397"/>
      <c r="D14" s="398"/>
      <c r="E14" s="359" t="str">
        <f>TEMPO酸化法計算表!E14</f>
        <v/>
      </c>
      <c r="F14" s="358" t="str">
        <f>TEMPO酸化法計算表!F14</f>
        <v/>
      </c>
      <c r="G14" s="422" t="str">
        <f>TEMPO酸化法計算表!G14</f>
        <v xml:space="preserve"> 分散液濃度とパルプ含水率を基に算出されます。</v>
      </c>
      <c r="H14"/>
    </row>
    <row r="15" spans="1:9" s="116" customFormat="1" ht="6.95" customHeight="1" thickBot="1" x14ac:dyDescent="0.45">
      <c r="B15" s="280"/>
      <c r="C15" s="157"/>
      <c r="D15" s="318"/>
      <c r="E15" s="267"/>
      <c r="F15" s="267"/>
      <c r="G15" s="423"/>
    </row>
    <row r="16" spans="1:9" s="43" customFormat="1" ht="21.95" customHeight="1" thickBot="1" x14ac:dyDescent="0.45">
      <c r="B16" s="396" t="s">
        <v>9187</v>
      </c>
      <c r="C16" s="397"/>
      <c r="D16" s="404"/>
      <c r="E16" s="574" t="s">
        <v>9118</v>
      </c>
      <c r="F16" s="575"/>
      <c r="G16" s="422"/>
      <c r="H16" s="264"/>
      <c r="I16" s="264"/>
    </row>
    <row r="17" spans="2:7" s="116" customFormat="1" ht="9.9499999999999993" customHeight="1" x14ac:dyDescent="0.4">
      <c r="B17" s="280"/>
      <c r="C17" s="157"/>
      <c r="D17" s="318"/>
      <c r="E17" s="267"/>
      <c r="F17" s="267"/>
      <c r="G17" s="423"/>
    </row>
    <row r="18" spans="2:7" s="116" customFormat="1" ht="20.100000000000001" customHeight="1" thickBot="1" x14ac:dyDescent="0.45">
      <c r="B18" s="281" t="s">
        <v>9140</v>
      </c>
      <c r="C18" s="157"/>
      <c r="D18" s="318"/>
      <c r="E18" s="267"/>
      <c r="F18" s="267"/>
      <c r="G18" s="423"/>
    </row>
    <row r="19" spans="2:7" s="43" customFormat="1" ht="21.95" customHeight="1" x14ac:dyDescent="0.4">
      <c r="B19" s="399" t="s">
        <v>9176</v>
      </c>
      <c r="C19" s="405"/>
      <c r="D19" s="537" t="s">
        <v>9118</v>
      </c>
      <c r="E19" s="518" t="str">
        <f>TEMPO酸化法計算表!E19</f>
        <v>-</v>
      </c>
      <c r="F19" s="320" t="str">
        <f>TEMPO酸化法計算表!F19</f>
        <v/>
      </c>
      <c r="G19" s="423"/>
    </row>
    <row r="20" spans="2:7" s="43" customFormat="1" ht="21.95" customHeight="1" thickBot="1" x14ac:dyDescent="0.45">
      <c r="B20" s="401" t="s">
        <v>9148</v>
      </c>
      <c r="C20" s="406"/>
      <c r="D20" s="407"/>
      <c r="E20" s="519">
        <v>0</v>
      </c>
      <c r="F20" s="326" t="str">
        <f>TEMPO酸化法計算表!F20</f>
        <v/>
      </c>
      <c r="G20" s="422" t="str">
        <f>TEMPO酸化法計算表!G20</f>
        <v/>
      </c>
    </row>
    <row r="21" spans="2:7" s="116" customFormat="1" ht="6.95" customHeight="1" thickBot="1" x14ac:dyDescent="0.45">
      <c r="B21" s="310"/>
      <c r="C21" s="310"/>
      <c r="D21" s="267"/>
      <c r="E21" s="267"/>
      <c r="F21" s="267"/>
      <c r="G21" s="424"/>
    </row>
    <row r="22" spans="2:7" s="116" customFormat="1" ht="21.95" customHeight="1" x14ac:dyDescent="0.4">
      <c r="B22" s="399" t="s">
        <v>9174</v>
      </c>
      <c r="C22" s="405"/>
      <c r="D22" s="537" t="s">
        <v>9118</v>
      </c>
      <c r="E22" s="584" t="str">
        <f>TEMPO酸化法計算表!E22</f>
        <v>-</v>
      </c>
      <c r="F22" s="585"/>
      <c r="G22" s="423"/>
    </row>
    <row r="23" spans="2:7" s="116" customFormat="1" ht="21.95" customHeight="1" thickBot="1" x14ac:dyDescent="0.45">
      <c r="B23" s="408" t="s">
        <v>9146</v>
      </c>
      <c r="C23" s="409"/>
      <c r="D23" s="410"/>
      <c r="E23" s="578">
        <v>1</v>
      </c>
      <c r="F23" s="579"/>
      <c r="G23" s="422" t="str">
        <f>TEMPO酸化法計算表!G23</f>
        <v/>
      </c>
    </row>
    <row r="24" spans="2:7" s="43" customFormat="1" ht="6.95" customHeight="1" thickBot="1" x14ac:dyDescent="0.45">
      <c r="B24" s="280"/>
      <c r="C24" s="280"/>
      <c r="D24" s="267"/>
      <c r="E24" s="267"/>
      <c r="F24" s="267"/>
      <c r="G24" s="425"/>
    </row>
    <row r="25" spans="2:7" s="43" customFormat="1" ht="21.95" customHeight="1" x14ac:dyDescent="0.4">
      <c r="B25" s="399" t="s">
        <v>9191</v>
      </c>
      <c r="C25" s="405"/>
      <c r="D25" s="537" t="s">
        <v>9118</v>
      </c>
      <c r="E25" s="576" t="str">
        <f>TEMPO酸化法計算表!E25</f>
        <v>-</v>
      </c>
      <c r="F25" s="577"/>
      <c r="G25" s="422" t="str">
        <f>TEMPO酸化法計算表!G25</f>
        <v xml:space="preserve"> なるべくカスタム値（一次データ）をご利用ください。 ※4</v>
      </c>
    </row>
    <row r="26" spans="2:7" s="43" customFormat="1" ht="21.95" customHeight="1" thickBot="1" x14ac:dyDescent="0.45">
      <c r="B26" s="411" t="s">
        <v>9149</v>
      </c>
      <c r="C26" s="412"/>
      <c r="D26" s="413"/>
      <c r="E26" s="394">
        <v>0</v>
      </c>
      <c r="F26" s="338" t="str">
        <f>TEMPO酸化法計算表!F26</f>
        <v/>
      </c>
      <c r="G26" s="422" t="str">
        <f>TEMPO酸化法計算表!G26</f>
        <v/>
      </c>
    </row>
    <row r="27" spans="2:7" s="101" customFormat="1" ht="6.95" customHeight="1" thickBot="1" x14ac:dyDescent="0.45">
      <c r="B27" s="339"/>
      <c r="C27" s="297"/>
      <c r="D27" s="305"/>
      <c r="E27" s="304"/>
      <c r="F27" s="340"/>
      <c r="G27" s="423"/>
    </row>
    <row r="28" spans="2:7" s="43" customFormat="1" ht="21.95" customHeight="1" x14ac:dyDescent="0.4">
      <c r="B28" s="414" t="s">
        <v>9175</v>
      </c>
      <c r="C28" s="412"/>
      <c r="D28" s="538" t="s">
        <v>9118</v>
      </c>
      <c r="E28" s="580" t="str">
        <f>TEMPO酸化法計算表!E28</f>
        <v>-</v>
      </c>
      <c r="F28" s="581"/>
      <c r="G28" s="423"/>
    </row>
    <row r="29" spans="2:7" s="43" customFormat="1" ht="21.95" customHeight="1" thickBot="1" x14ac:dyDescent="0.45">
      <c r="B29" s="408" t="s">
        <v>9167</v>
      </c>
      <c r="C29" s="406"/>
      <c r="D29" s="415"/>
      <c r="E29" s="395">
        <v>0</v>
      </c>
      <c r="F29" s="326" t="str">
        <f>TEMPO酸化法計算表!F29</f>
        <v/>
      </c>
      <c r="G29" s="422" t="str">
        <f>TEMPO酸化法計算表!G29</f>
        <v/>
      </c>
    </row>
    <row r="30" spans="2:7" s="43" customFormat="1" ht="15" customHeight="1" thickBot="1" x14ac:dyDescent="0.45">
      <c r="B30" s="315"/>
      <c r="C30" s="280"/>
      <c r="D30" s="267"/>
      <c r="E30" s="267"/>
      <c r="F30" s="267"/>
      <c r="G30" s="348"/>
    </row>
    <row r="31" spans="2:7" s="43" customFormat="1" ht="35.1" customHeight="1" thickBot="1" x14ac:dyDescent="0.45">
      <c r="B31" s="416" t="s">
        <v>9196</v>
      </c>
      <c r="C31" s="417"/>
      <c r="D31" s="418"/>
      <c r="E31" s="568" t="str">
        <f>TEMPO酸化法計算表!E31</f>
        <v>自動表示されます</v>
      </c>
      <c r="F31" s="569"/>
      <c r="G31" s="387" t="str">
        <f>TEMPO酸化法計算表!G31</f>
        <v/>
      </c>
    </row>
    <row r="32" spans="2:7" s="43" customFormat="1" ht="15" customHeight="1" x14ac:dyDescent="0.4">
      <c r="B32" s="315"/>
      <c r="C32" s="280"/>
      <c r="D32" s="267"/>
      <c r="E32" s="267"/>
      <c r="F32" s="267"/>
      <c r="G32" s="348"/>
    </row>
    <row r="33" spans="1:7" s="41" customFormat="1" ht="27" customHeight="1" x14ac:dyDescent="0.4">
      <c r="B33" s="464" t="s">
        <v>9122</v>
      </c>
      <c r="C33" s="598" t="s">
        <v>9178</v>
      </c>
      <c r="D33" s="598"/>
      <c r="E33" s="598"/>
      <c r="F33" s="598"/>
      <c r="G33" s="598"/>
    </row>
    <row r="34" spans="1:7" s="43" customFormat="1" ht="27" customHeight="1" x14ac:dyDescent="0.4">
      <c r="B34" s="464" t="s">
        <v>9121</v>
      </c>
      <c r="C34" s="599" t="s">
        <v>9177</v>
      </c>
      <c r="D34" s="599"/>
      <c r="E34" s="599"/>
      <c r="F34" s="599"/>
      <c r="G34" s="599"/>
    </row>
    <row r="35" spans="1:7" s="43" customFormat="1" ht="27" customHeight="1" x14ac:dyDescent="0.4">
      <c r="B35" s="464" t="s">
        <v>9194</v>
      </c>
      <c r="C35" s="599" t="s">
        <v>9193</v>
      </c>
      <c r="D35" s="599"/>
      <c r="E35" s="599"/>
      <c r="F35" s="599"/>
      <c r="G35" s="599"/>
    </row>
    <row r="36" spans="1:7" s="43" customFormat="1" ht="27" customHeight="1" x14ac:dyDescent="0.4">
      <c r="B36" s="464" t="s">
        <v>9195</v>
      </c>
      <c r="C36" s="599" t="s">
        <v>9200</v>
      </c>
      <c r="D36" s="599"/>
      <c r="E36" s="599"/>
      <c r="F36" s="599"/>
      <c r="G36" s="599"/>
    </row>
    <row r="37" spans="1:7" s="43" customFormat="1" ht="20.100000000000001" customHeight="1" thickBot="1" x14ac:dyDescent="0.45">
      <c r="A37" s="116"/>
      <c r="B37" s="315"/>
      <c r="C37" s="280"/>
      <c r="D37" s="267"/>
      <c r="E37" s="267"/>
      <c r="F37" s="267"/>
      <c r="G37" s="348"/>
    </row>
    <row r="38" spans="1:7" ht="24.95" customHeight="1" x14ac:dyDescent="0.4">
      <c r="B38" s="427" t="s">
        <v>9142</v>
      </c>
      <c r="C38" s="428"/>
      <c r="D38" s="429"/>
      <c r="E38" s="429"/>
      <c r="F38" s="429"/>
      <c r="G38" s="429"/>
    </row>
    <row r="39" spans="1:7" ht="15" customHeight="1" x14ac:dyDescent="0.4">
      <c r="B39" s="430" t="s">
        <v>9128</v>
      </c>
      <c r="C39" s="431"/>
      <c r="D39" s="432"/>
      <c r="E39" s="432"/>
      <c r="F39" s="432"/>
      <c r="G39" s="432"/>
    </row>
    <row r="40" spans="1:7" ht="9.9499999999999993" customHeight="1" thickBot="1" x14ac:dyDescent="0.45">
      <c r="B40" s="433"/>
      <c r="C40" s="434"/>
      <c r="D40" s="435"/>
      <c r="E40" s="435"/>
      <c r="F40" s="435"/>
      <c r="G40" s="435"/>
    </row>
    <row r="41" spans="1:7" s="43" customFormat="1" ht="20.100000000000001" customHeight="1" x14ac:dyDescent="0.4">
      <c r="B41" s="436" t="s">
        <v>9134</v>
      </c>
      <c r="C41" s="437"/>
      <c r="D41" s="520" t="str">
        <f>TEMPO酸化法計算表!D41</f>
        <v>自動表示されます</v>
      </c>
      <c r="E41" s="439" t="s">
        <v>9144</v>
      </c>
      <c r="F41" s="440"/>
      <c r="G41" s="441"/>
    </row>
    <row r="42" spans="1:7" ht="20.100000000000001" customHeight="1" x14ac:dyDescent="0.4">
      <c r="B42" s="596" t="s">
        <v>9117</v>
      </c>
      <c r="C42" s="442" t="s">
        <v>9135</v>
      </c>
      <c r="D42" s="521" t="str">
        <f>TEMPO酸化法計算表!D42</f>
        <v>自動表示されます</v>
      </c>
      <c r="E42" s="443" t="s">
        <v>9156</v>
      </c>
      <c r="F42" s="444"/>
      <c r="G42" s="445"/>
    </row>
    <row r="43" spans="1:7" ht="20.100000000000001" customHeight="1" thickBot="1" x14ac:dyDescent="0.45">
      <c r="B43" s="597"/>
      <c r="C43" s="446" t="s">
        <v>9136</v>
      </c>
      <c r="D43" s="522" t="str">
        <f>TEMPO酸化法計算表!D43</f>
        <v>自動表示されます</v>
      </c>
      <c r="E43" s="447" t="s">
        <v>9156</v>
      </c>
      <c r="F43" s="448"/>
      <c r="G43" s="445"/>
    </row>
    <row r="44" spans="1:7" ht="20.100000000000001" customHeight="1" thickBot="1" x14ac:dyDescent="0.45">
      <c r="B44" s="269"/>
      <c r="C44" s="393"/>
      <c r="D44" s="527"/>
      <c r="E44" s="393"/>
      <c r="F44" s="393"/>
      <c r="G44" s="351"/>
    </row>
    <row r="45" spans="1:7" ht="20.100000000000001" customHeight="1" x14ac:dyDescent="0.4">
      <c r="B45" s="436" t="s">
        <v>9138</v>
      </c>
      <c r="C45" s="437"/>
      <c r="D45" s="520" t="str">
        <f>TEMPO酸化法計算表!D45</f>
        <v>自動表示されます</v>
      </c>
      <c r="E45" s="439" t="s">
        <v>9143</v>
      </c>
      <c r="F45" s="440"/>
      <c r="G45" s="449"/>
    </row>
    <row r="46" spans="1:7" ht="20.100000000000001" customHeight="1" x14ac:dyDescent="0.4">
      <c r="B46" s="596" t="s">
        <v>9117</v>
      </c>
      <c r="C46" s="442" t="s">
        <v>9139</v>
      </c>
      <c r="D46" s="521" t="str">
        <f>TEMPO酸化法計算表!D46</f>
        <v>自動表示されます</v>
      </c>
      <c r="E46" s="443" t="s">
        <v>9156</v>
      </c>
      <c r="F46" s="444"/>
      <c r="G46" s="445"/>
    </row>
    <row r="47" spans="1:7" ht="20.100000000000001" customHeight="1" thickBot="1" x14ac:dyDescent="0.45">
      <c r="B47" s="597"/>
      <c r="C47" s="446" t="s">
        <v>9140</v>
      </c>
      <c r="D47" s="522" t="str">
        <f>TEMPO酸化法計算表!D47</f>
        <v>自動表示されます</v>
      </c>
      <c r="E47" s="450" t="s">
        <v>9156</v>
      </c>
      <c r="F47" s="448"/>
      <c r="G47" s="445"/>
    </row>
    <row r="48" spans="1:7" ht="20.100000000000001" customHeight="1" thickBot="1" x14ac:dyDescent="0.45">
      <c r="B48" s="451"/>
      <c r="C48" s="452"/>
      <c r="D48" s="453"/>
      <c r="E48" s="453"/>
      <c r="F48" s="453"/>
      <c r="G48" s="453"/>
    </row>
    <row r="49" spans="2:7" ht="20.100000000000001" customHeight="1" x14ac:dyDescent="0.4">
      <c r="B49" s="144"/>
      <c r="C49" s="144"/>
    </row>
    <row r="50" spans="2:7" ht="20.100000000000001" customHeight="1" x14ac:dyDescent="0.4">
      <c r="B50" s="270"/>
      <c r="C50" s="268"/>
      <c r="D50" s="271"/>
      <c r="E50" s="271"/>
      <c r="F50" s="271"/>
      <c r="G50" s="271"/>
    </row>
    <row r="51" spans="2:7" ht="20.100000000000001" customHeight="1" x14ac:dyDescent="0.4"/>
    <row r="52" spans="2:7" ht="20.100000000000001" customHeight="1" x14ac:dyDescent="0.4">
      <c r="B52" s="272"/>
      <c r="C52" s="272"/>
      <c r="D52" s="273"/>
      <c r="E52" s="273"/>
      <c r="F52" s="273"/>
      <c r="G52" s="353"/>
    </row>
    <row r="53" spans="2:7" ht="20.100000000000001" customHeight="1" x14ac:dyDescent="0.4">
      <c r="B53" s="566"/>
      <c r="C53" s="274"/>
      <c r="D53" s="275"/>
      <c r="E53" s="275"/>
      <c r="F53" s="275"/>
      <c r="G53" s="354"/>
    </row>
    <row r="54" spans="2:7" ht="20.100000000000001" customHeight="1" x14ac:dyDescent="0.4">
      <c r="B54" s="566"/>
      <c r="C54" s="274"/>
      <c r="D54" s="275"/>
      <c r="E54" s="275"/>
      <c r="F54" s="275"/>
      <c r="G54" s="354"/>
    </row>
    <row r="55" spans="2:7" ht="20.100000000000001" customHeight="1" x14ac:dyDescent="0.4">
      <c r="B55" s="566"/>
      <c r="C55" s="274"/>
      <c r="D55" s="275"/>
      <c r="E55" s="275"/>
      <c r="F55" s="275"/>
      <c r="G55" s="354"/>
    </row>
    <row r="56" spans="2:7" ht="20.100000000000001" customHeight="1" x14ac:dyDescent="0.4"/>
    <row r="57" spans="2:7" ht="20.100000000000001" customHeight="1" x14ac:dyDescent="0.4">
      <c r="B57" s="272"/>
      <c r="C57" s="276"/>
      <c r="D57" s="273"/>
      <c r="E57" s="273"/>
      <c r="F57" s="273"/>
      <c r="G57" s="353"/>
    </row>
    <row r="58" spans="2:7" ht="20.100000000000001" customHeight="1" x14ac:dyDescent="0.4">
      <c r="B58" s="566"/>
      <c r="C58" s="277"/>
      <c r="D58" s="278"/>
      <c r="E58" s="278"/>
      <c r="F58" s="278"/>
      <c r="G58" s="354"/>
    </row>
    <row r="59" spans="2:7" ht="20.100000000000001" customHeight="1" x14ac:dyDescent="0.4">
      <c r="B59" s="566"/>
      <c r="C59" s="274"/>
      <c r="D59" s="279"/>
      <c r="E59" s="279"/>
      <c r="F59" s="279"/>
      <c r="G59" s="354"/>
    </row>
    <row r="60" spans="2:7" ht="20.100000000000001" customHeight="1" x14ac:dyDescent="0.4">
      <c r="B60" s="566"/>
      <c r="C60" s="277"/>
      <c r="D60" s="279"/>
      <c r="E60" s="279"/>
      <c r="F60" s="279"/>
      <c r="G60" s="354"/>
    </row>
  </sheetData>
  <sheetProtection algorithmName="SHA-512" hashValue="/6ptJgPhKeiphRYU1hGQdWx2Vosne/WMCwZqLWTWHQ9Fdp/UY6EaLgHl6muSk+40bJYLZp700lySHDFzXVVmgg==" saltValue="X9o1cAHTYC8pXDRBQJG2cQ==" spinCount="100000" sheet="1" objects="1" scenarios="1"/>
  <dataConsolidate/>
  <mergeCells count="19">
    <mergeCell ref="E11:F11"/>
    <mergeCell ref="E12:F12"/>
    <mergeCell ref="E16:F16"/>
    <mergeCell ref="B3:F3"/>
    <mergeCell ref="B53:B55"/>
    <mergeCell ref="B58:B60"/>
    <mergeCell ref="E23:F23"/>
    <mergeCell ref="E25:F25"/>
    <mergeCell ref="E28:F28"/>
    <mergeCell ref="E31:F31"/>
    <mergeCell ref="B42:B43"/>
    <mergeCell ref="B46:B47"/>
    <mergeCell ref="C33:G33"/>
    <mergeCell ref="C34:G34"/>
    <mergeCell ref="C35:G35"/>
    <mergeCell ref="C36:G36"/>
    <mergeCell ref="E22:F22"/>
    <mergeCell ref="E6:F6"/>
    <mergeCell ref="E9:F9"/>
  </mergeCells>
  <phoneticPr fontId="1"/>
  <conditionalFormatting sqref="E11:F11">
    <cfRule type="expression" dxfId="81" priority="25">
      <formula>$D$11="カスタム値"</formula>
    </cfRule>
    <cfRule type="expression" dxfId="80" priority="48">
      <formula>$D$11="カスタム値"</formula>
    </cfRule>
  </conditionalFormatting>
  <conditionalFormatting sqref="B12:F12">
    <cfRule type="expression" dxfId="79" priority="47">
      <formula>$D$11&lt;&gt;"カスタム値"</formula>
    </cfRule>
  </conditionalFormatting>
  <conditionalFormatting sqref="B12:D12">
    <cfRule type="expression" dxfId="78" priority="46">
      <formula>$D$11="カスタム値"</formula>
    </cfRule>
  </conditionalFormatting>
  <conditionalFormatting sqref="E12:F12">
    <cfRule type="expression" dxfId="77" priority="9">
      <formula>AND($D$11="カスタム値",$E$12=0)</formula>
    </cfRule>
    <cfRule type="expression" dxfId="76" priority="40">
      <formula>$D$11&lt;&gt;"カスタム値"</formula>
    </cfRule>
    <cfRule type="expression" dxfId="75" priority="45">
      <formula>$D$11&lt;&gt;"カスタム値"</formula>
    </cfRule>
  </conditionalFormatting>
  <conditionalFormatting sqref="E19:F19">
    <cfRule type="expression" dxfId="74" priority="23">
      <formula>$D$19="カスタム値"</formula>
    </cfRule>
    <cfRule type="expression" dxfId="73" priority="44">
      <formula>$D$19="カスタム値"</formula>
    </cfRule>
  </conditionalFormatting>
  <conditionalFormatting sqref="B20:F20">
    <cfRule type="expression" dxfId="72" priority="43">
      <formula>$D$19&lt;&gt;"カスタム値"</formula>
    </cfRule>
  </conditionalFormatting>
  <conditionalFormatting sqref="B20:D20">
    <cfRule type="expression" dxfId="71" priority="42">
      <formula>$D$19="カスタム値"</formula>
    </cfRule>
  </conditionalFormatting>
  <conditionalFormatting sqref="E20">
    <cfRule type="expression" dxfId="70" priority="6">
      <formula>AND($D$19="カスタム値",$E$20=0)</formula>
    </cfRule>
    <cfRule type="expression" dxfId="69" priority="41">
      <formula>$D$19&lt;&gt;"カスタム値"</formula>
    </cfRule>
  </conditionalFormatting>
  <conditionalFormatting sqref="E23:F23">
    <cfRule type="expression" dxfId="68" priority="37">
      <formula>$D$22&lt;&gt;"カスタム値"</formula>
    </cfRule>
  </conditionalFormatting>
  <conditionalFormatting sqref="B23:F23">
    <cfRule type="expression" dxfId="67" priority="39">
      <formula>$D$22&lt;&gt;"カスタム値"</formula>
    </cfRule>
  </conditionalFormatting>
  <conditionalFormatting sqref="B23:D23">
    <cfRule type="expression" dxfId="66" priority="38">
      <formula>$D$22="カスタム値"</formula>
    </cfRule>
  </conditionalFormatting>
  <conditionalFormatting sqref="E22:F22">
    <cfRule type="expression" dxfId="65" priority="22">
      <formula>$D$22="カスタム値"</formula>
    </cfRule>
    <cfRule type="expression" dxfId="64" priority="36">
      <formula>$D$22="カスタム値"</formula>
    </cfRule>
  </conditionalFormatting>
  <conditionalFormatting sqref="B26:D26">
    <cfRule type="expression" dxfId="63" priority="35">
      <formula>$D$25="カスタム値"</formula>
    </cfRule>
  </conditionalFormatting>
  <conditionalFormatting sqref="E26">
    <cfRule type="expression" dxfId="62" priority="3">
      <formula>AND($D$25="カスタム値",$E$26=0)</formula>
    </cfRule>
    <cfRule type="expression" dxfId="61" priority="34">
      <formula>$D$25&lt;&gt;"カスタム値"</formula>
    </cfRule>
  </conditionalFormatting>
  <conditionalFormatting sqref="B26:F26">
    <cfRule type="expression" dxfId="60" priority="33">
      <formula>$D$25&lt;&gt;"カスタム値"</formula>
    </cfRule>
  </conditionalFormatting>
  <conditionalFormatting sqref="E25">
    <cfRule type="expression" dxfId="59" priority="21">
      <formula>$D$25="カスタム値"</formula>
    </cfRule>
    <cfRule type="expression" dxfId="58" priority="32">
      <formula>$D$25="カスタム値"</formula>
    </cfRule>
  </conditionalFormatting>
  <conditionalFormatting sqref="B29:D29">
    <cfRule type="expression" dxfId="57" priority="31">
      <formula>$D$28="カスタム値"</formula>
    </cfRule>
  </conditionalFormatting>
  <conditionalFormatting sqref="E29">
    <cfRule type="expression" dxfId="56" priority="1">
      <formula>AND($D$28="カスタム値",$E$29=0)</formula>
    </cfRule>
    <cfRule type="expression" dxfId="55" priority="30">
      <formula>$D$28&lt;&gt;"カスタム値"</formula>
    </cfRule>
  </conditionalFormatting>
  <conditionalFormatting sqref="B29:F29">
    <cfRule type="expression" dxfId="54" priority="29">
      <formula>$D$28&lt;&gt;"カスタム値"</formula>
    </cfRule>
  </conditionalFormatting>
  <conditionalFormatting sqref="E14">
    <cfRule type="expression" dxfId="53" priority="27">
      <formula>$E$14="自動表示されます"</formula>
    </cfRule>
  </conditionalFormatting>
  <conditionalFormatting sqref="E9:F9">
    <cfRule type="expression" dxfId="52" priority="26">
      <formula>$E$9="自動表示されます"</formula>
    </cfRule>
  </conditionalFormatting>
  <conditionalFormatting sqref="E14:F14">
    <cfRule type="expression" dxfId="51" priority="24">
      <formula>NOT(AND(ISNUMBER($E$9),$E$9&lt;&gt;0,ISNUMBER($E$11)))</formula>
    </cfRule>
  </conditionalFormatting>
  <conditionalFormatting sqref="E16:F16">
    <cfRule type="expression" dxfId="50" priority="8">
      <formula>$E$16="選択してください"</formula>
    </cfRule>
    <cfRule type="expression" dxfId="49" priority="20">
      <formula>$E$16="選択してください"</formula>
    </cfRule>
  </conditionalFormatting>
  <conditionalFormatting sqref="E6:F6">
    <cfRule type="expression" dxfId="48" priority="11">
      <formula>$E$6=0</formula>
    </cfRule>
    <cfRule type="expression" dxfId="47" priority="19">
      <formula>$E$6=0</formula>
    </cfRule>
  </conditionalFormatting>
  <conditionalFormatting sqref="E28:F28">
    <cfRule type="expression" dxfId="46" priority="18">
      <formula>$D$28="カスタム値"</formula>
    </cfRule>
  </conditionalFormatting>
  <conditionalFormatting sqref="D11">
    <cfRule type="expression" dxfId="45" priority="10">
      <formula>$D$11="選択してください"</formula>
    </cfRule>
    <cfRule type="expression" dxfId="44" priority="17">
      <formula>$D$11="選択してください"</formula>
    </cfRule>
  </conditionalFormatting>
  <conditionalFormatting sqref="D19">
    <cfRule type="expression" dxfId="43" priority="7">
      <formula>$D$19="選択してください"</formula>
    </cfRule>
    <cfRule type="expression" dxfId="42" priority="16">
      <formula>$D$19="選択してください"</formula>
    </cfRule>
  </conditionalFormatting>
  <conditionalFormatting sqref="D22">
    <cfRule type="expression" dxfId="41" priority="5">
      <formula>$D$22="選択してください"</formula>
    </cfRule>
    <cfRule type="expression" dxfId="40" priority="15">
      <formula>$D$22="選択してください"</formula>
    </cfRule>
  </conditionalFormatting>
  <conditionalFormatting sqref="D25">
    <cfRule type="expression" dxfId="39" priority="4">
      <formula>$D$25="選択してください"</formula>
    </cfRule>
    <cfRule type="expression" dxfId="38" priority="14">
      <formula>$D$25="選択してください"</formula>
    </cfRule>
  </conditionalFormatting>
  <conditionalFormatting sqref="D28">
    <cfRule type="expression" dxfId="37" priority="2">
      <formula>$D$28="選択してください"</formula>
    </cfRule>
    <cfRule type="expression" dxfId="36" priority="13">
      <formula>$D$28="選択してください"</formula>
    </cfRule>
  </conditionalFormatting>
  <conditionalFormatting sqref="B3:F3">
    <cfRule type="expression" dxfId="35" priority="12">
      <formula>$E$31="自動表示されます"</formula>
    </cfRule>
  </conditionalFormatting>
  <dataValidations count="7">
    <dataValidation type="decimal" allowBlank="1" showInputMessage="1" showErrorMessage="1" sqref="E23:F23" xr:uid="{7F06ED2D-F394-453D-AE63-F70FE208E888}">
      <formula1>0.1</formula1>
      <formula2>1</formula2>
    </dataValidation>
    <dataValidation type="list" allowBlank="1" showInputMessage="1" showErrorMessage="1" sqref="D25" xr:uid="{66C105D0-3B5D-4994-8055-E2D9D83A06B3}">
      <formula1>"選択してください, デフォルト低位, デフォルト高位,カスタム値"</formula1>
    </dataValidation>
    <dataValidation type="list" allowBlank="1" showInputMessage="1" showErrorMessage="1" sqref="E16:F16" xr:uid="{1F9769D1-D82A-42FF-8081-C4C1A18F0A67}">
      <formula1>"選択してください, 低位, 高位"</formula1>
    </dataValidation>
    <dataValidation type="decimal" allowBlank="1" showInputMessage="1" showErrorMessage="1" sqref="E20" xr:uid="{5C45B137-29E9-460A-A7E7-8C88DFFA5CD9}">
      <formula1>0</formula1>
      <formula2>1000</formula2>
    </dataValidation>
    <dataValidation type="decimal" allowBlank="1" showInputMessage="1" showErrorMessage="1" sqref="E12:F12 E10:F10 E6:F8" xr:uid="{9D834C4E-B924-476F-AB18-8E344A97EB9C}">
      <formula1>0</formula1>
      <formula2>1</formula2>
    </dataValidation>
    <dataValidation type="list" allowBlank="1" showInputMessage="1" showErrorMessage="1" sqref="D11 D22 D28" xr:uid="{357DB4D3-8C44-47C7-80EB-4178C83C234B}">
      <formula1>"選択してください, デフォルト値, カスタム値"</formula1>
    </dataValidation>
    <dataValidation type="list" allowBlank="1" showInputMessage="1" showErrorMessage="1" sqref="D19" xr:uid="{19956CF6-6A81-45DB-AC8D-C55062854805}">
      <formula1>"選択してください, デフォルト低位, デフォルト高位, カスタム値"</formula1>
    </dataValidation>
  </dataValidation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C338A-06EA-4E04-8B9A-AE1C8F2378B7}">
  <sheetPr>
    <pageSetUpPr autoPageBreaks="0"/>
  </sheetPr>
  <dimension ref="A1:H60"/>
  <sheetViews>
    <sheetView showGridLines="0" zoomScale="90" zoomScaleNormal="90" workbookViewId="0">
      <selection activeCell="G25" sqref="G25"/>
    </sheetView>
  </sheetViews>
  <sheetFormatPr defaultRowHeight="18.75" x14ac:dyDescent="0.4"/>
  <cols>
    <col min="1" max="1" width="1.625" customWidth="1"/>
    <col min="2" max="2" width="3.625" style="264" customWidth="1"/>
    <col min="3" max="3" width="20.625" style="264" customWidth="1"/>
    <col min="4" max="5" width="15.625" style="265" customWidth="1"/>
    <col min="6" max="6" width="13.625" style="265" customWidth="1"/>
    <col min="7" max="7" width="33.625" style="265" customWidth="1"/>
    <col min="8" max="8" width="8.625" style="56"/>
  </cols>
  <sheetData>
    <row r="1" spans="2:8" ht="9.9499999999999993" customHeight="1" thickBot="1" x14ac:dyDescent="0.45"/>
    <row r="2" spans="2:8" s="42" customFormat="1" ht="30" customHeight="1" x14ac:dyDescent="0.4">
      <c r="B2" s="479" t="s">
        <v>9172</v>
      </c>
      <c r="C2" s="479"/>
      <c r="D2" s="480"/>
      <c r="E2" s="480"/>
      <c r="F2" s="480"/>
      <c r="G2" s="480"/>
      <c r="H2" s="476"/>
    </row>
    <row r="3" spans="2:8" s="546" customFormat="1" ht="15" customHeight="1" x14ac:dyDescent="0.4">
      <c r="B3" s="547" t="s">
        <v>9204</v>
      </c>
      <c r="C3" s="547"/>
      <c r="D3" s="548"/>
      <c r="E3" s="548"/>
      <c r="F3" s="548"/>
      <c r="G3" s="548"/>
    </row>
    <row r="4" spans="2:8" s="546" customFormat="1" ht="9.9499999999999993" customHeight="1" x14ac:dyDescent="0.4">
      <c r="B4" s="547" t="str">
        <f>IF(E31="自動表示されます",B3,"")</f>
        <v>※ 黄色のセルに値を入力、または当てはまるものを選択してください。</v>
      </c>
      <c r="C4" s="547"/>
      <c r="D4" s="548"/>
      <c r="E4" s="548"/>
      <c r="F4" s="548"/>
      <c r="G4" s="548"/>
    </row>
    <row r="5" spans="2:8" s="43" customFormat="1" ht="20.100000000000001" customHeight="1" thickBot="1" x14ac:dyDescent="0.45">
      <c r="B5" s="309" t="s">
        <v>9137</v>
      </c>
      <c r="C5" s="157"/>
      <c r="D5" s="267"/>
      <c r="E5" s="267"/>
      <c r="F5" s="267"/>
      <c r="G5" s="267"/>
      <c r="H5" s="116"/>
    </row>
    <row r="6" spans="2:8" s="43" customFormat="1" ht="21.95" customHeight="1" thickBot="1" x14ac:dyDescent="0.45">
      <c r="B6" s="396" t="s">
        <v>9155</v>
      </c>
      <c r="C6" s="397"/>
      <c r="D6" s="398"/>
      <c r="E6" s="608">
        <f>TEMPO酸化法!E6</f>
        <v>0</v>
      </c>
      <c r="F6" s="609"/>
      <c r="G6" s="419" t="str">
        <f>IF(E6=0," 左に値（%）を入力してください。","")</f>
        <v xml:space="preserve"> 左に値（%）を入力してください。</v>
      </c>
      <c r="H6" s="116"/>
    </row>
    <row r="7" spans="2:8" s="116" customFormat="1" ht="9.9499999999999993" customHeight="1" x14ac:dyDescent="0.4">
      <c r="B7" s="280"/>
      <c r="C7" s="157"/>
      <c r="D7" s="337"/>
      <c r="E7" s="357"/>
      <c r="F7" s="357"/>
      <c r="G7" s="419"/>
    </row>
    <row r="8" spans="2:8" ht="20.100000000000001" customHeight="1" thickBot="1" x14ac:dyDescent="0.45">
      <c r="B8" s="144" t="s">
        <v>9168</v>
      </c>
      <c r="G8" s="420"/>
    </row>
    <row r="9" spans="2:8" s="43" customFormat="1" ht="21.95" customHeight="1" thickBot="1" x14ac:dyDescent="0.45">
      <c r="B9" s="396" t="s">
        <v>9169</v>
      </c>
      <c r="C9" s="397"/>
      <c r="D9" s="398"/>
      <c r="E9" s="586" t="str">
        <f>IF(AND(ISNUMBER(E6), E6&lt;&gt;0),E6, "自動表示されます")</f>
        <v>自動表示されます</v>
      </c>
      <c r="F9" s="587"/>
      <c r="G9" s="421" t="s">
        <v>9164</v>
      </c>
      <c r="H9" s="116"/>
    </row>
    <row r="10" spans="2:8" s="116" customFormat="1" ht="6.95" customHeight="1" thickBot="1" x14ac:dyDescent="0.45">
      <c r="B10" s="280"/>
      <c r="C10" s="157"/>
      <c r="D10" s="337"/>
      <c r="E10" s="357"/>
      <c r="F10" s="357"/>
      <c r="G10" s="419"/>
    </row>
    <row r="11" spans="2:8" s="43" customFormat="1" ht="21.95" customHeight="1" x14ac:dyDescent="0.4">
      <c r="B11" s="465" t="s">
        <v>9180</v>
      </c>
      <c r="C11" s="400"/>
      <c r="D11" s="541" t="str">
        <f>TEMPO酸化法!D11</f>
        <v>選択してください</v>
      </c>
      <c r="E11" s="582" t="str">
        <f>IF(D11="選択してください","-",IF(D11="デフォルト値",'湿式＆TEMPOデフォルト値'!F13,IF(AND(D11="カスタム値",ISNUMBER(E12)),E12,"-")))</f>
        <v>-</v>
      </c>
      <c r="F11" s="583"/>
      <c r="G11" s="422"/>
      <c r="H11" s="264"/>
    </row>
    <row r="12" spans="2:8" s="43" customFormat="1" ht="21.95" customHeight="1" thickBot="1" x14ac:dyDescent="0.45">
      <c r="B12" s="401" t="s">
        <v>9145</v>
      </c>
      <c r="C12" s="402"/>
      <c r="D12" s="403"/>
      <c r="E12" s="610">
        <f>TEMPO酸化法!E12</f>
        <v>0</v>
      </c>
      <c r="F12" s="611"/>
      <c r="G12" s="422" t="str">
        <f>IF(D11="カスタム値"," デフォルト値は15%です。","")</f>
        <v/>
      </c>
      <c r="H12" s="116"/>
    </row>
    <row r="13" spans="2:8" s="116" customFormat="1" ht="6.95" customHeight="1" thickBot="1" x14ac:dyDescent="0.45">
      <c r="B13" s="280"/>
      <c r="C13" s="157"/>
      <c r="D13" s="318"/>
      <c r="E13" s="267"/>
      <c r="F13" s="267"/>
      <c r="G13" s="423"/>
    </row>
    <row r="14" spans="2:8" s="43" customFormat="1" ht="21.95" customHeight="1" thickBot="1" x14ac:dyDescent="0.45">
      <c r="B14" s="396" t="s">
        <v>9179</v>
      </c>
      <c r="C14" s="397"/>
      <c r="D14" s="398"/>
      <c r="E14" s="359" t="str">
        <f>IF(AND(ISNUMBER(E9),ISNUMBER(E11),E9&lt;&gt;0),(E9*(1/(1-E11))),"")</f>
        <v/>
      </c>
      <c r="F14" s="358" t="str">
        <f>IF(AND(ISNUMBER(E9),ISNUMBER(E11),E9&lt;&gt;0),"wet-kg/kg-パルプ分散液","")</f>
        <v/>
      </c>
      <c r="G14" s="422" t="str">
        <f>IF(ISNUMBER(E14)," 分散液1kgの調整に用いた原料パルプ量（自動算出）です。"," 分散液濃度とパルプ含水率を基に算出されます。")</f>
        <v xml:space="preserve"> 分散液濃度とパルプ含水率を基に算出されます。</v>
      </c>
      <c r="H14" s="56"/>
    </row>
    <row r="15" spans="2:8" s="116" customFormat="1" ht="6.95" customHeight="1" thickBot="1" x14ac:dyDescent="0.45">
      <c r="B15" s="280"/>
      <c r="C15" s="157"/>
      <c r="D15" s="318"/>
      <c r="E15" s="267"/>
      <c r="F15" s="267"/>
      <c r="G15" s="423"/>
    </row>
    <row r="16" spans="2:8" s="43" customFormat="1" ht="21.95" customHeight="1" thickBot="1" x14ac:dyDescent="0.45">
      <c r="B16" s="396" t="s">
        <v>9187</v>
      </c>
      <c r="C16" s="397"/>
      <c r="D16" s="404"/>
      <c r="E16" s="612" t="str">
        <f>TEMPO酸化法!E16</f>
        <v>選択してください</v>
      </c>
      <c r="F16" s="613"/>
      <c r="G16" s="422"/>
      <c r="H16" s="264"/>
    </row>
    <row r="17" spans="2:8" s="116" customFormat="1" ht="9.9499999999999993" customHeight="1" x14ac:dyDescent="0.4">
      <c r="B17" s="280"/>
      <c r="C17" s="157"/>
      <c r="D17" s="318"/>
      <c r="E17" s="267"/>
      <c r="F17" s="267"/>
      <c r="G17" s="423"/>
    </row>
    <row r="18" spans="2:8" s="116" customFormat="1" ht="20.100000000000001" customHeight="1" thickBot="1" x14ac:dyDescent="0.45">
      <c r="B18" s="281" t="s">
        <v>9140</v>
      </c>
      <c r="C18" s="157"/>
      <c r="D18" s="318"/>
      <c r="E18" s="267"/>
      <c r="F18" s="267"/>
      <c r="G18" s="423"/>
    </row>
    <row r="19" spans="2:8" s="43" customFormat="1" ht="21.95" customHeight="1" x14ac:dyDescent="0.4">
      <c r="B19" s="496" t="s">
        <v>9176</v>
      </c>
      <c r="C19" s="497"/>
      <c r="D19" s="541" t="str">
        <f>TEMPO酸化法!D19</f>
        <v>選択してください</v>
      </c>
      <c r="E19" s="518" t="str">
        <f>IF(D19="選択してください","-",IF(D19="デフォルト低位",'湿式＆TEMPOデフォルト値'!F18,IF(D19="デフォルト高位",'湿式＆TEMPOデフォルト値'!F19,IF(D19="カスタム値",E20,""))))</f>
        <v>-</v>
      </c>
      <c r="F19" s="320" t="str">
        <f>IF(D19="選択してください","","回")</f>
        <v/>
      </c>
      <c r="G19" s="423"/>
      <c r="H19" s="116"/>
    </row>
    <row r="20" spans="2:8" s="43" customFormat="1" ht="21.95" customHeight="1" thickBot="1" x14ac:dyDescent="0.45">
      <c r="B20" s="498" t="s">
        <v>9148</v>
      </c>
      <c r="C20" s="499"/>
      <c r="D20" s="500"/>
      <c r="E20" s="528">
        <f>TEMPO酸化法!E20</f>
        <v>0</v>
      </c>
      <c r="F20" s="501" t="str">
        <f>IF(D19="カスタム値","回","")</f>
        <v/>
      </c>
      <c r="G20" s="422" t="str">
        <f>IF(D19="カスタム値","「3 ~ 5回」がTEMPO酸化法の目安です。","")</f>
        <v/>
      </c>
      <c r="H20" s="116"/>
    </row>
    <row r="21" spans="2:8" s="116" customFormat="1" ht="6.95" customHeight="1" thickBot="1" x14ac:dyDescent="0.45">
      <c r="B21" s="310"/>
      <c r="C21" s="310"/>
      <c r="D21" s="267"/>
      <c r="E21" s="267"/>
      <c r="F21" s="267"/>
      <c r="G21" s="424"/>
    </row>
    <row r="22" spans="2:8" s="116" customFormat="1" ht="21.95" customHeight="1" x14ac:dyDescent="0.4">
      <c r="B22" s="496" t="s">
        <v>9174</v>
      </c>
      <c r="C22" s="497"/>
      <c r="D22" s="541" t="str">
        <f>TEMPO酸化法!D22</f>
        <v>選択してください</v>
      </c>
      <c r="E22" s="606" t="str">
        <f>IF(D22="選択してください","-",IF(D22="デフォルト値",'湿式＆TEMPOデフォルト値'!F24,IF(D22="カスタム値",E23,"")))</f>
        <v>-</v>
      </c>
      <c r="F22" s="607"/>
      <c r="G22" s="423"/>
    </row>
    <row r="23" spans="2:8" s="116" customFormat="1" ht="21.95" customHeight="1" thickBot="1" x14ac:dyDescent="0.45">
      <c r="B23" s="502" t="s">
        <v>9146</v>
      </c>
      <c r="C23" s="503"/>
      <c r="D23" s="504"/>
      <c r="E23" s="600">
        <f>TEMPO酸化法!E23</f>
        <v>1</v>
      </c>
      <c r="F23" s="601"/>
      <c r="G23" s="422" t="str">
        <f>IF(D22="カスタム値"," ロスがない場合「100%」です。","")</f>
        <v/>
      </c>
    </row>
    <row r="24" spans="2:8" s="43" customFormat="1" ht="6.95" customHeight="1" thickBot="1" x14ac:dyDescent="0.45">
      <c r="B24" s="280"/>
      <c r="C24" s="280"/>
      <c r="D24" s="267"/>
      <c r="E24" s="267"/>
      <c r="F24" s="267"/>
      <c r="G24" s="425"/>
      <c r="H24" s="116"/>
    </row>
    <row r="25" spans="2:8" s="43" customFormat="1" ht="21.95" customHeight="1" x14ac:dyDescent="0.4">
      <c r="B25" s="496" t="s">
        <v>9191</v>
      </c>
      <c r="C25" s="497"/>
      <c r="D25" s="541" t="str">
        <f>TEMPO酸化法!D25</f>
        <v>選択してください</v>
      </c>
      <c r="E25" s="602" t="str">
        <f>IF(OR(D25="選択してください",D25="カスタム値"),"-",IF(D25="デフォルト低位","低位",IF(D25="デフォルト高位","高位","")))</f>
        <v>-</v>
      </c>
      <c r="F25" s="603"/>
      <c r="G25" s="422" t="str">
        <f>IF(OR(D25="デフォルト低位",D25="デフォルト高位",D25="選択してください")," なるべくカスタム値（一次データ）をご利用ください。 ※4","")</f>
        <v xml:space="preserve"> なるべくカスタム値（一次データ）をご利用ください。 ※4</v>
      </c>
      <c r="H25" s="116"/>
    </row>
    <row r="26" spans="2:8" s="43" customFormat="1" ht="21.95" customHeight="1" thickBot="1" x14ac:dyDescent="0.45">
      <c r="B26" s="505" t="s">
        <v>9149</v>
      </c>
      <c r="C26" s="506"/>
      <c r="D26" s="507"/>
      <c r="E26" s="508">
        <f>TEMPO酸化法!E26</f>
        <v>0</v>
      </c>
      <c r="F26" s="509" t="str">
        <f>IF(OR(D25="選択してください",D25="デフォルト低位",D25="デフォルト高位"),"",IF(D25="カスタム値","kWh/kg-原料懸濁液"))</f>
        <v/>
      </c>
      <c r="G26" s="422" t="str">
        <f>IF(AND(D25="カスタム値",E26=0)," 一次データを入力してください。","")</f>
        <v/>
      </c>
      <c r="H26" s="116"/>
    </row>
    <row r="27" spans="2:8" s="101" customFormat="1" ht="6.95" customHeight="1" thickBot="1" x14ac:dyDescent="0.45">
      <c r="B27" s="339"/>
      <c r="C27" s="297"/>
      <c r="D27" s="305"/>
      <c r="E27" s="304"/>
      <c r="F27" s="340"/>
      <c r="G27" s="423"/>
    </row>
    <row r="28" spans="2:8" s="43" customFormat="1" ht="21.95" customHeight="1" x14ac:dyDescent="0.4">
      <c r="B28" s="510" t="s">
        <v>9175</v>
      </c>
      <c r="C28" s="506"/>
      <c r="D28" s="542" t="str">
        <f>TEMPO酸化法!D28</f>
        <v>選択してください</v>
      </c>
      <c r="E28" s="604" t="str">
        <f>IF(D28="選択してください","-",IF(D28="デフォルト値","「"&amp;'湿式＆TEMPOデフォルト値'!D29&amp;"」"&amp;"（IDEA v2.3）", ""))</f>
        <v>-</v>
      </c>
      <c r="F28" s="605"/>
      <c r="G28" s="423"/>
      <c r="H28" s="116"/>
    </row>
    <row r="29" spans="2:8" s="43" customFormat="1" ht="21.95" customHeight="1" thickBot="1" x14ac:dyDescent="0.45">
      <c r="B29" s="502" t="s">
        <v>9167</v>
      </c>
      <c r="C29" s="499"/>
      <c r="D29" s="511"/>
      <c r="E29" s="512">
        <f>TEMPO酸化法!E29</f>
        <v>0</v>
      </c>
      <c r="F29" s="501" t="str">
        <f>IF(OR(D28="選択してください", D28="デフォルト値"), "", "kgCO2e/kWh")</f>
        <v/>
      </c>
      <c r="G29" s="422" t="str">
        <f>IF(AND(D28="カスタム値",E29=0)," 数値を入力してください。","")</f>
        <v/>
      </c>
      <c r="H29" s="116"/>
    </row>
    <row r="30" spans="2:8" s="43" customFormat="1" ht="15" customHeight="1" thickBot="1" x14ac:dyDescent="0.45">
      <c r="B30" s="315"/>
      <c r="C30" s="280"/>
      <c r="D30" s="267"/>
      <c r="E30" s="267"/>
      <c r="F30" s="267"/>
      <c r="G30" s="348"/>
      <c r="H30" s="116"/>
    </row>
    <row r="31" spans="2:8" s="43" customFormat="1" ht="35.1" customHeight="1" thickBot="1" x14ac:dyDescent="0.45">
      <c r="B31" s="416" t="s">
        <v>9196</v>
      </c>
      <c r="C31" s="417"/>
      <c r="D31" s="418"/>
      <c r="E31" s="568" t="str">
        <f>IF(OR(D41="自動表示されます", D45="自動表示されます"),"自動表示されます",D45)</f>
        <v>自動表示されます</v>
      </c>
      <c r="F31" s="569"/>
      <c r="G31" s="387" t="str">
        <f>IF(OR(E31="自動表示されます",D41="自動表示されます",D46="自動表示されます"),"","kg-CO2e/kg-CNF分散液")</f>
        <v/>
      </c>
      <c r="H31" s="116"/>
    </row>
    <row r="32" spans="2:8" s="43" customFormat="1" ht="15" customHeight="1" x14ac:dyDescent="0.4">
      <c r="B32" s="315"/>
      <c r="C32" s="280"/>
      <c r="D32" s="267"/>
      <c r="E32" s="267"/>
      <c r="F32" s="267"/>
      <c r="G32" s="348"/>
      <c r="H32" s="116"/>
    </row>
    <row r="33" spans="1:8" s="41" customFormat="1" ht="27" customHeight="1" x14ac:dyDescent="0.4">
      <c r="B33" s="464" t="s">
        <v>9122</v>
      </c>
      <c r="C33" s="598" t="s">
        <v>9178</v>
      </c>
      <c r="D33" s="598"/>
      <c r="E33" s="598"/>
      <c r="F33" s="598"/>
      <c r="G33" s="598"/>
    </row>
    <row r="34" spans="1:8" s="43" customFormat="1" ht="27" customHeight="1" x14ac:dyDescent="0.4">
      <c r="B34" s="464" t="s">
        <v>9121</v>
      </c>
      <c r="C34" s="599" t="s">
        <v>9177</v>
      </c>
      <c r="D34" s="599"/>
      <c r="E34" s="599"/>
      <c r="F34" s="599"/>
      <c r="G34" s="599"/>
    </row>
    <row r="35" spans="1:8" s="43" customFormat="1" ht="27" customHeight="1" x14ac:dyDescent="0.4">
      <c r="B35" s="464" t="s">
        <v>9194</v>
      </c>
      <c r="C35" s="599" t="s">
        <v>9193</v>
      </c>
      <c r="D35" s="599"/>
      <c r="E35" s="599"/>
      <c r="F35" s="599"/>
      <c r="G35" s="599"/>
    </row>
    <row r="36" spans="1:8" s="43" customFormat="1" ht="27" customHeight="1" x14ac:dyDescent="0.4">
      <c r="B36" s="464" t="s">
        <v>9195</v>
      </c>
      <c r="C36" s="599" t="s">
        <v>9200</v>
      </c>
      <c r="D36" s="599"/>
      <c r="E36" s="599"/>
      <c r="F36" s="599"/>
      <c r="G36" s="599"/>
    </row>
    <row r="37" spans="1:8" s="43" customFormat="1" ht="20.100000000000001" customHeight="1" thickBot="1" x14ac:dyDescent="0.45">
      <c r="A37" s="116"/>
      <c r="B37" s="315"/>
      <c r="C37" s="280"/>
      <c r="D37" s="267"/>
      <c r="E37" s="267"/>
      <c r="F37" s="267"/>
      <c r="G37" s="348"/>
      <c r="H37" s="116"/>
    </row>
    <row r="38" spans="1:8" ht="24.95" customHeight="1" x14ac:dyDescent="0.4">
      <c r="B38" s="427" t="s">
        <v>9142</v>
      </c>
      <c r="C38" s="428"/>
      <c r="D38" s="429"/>
      <c r="E38" s="429"/>
      <c r="F38" s="429"/>
      <c r="G38" s="429"/>
      <c r="H38" s="116"/>
    </row>
    <row r="39" spans="1:8" ht="15" customHeight="1" x14ac:dyDescent="0.4">
      <c r="B39" s="430" t="s">
        <v>9128</v>
      </c>
      <c r="C39" s="431"/>
      <c r="D39" s="432"/>
      <c r="E39" s="432"/>
      <c r="F39" s="432"/>
      <c r="G39" s="432"/>
      <c r="H39" s="116"/>
    </row>
    <row r="40" spans="1:8" ht="9.9499999999999993" customHeight="1" thickBot="1" x14ac:dyDescent="0.45">
      <c r="B40" s="144"/>
      <c r="C40" s="266"/>
    </row>
    <row r="41" spans="1:8" s="43" customFormat="1" ht="20.100000000000001" customHeight="1" x14ac:dyDescent="0.4">
      <c r="B41" s="436" t="s">
        <v>9134</v>
      </c>
      <c r="C41" s="437"/>
      <c r="D41" s="524" t="str">
        <f>IF(OR(D42="自動表示されます",D43="自動表示されます"),"自動表示されます",D42+D43)</f>
        <v>自動表示されます</v>
      </c>
      <c r="E41" s="439" t="s">
        <v>9144</v>
      </c>
      <c r="F41" s="440"/>
      <c r="G41" s="441"/>
      <c r="H41" s="116"/>
    </row>
    <row r="42" spans="1:8" ht="20.100000000000001" customHeight="1" x14ac:dyDescent="0.4">
      <c r="B42" s="596" t="s">
        <v>9117</v>
      </c>
      <c r="C42" s="442" t="s">
        <v>9135</v>
      </c>
      <c r="D42" s="525" t="str">
        <f>IF(OR(E6=0, E16="選択してください",D11="選択してください"),"自動表示されます", IF(E16="低位",'湿式＆TEMPOデフォルト値'!F10*E14, IF(E16="高位",'湿式＆TEMPOデフォルト値'!F11*E14,"")))</f>
        <v>自動表示されます</v>
      </c>
      <c r="E42" s="443" t="s">
        <v>9156</v>
      </c>
      <c r="F42" s="444"/>
      <c r="G42" s="445"/>
    </row>
    <row r="43" spans="1:8" ht="20.100000000000001" customHeight="1" thickBot="1" x14ac:dyDescent="0.45">
      <c r="B43" s="597"/>
      <c r="C43" s="446" t="s">
        <v>9136</v>
      </c>
      <c r="D43" s="526" t="str">
        <f>IF(OR(E6=0, E16="選択してください",D11="選択してください"),"自動表示されます", '湿式＆TEMPOデフォルト値'!F27*(1-E14))</f>
        <v>自動表示されます</v>
      </c>
      <c r="E43" s="447" t="s">
        <v>9156</v>
      </c>
      <c r="F43" s="448"/>
      <c r="G43" s="445"/>
    </row>
    <row r="44" spans="1:8" ht="20.100000000000001" customHeight="1" thickBot="1" x14ac:dyDescent="0.45">
      <c r="B44" s="269"/>
      <c r="C44" s="393"/>
      <c r="D44" s="527"/>
      <c r="E44" s="393"/>
      <c r="F44" s="393"/>
      <c r="G44" s="351"/>
    </row>
    <row r="45" spans="1:8" ht="20.100000000000001" customHeight="1" x14ac:dyDescent="0.4">
      <c r="B45" s="436" t="s">
        <v>9138</v>
      </c>
      <c r="C45" s="437"/>
      <c r="D45" s="524" t="str">
        <f>IF(OR(D46="自動表示されます", D47="自動表示されます"), "自動表示されます", D46+D47)</f>
        <v>自動表示されます</v>
      </c>
      <c r="E45" s="439" t="s">
        <v>9143</v>
      </c>
      <c r="F45" s="440"/>
      <c r="G45" s="449"/>
    </row>
    <row r="46" spans="1:8" ht="20.100000000000001" customHeight="1" x14ac:dyDescent="0.4">
      <c r="B46" s="596" t="s">
        <v>9117</v>
      </c>
      <c r="C46" s="442" t="s">
        <v>9139</v>
      </c>
      <c r="D46" s="525" t="str">
        <f>IF(OR(D19="選択してください", D22="選択してください", D41="自動表示されます"),"自動表示されます", IF(E19=0,"自動表示されます", D41*(1/E22^E19)))</f>
        <v>自動表示されます</v>
      </c>
      <c r="E46" s="443" t="s">
        <v>9156</v>
      </c>
      <c r="F46" s="444"/>
      <c r="G46" s="445"/>
    </row>
    <row r="47" spans="1:8" ht="20.100000000000001" customHeight="1" thickBot="1" x14ac:dyDescent="0.45">
      <c r="B47" s="597"/>
      <c r="C47" s="446" t="s">
        <v>9140</v>
      </c>
      <c r="D47" s="526" t="str">
        <f>IF(OR(D19="選択してください",D22="選択してください",D25="選択してください",D28="選択してください",D41="自動表示されます"),"自動表示されます",IF(AND(E25="低位",D28="デフォルト値"),('湿式＆TEMPOデフォルト値'!F21*(1/E22)*'湿式＆TEMPOデフォルト値'!F29)*E19,IF(AND(E25="高位",D28="デフォルト値"),('湿式＆TEMPOデフォルト値'!F22*(1/E22)*'湿式＆TEMPOデフォルト値'!F29)*E19,IF(AND(D25="カスタム値",D28="デフォルト値"),(E26*(1/E22)*'湿式＆TEMPOデフォルト値'!F29)*E19,IF(AND(D25="カスタム値",D28="カスタム値"),(E26*(1/E22)*E29)*E19,IF(AND(E25="低位",D28="カスタム値"),('湿式＆TEMPOデフォルト値'!F21*(1/E22)*E29)*E19,IF(AND(E25="高位",D28="カスタム値"),('湿式＆TEMPOデフォルト値'!F22*(1/E22)*E29)*E19,"-")))))))</f>
        <v>自動表示されます</v>
      </c>
      <c r="E47" s="450" t="s">
        <v>9156</v>
      </c>
      <c r="F47" s="448"/>
      <c r="G47" s="445"/>
    </row>
    <row r="48" spans="1:8" ht="20.100000000000001" customHeight="1" thickBot="1" x14ac:dyDescent="0.45">
      <c r="B48" s="355"/>
      <c r="C48" s="356"/>
      <c r="D48" s="308"/>
      <c r="E48" s="308"/>
      <c r="F48" s="308"/>
      <c r="G48" s="308"/>
    </row>
    <row r="49" spans="2:7" ht="20.100000000000001" customHeight="1" x14ac:dyDescent="0.4">
      <c r="B49" s="144"/>
      <c r="C49" s="144"/>
    </row>
    <row r="50" spans="2:7" ht="20.100000000000001" customHeight="1" x14ac:dyDescent="0.4">
      <c r="B50" s="270"/>
      <c r="C50" s="268"/>
      <c r="D50" s="271"/>
      <c r="E50" s="271"/>
      <c r="F50" s="271"/>
      <c r="G50" s="271"/>
    </row>
    <row r="51" spans="2:7" ht="20.100000000000001" customHeight="1" x14ac:dyDescent="0.4"/>
    <row r="52" spans="2:7" ht="20.100000000000001" customHeight="1" x14ac:dyDescent="0.4">
      <c r="B52" s="272"/>
      <c r="C52" s="272"/>
      <c r="D52" s="273"/>
      <c r="E52" s="273"/>
      <c r="F52" s="273"/>
      <c r="G52" s="353"/>
    </row>
    <row r="53" spans="2:7" ht="20.100000000000001" customHeight="1" x14ac:dyDescent="0.4">
      <c r="B53" s="566"/>
      <c r="C53" s="274"/>
      <c r="D53" s="275"/>
      <c r="E53" s="275"/>
      <c r="F53" s="275"/>
      <c r="G53" s="354"/>
    </row>
    <row r="54" spans="2:7" ht="20.100000000000001" customHeight="1" x14ac:dyDescent="0.4">
      <c r="B54" s="566"/>
      <c r="C54" s="274"/>
      <c r="D54" s="275"/>
      <c r="E54" s="275"/>
      <c r="F54" s="275"/>
      <c r="G54" s="354"/>
    </row>
    <row r="55" spans="2:7" ht="20.100000000000001" customHeight="1" x14ac:dyDescent="0.4">
      <c r="B55" s="566"/>
      <c r="C55" s="274"/>
      <c r="D55" s="275"/>
      <c r="E55" s="275"/>
      <c r="F55" s="275"/>
      <c r="G55" s="354"/>
    </row>
    <row r="56" spans="2:7" ht="20.100000000000001" customHeight="1" x14ac:dyDescent="0.4"/>
    <row r="57" spans="2:7" ht="20.100000000000001" customHeight="1" x14ac:dyDescent="0.4">
      <c r="B57" s="272"/>
      <c r="C57" s="276"/>
      <c r="D57" s="273"/>
      <c r="E57" s="273"/>
      <c r="F57" s="273"/>
      <c r="G57" s="353"/>
    </row>
    <row r="58" spans="2:7" ht="20.100000000000001" customHeight="1" x14ac:dyDescent="0.4">
      <c r="B58" s="566"/>
      <c r="C58" s="277"/>
      <c r="D58" s="278"/>
      <c r="E58" s="278"/>
      <c r="F58" s="278"/>
      <c r="G58" s="354"/>
    </row>
    <row r="59" spans="2:7" ht="20.100000000000001" customHeight="1" x14ac:dyDescent="0.4">
      <c r="B59" s="566"/>
      <c r="C59" s="274"/>
      <c r="D59" s="279"/>
      <c r="E59" s="279"/>
      <c r="F59" s="279"/>
      <c r="G59" s="354"/>
    </row>
    <row r="60" spans="2:7" ht="20.100000000000001" customHeight="1" x14ac:dyDescent="0.4">
      <c r="B60" s="566"/>
      <c r="C60" s="277"/>
      <c r="D60" s="279"/>
      <c r="E60" s="279"/>
      <c r="F60" s="279"/>
      <c r="G60" s="354"/>
    </row>
  </sheetData>
  <dataConsolidate/>
  <mergeCells count="18">
    <mergeCell ref="E22:F22"/>
    <mergeCell ref="E6:F6"/>
    <mergeCell ref="E9:F9"/>
    <mergeCell ref="E11:F11"/>
    <mergeCell ref="E12:F12"/>
    <mergeCell ref="E16:F16"/>
    <mergeCell ref="B53:B55"/>
    <mergeCell ref="B58:B60"/>
    <mergeCell ref="E23:F23"/>
    <mergeCell ref="E25:F25"/>
    <mergeCell ref="E28:F28"/>
    <mergeCell ref="E31:F31"/>
    <mergeCell ref="B42:B43"/>
    <mergeCell ref="B46:B47"/>
    <mergeCell ref="C33:G33"/>
    <mergeCell ref="C34:G34"/>
    <mergeCell ref="C35:G35"/>
    <mergeCell ref="C36:G36"/>
  </mergeCells>
  <phoneticPr fontId="1"/>
  <conditionalFormatting sqref="B12:F12">
    <cfRule type="expression" dxfId="34" priority="49">
      <formula>$D$11&lt;&gt;"カスタム値"</formula>
    </cfRule>
  </conditionalFormatting>
  <conditionalFormatting sqref="B12:D12">
    <cfRule type="expression" dxfId="33" priority="48">
      <formula>$D$11="カスタム値"</formula>
    </cfRule>
  </conditionalFormatting>
  <conditionalFormatting sqref="E12:F12">
    <cfRule type="expression" dxfId="32" priority="42">
      <formula>$D$11&lt;&gt;"カスタム値"</formula>
    </cfRule>
    <cfRule type="expression" dxfId="31" priority="47">
      <formula>$D$11&lt;&gt;"カスタム値"</formula>
    </cfRule>
  </conditionalFormatting>
  <conditionalFormatting sqref="B20:E20">
    <cfRule type="expression" dxfId="30" priority="45">
      <formula>$D$19&lt;&gt;"カスタム値"</formula>
    </cfRule>
  </conditionalFormatting>
  <conditionalFormatting sqref="B20:D20">
    <cfRule type="expression" dxfId="29" priority="44">
      <formula>$D$19="カスタム値"</formula>
    </cfRule>
  </conditionalFormatting>
  <conditionalFormatting sqref="E20">
    <cfRule type="expression" dxfId="28" priority="43">
      <formula>$D$19&lt;&gt;"カスタム値"</formula>
    </cfRule>
  </conditionalFormatting>
  <conditionalFormatting sqref="E23:F23">
    <cfRule type="expression" dxfId="27" priority="39">
      <formula>$D$22&lt;&gt;"カスタム値"</formula>
    </cfRule>
  </conditionalFormatting>
  <conditionalFormatting sqref="B23:F23">
    <cfRule type="expression" dxfId="26" priority="41">
      <formula>$D$22&lt;&gt;"カスタム値"</formula>
    </cfRule>
  </conditionalFormatting>
  <conditionalFormatting sqref="B23:D23">
    <cfRule type="expression" dxfId="25" priority="40">
      <formula>$D$22="カスタム値"</formula>
    </cfRule>
  </conditionalFormatting>
  <conditionalFormatting sqref="B26:D26">
    <cfRule type="expression" dxfId="24" priority="37">
      <formula>$D$25="カスタム値"</formula>
    </cfRule>
  </conditionalFormatting>
  <conditionalFormatting sqref="B26:D26">
    <cfRule type="expression" dxfId="23" priority="35">
      <formula>$D$25&lt;&gt;"カスタム値"</formula>
    </cfRule>
  </conditionalFormatting>
  <conditionalFormatting sqref="B29:D29">
    <cfRule type="expression" dxfId="22" priority="33">
      <formula>$D$28="カスタム値"</formula>
    </cfRule>
  </conditionalFormatting>
  <conditionalFormatting sqref="B29:D29">
    <cfRule type="expression" dxfId="21" priority="31">
      <formula>$D$28&lt;&gt;"カスタム値"</formula>
    </cfRule>
  </conditionalFormatting>
  <conditionalFormatting sqref="E16:F16">
    <cfRule type="expression" dxfId="20" priority="22">
      <formula>$E$16="選択してください"</formula>
    </cfRule>
  </conditionalFormatting>
  <conditionalFormatting sqref="E6:F6">
    <cfRule type="expression" dxfId="19" priority="21">
      <formula>$E$6=0</formula>
    </cfRule>
  </conditionalFormatting>
  <conditionalFormatting sqref="E9:F9">
    <cfRule type="expression" dxfId="18" priority="20">
      <formula>$E$9="自動表示されます"</formula>
    </cfRule>
  </conditionalFormatting>
  <conditionalFormatting sqref="E11:F11">
    <cfRule type="expression" dxfId="17" priority="18">
      <formula>$D$11="カスタム値"</formula>
    </cfRule>
    <cfRule type="expression" dxfId="16" priority="19">
      <formula>$D$11="カスタム値"</formula>
    </cfRule>
  </conditionalFormatting>
  <conditionalFormatting sqref="E14">
    <cfRule type="expression" dxfId="15" priority="17">
      <formula>$E$14="自動表示されます"</formula>
    </cfRule>
  </conditionalFormatting>
  <conditionalFormatting sqref="E14:F14">
    <cfRule type="expression" dxfId="14" priority="16">
      <formula>NOT(AND(ISNUMBER($E$9),$E$9&lt;&gt;0,ISNUMBER($E$11)))</formula>
    </cfRule>
  </conditionalFormatting>
  <conditionalFormatting sqref="E19:F19">
    <cfRule type="expression" dxfId="13" priority="14">
      <formula>$D$19="カスタム値"</formula>
    </cfRule>
    <cfRule type="expression" dxfId="12" priority="15">
      <formula>$D$19="カスタム値"</formula>
    </cfRule>
  </conditionalFormatting>
  <conditionalFormatting sqref="E22:F22">
    <cfRule type="expression" dxfId="11" priority="11">
      <formula>$D$22="カスタム値"</formula>
    </cfRule>
    <cfRule type="expression" dxfId="10" priority="12">
      <formula>$D$22="カスタム値"</formula>
    </cfRule>
  </conditionalFormatting>
  <conditionalFormatting sqref="E25">
    <cfRule type="expression" dxfId="9" priority="9">
      <formula>$D$25="カスタム値"</formula>
    </cfRule>
    <cfRule type="expression" dxfId="8" priority="10">
      <formula>$D$25="カスタム値"</formula>
    </cfRule>
  </conditionalFormatting>
  <conditionalFormatting sqref="E26">
    <cfRule type="expression" dxfId="7" priority="8">
      <formula>$D$25&lt;&gt;"カスタム値"</formula>
    </cfRule>
  </conditionalFormatting>
  <conditionalFormatting sqref="E26">
    <cfRule type="expression" dxfId="6" priority="7">
      <formula>$D$25&lt;&gt;"カスタム値"</formula>
    </cfRule>
  </conditionalFormatting>
  <conditionalFormatting sqref="F26">
    <cfRule type="expression" dxfId="5" priority="6">
      <formula>$D$25&lt;&gt;"カスタム値"</formula>
    </cfRule>
  </conditionalFormatting>
  <conditionalFormatting sqref="E28:F28">
    <cfRule type="expression" dxfId="4" priority="5">
      <formula>$D$28="カスタム値"</formula>
    </cfRule>
  </conditionalFormatting>
  <conditionalFormatting sqref="E29">
    <cfRule type="expression" dxfId="3" priority="4">
      <formula>$D$28&lt;&gt;"カスタム値"</formula>
    </cfRule>
  </conditionalFormatting>
  <conditionalFormatting sqref="E29">
    <cfRule type="expression" dxfId="2" priority="3">
      <formula>$D$28&lt;&gt;"カスタム値"</formula>
    </cfRule>
  </conditionalFormatting>
  <conditionalFormatting sqref="F29">
    <cfRule type="expression" dxfId="1" priority="2">
      <formula>$D$28&lt;&gt;"カスタム値"</formula>
    </cfRule>
  </conditionalFormatting>
  <conditionalFormatting sqref="F20">
    <cfRule type="expression" dxfId="0" priority="1">
      <formula>$D$19&lt;&gt;"カスタム値"</formula>
    </cfRule>
  </conditionalFormatting>
  <dataValidations count="7">
    <dataValidation type="list" allowBlank="1" showInputMessage="1" showErrorMessage="1" sqref="D19" xr:uid="{C8B0F575-7B77-47EE-ACA7-2B2BC6991102}">
      <formula1>"選択してください, デフォルト低位, デフォルト高位, カスタム値"</formula1>
    </dataValidation>
    <dataValidation type="list" allowBlank="1" showInputMessage="1" showErrorMessage="1" sqref="D11 D22 D28" xr:uid="{465161D1-76D0-4883-88D0-F9DA259865F7}">
      <formula1>"選択してください, デフォルト値, カスタム値"</formula1>
    </dataValidation>
    <dataValidation type="decimal" allowBlank="1" showInputMessage="1" showErrorMessage="1" sqref="E12:F12 E10:F10 E6:F8" xr:uid="{605978DB-4A20-4350-AB54-CB7DA01C3FB8}">
      <formula1>0</formula1>
      <formula2>1</formula2>
    </dataValidation>
    <dataValidation type="decimal" allowBlank="1" showInputMessage="1" showErrorMessage="1" sqref="E20" xr:uid="{FBBC995A-D6CC-4E08-B909-1E4E389C3B93}">
      <formula1>0</formula1>
      <formula2>1000</formula2>
    </dataValidation>
    <dataValidation type="list" allowBlank="1" showInputMessage="1" showErrorMessage="1" sqref="E16:F16" xr:uid="{5959A2EC-936A-46C7-AE5C-FDED2262C6D2}">
      <formula1>"選択してください, 低位, 高位"</formula1>
    </dataValidation>
    <dataValidation type="list" allowBlank="1" showInputMessage="1" showErrorMessage="1" sqref="D25" xr:uid="{4FD7CE7C-B938-41E5-9471-0E70B37FEE76}">
      <formula1>"選択してください, デフォルト低位, デフォルト高位,カスタム値"</formula1>
    </dataValidation>
    <dataValidation type="decimal" allowBlank="1" showInputMessage="1" showErrorMessage="1" sqref="E23:F23" xr:uid="{02430405-7EBC-407E-A8B5-A7C674DBA857}">
      <formula1>0.1</formula1>
      <formula2>1</formula2>
    </dataValidation>
  </dataValidations>
  <pageMargins left="0.7" right="0.7" top="0.75" bottom="0.75" header="0.3" footer="0.3"/>
  <pageSetup paperSize="9" orientation="portrait" horizontalDpi="0" verticalDpi="0" r:id="rId1"/>
  <ignoredErrors>
    <ignoredError sqref="E6:F26 D11:D2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vt:i4>
      </vt:variant>
    </vt:vector>
  </HeadingPairs>
  <TitlesOfParts>
    <vt:vector size="16" baseType="lpstr">
      <vt:lpstr>表紙</vt:lpstr>
      <vt:lpstr>京都プロセス</vt:lpstr>
      <vt:lpstr>京都プロセス計算表</vt:lpstr>
      <vt:lpstr>京都プロセスデフォルト値</vt:lpstr>
      <vt:lpstr>京都プロセス原単位</vt:lpstr>
      <vt:lpstr>湿式解繊法</vt:lpstr>
      <vt:lpstr>湿式解繊法計算表</vt:lpstr>
      <vt:lpstr>TEMPO酸化法</vt:lpstr>
      <vt:lpstr>TEMPO酸化法計算表</vt:lpstr>
      <vt:lpstr>湿式＆TEMPOデフォルト値</vt:lpstr>
      <vt:lpstr>原単位No.リスト</vt:lpstr>
      <vt:lpstr>IDEA原単位</vt:lpstr>
      <vt:lpstr>追加原単位</vt:lpstr>
      <vt:lpstr>PA6原単位改訂版</vt:lpstr>
      <vt:lpstr>数字</vt:lpstr>
      <vt:lpstr>京都プロセス!Print_Area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IWASHITA-20</dc:creator>
  <cp:lastModifiedBy>YAMAGISHI-20</cp:lastModifiedBy>
  <cp:lastPrinted>2021-01-25T07:39:11Z</cp:lastPrinted>
  <dcterms:created xsi:type="dcterms:W3CDTF">2020-11-09T07:16:24Z</dcterms:created>
  <dcterms:modified xsi:type="dcterms:W3CDTF">2021-03-24T02:47:51Z</dcterms:modified>
</cp:coreProperties>
</file>