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65284" windowWidth="16608" windowHeight="9432" activeTab="0"/>
  </bookViews>
  <sheets>
    <sheet name="28" sheetId="1" r:id="rId1"/>
  </sheets>
  <definedNames>
    <definedName name="_xlnm.Print_Area" localSheetId="0">'28'!$A$1:$AW$70</definedName>
  </definedNames>
  <calcPr fullCalcOnLoad="1"/>
</workbook>
</file>

<file path=xl/sharedStrings.xml><?xml version="1.0" encoding="utf-8"?>
<sst xmlns="http://schemas.openxmlformats.org/spreadsheetml/2006/main" count="120" uniqueCount="50">
  <si>
    <t>（単位：万人）</t>
  </si>
  <si>
    <t>利尻礼文</t>
  </si>
  <si>
    <t>サロベツ</t>
  </si>
  <si>
    <t>知床</t>
  </si>
  <si>
    <t>阿寒</t>
  </si>
  <si>
    <t>釧路湿原</t>
  </si>
  <si>
    <t>大雪山</t>
  </si>
  <si>
    <t>支笏洞爺</t>
  </si>
  <si>
    <t>十和田八幡平</t>
  </si>
  <si>
    <t>陸中海岸</t>
  </si>
  <si>
    <t>磐梯朝日</t>
  </si>
  <si>
    <t>日光</t>
  </si>
  <si>
    <t>尾瀬</t>
  </si>
  <si>
    <t>※　29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</si>
  <si>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</si>
  <si>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</si>
  <si>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</si>
  <si>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</si>
  <si>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</si>
  <si>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</si>
  <si>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</si>
  <si>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</si>
  <si>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</si>
  <si>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</si>
  <si>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</si>
  <si>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</si>
  <si>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</si>
  <si>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</si>
  <si>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</si>
  <si>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</si>
  <si>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</si>
  <si>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</si>
  <si>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（対前年比％）</t>
  </si>
  <si>
    <t>合　　　計</t>
  </si>
  <si>
    <t>（注）上記の数値は、千人単位を四捨五入して算出したものであるため、合計は必ずしも一致しない。</t>
  </si>
  <si>
    <t>年次</t>
  </si>
  <si>
    <t>昭和
46年</t>
  </si>
  <si>
    <t>公園名</t>
  </si>
  <si>
    <t>西表石垣</t>
  </si>
  <si>
    <t>昭和60年</t>
  </si>
  <si>
    <t>平成11年</t>
  </si>
  <si>
    <t>平成元年</t>
  </si>
  <si>
    <t>3.09　国立公園利用者数（公園、年次別）（その１）</t>
  </si>
  <si>
    <t>3.09　国立公園利用者数（公園、年次別）（その２）</t>
  </si>
  <si>
    <t>3.09　国立公園利用者数（公園、年次別）（その３）</t>
  </si>
  <si>
    <t>屋久島</t>
  </si>
  <si>
    <t>霧島錦江湾
（霧島屋久）</t>
  </si>
  <si>
    <t>※屋久島は、国立公園指定（平成24年3月）以降の利用者数。</t>
  </si>
  <si>
    <t>※尾瀬は、国立公園指定（平成19年8月）以降の利用者数。</t>
  </si>
  <si>
    <t>出典：環境省 自然環境局総務課自然ふれあい推進室「2013年（平成25年）自然公園等利用者数調」より作成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</si>
</sst>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.0000"/>
    <numFmt numFmtId="183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0" fillId="30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30" borderId="0" xfId="0" applyNumberFormat="1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6" fontId="3" fillId="0" borderId="0" xfId="48" applyNumberFormat="1" applyFont="1" applyFill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horizontal="distributed"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21" xfId="48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7" fontId="3" fillId="0" borderId="34" xfId="0" applyNumberFormat="1" applyFont="1" applyFill="1" applyBorder="1" applyAlignment="1">
      <alignment horizontal="left" vertical="center"/>
    </xf>
    <xf numFmtId="176" fontId="3" fillId="0" borderId="30" xfId="48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0" fontId="5" fillId="3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0" fontId="3" fillId="0" borderId="36" xfId="0" applyNumberFormat="1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NumberFormat="1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3" fillId="0" borderId="21" xfId="0" applyNumberFormat="1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39" xfId="48" applyNumberFormat="1" applyFont="1" applyFill="1" applyBorder="1" applyAlignment="1">
      <alignment horizontal="center" vertical="center"/>
    </xf>
    <xf numFmtId="176" fontId="3" fillId="0" borderId="40" xfId="48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8" xfId="0" applyNumberFormat="1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3144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458325" y="781050"/>
          <a:ext cx="1304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</xdr:row>
      <xdr:rowOff>0</xdr:rowOff>
    </xdr:from>
    <xdr:to>
      <xdr:col>34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8907125" y="800100"/>
          <a:ext cx="13049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70"/>
  <sheetViews>
    <sheetView tabSelected="1" zoomScale="85" zoomScaleNormal="85" zoomScaleSheetLayoutView="85" workbookViewId="0" topLeftCell="A1">
      <selection activeCell="A1" sqref="A1"/>
    </sheetView>
  </sheetViews>
  <sheetFormatPr defaultColWidth="7.625" defaultRowHeight="15" customHeight="1"/>
  <cols>
    <col min="1" max="1" width="3.625" style="86" customWidth="1"/>
    <col min="2" max="2" width="13.625" style="86" customWidth="1"/>
    <col min="3" max="16" width="7.625" style="86" customWidth="1"/>
    <col min="17" max="17" width="3.625" style="86" customWidth="1"/>
    <col min="18" max="18" width="13.625" style="86" customWidth="1"/>
    <col min="19" max="32" width="7.625" style="86" customWidth="1"/>
    <col min="33" max="33" width="3.625" style="86" customWidth="1"/>
    <col min="34" max="34" width="13.625" style="86" customWidth="1"/>
    <col min="35" max="40" width="7.625" style="86" customWidth="1"/>
    <col min="41" max="41" width="7.625" style="25" customWidth="1"/>
    <col min="42" max="16384" width="7.625" style="86" customWidth="1"/>
  </cols>
  <sheetData>
    <row r="1" spans="1:41" s="3" customFormat="1" ht="30" customHeight="1">
      <c r="A1" s="1" t="s">
        <v>42</v>
      </c>
      <c r="B1" s="88"/>
      <c r="C1" s="88"/>
      <c r="D1" s="88"/>
      <c r="E1" s="88"/>
      <c r="F1" s="88"/>
      <c r="G1" s="88"/>
      <c r="H1" s="88"/>
      <c r="I1" s="88"/>
      <c r="J1" s="2"/>
      <c r="K1" s="2"/>
      <c r="L1" s="2"/>
      <c r="M1" s="2"/>
      <c r="Q1" s="1" t="s">
        <v>43</v>
      </c>
      <c r="R1" s="88"/>
      <c r="S1" s="4"/>
      <c r="T1" s="4"/>
      <c r="U1" s="88"/>
      <c r="V1" s="88"/>
      <c r="W1" s="88"/>
      <c r="X1" s="88"/>
      <c r="Y1" s="88"/>
      <c r="AG1" s="1" t="s">
        <v>44</v>
      </c>
      <c r="AH1" s="88"/>
      <c r="AI1" s="4"/>
      <c r="AJ1" s="4"/>
      <c r="AK1" s="4"/>
      <c r="AL1" s="4"/>
      <c r="AM1" s="88"/>
      <c r="AN1" s="88"/>
      <c r="AO1" s="4"/>
    </row>
    <row r="2" spans="1:40" s="21" customFormat="1" ht="16.5" customHeight="1">
      <c r="A2" s="89"/>
      <c r="B2" s="90"/>
      <c r="C2" s="90"/>
      <c r="D2" s="90"/>
      <c r="E2" s="90"/>
      <c r="F2" s="90"/>
      <c r="G2" s="90"/>
      <c r="H2" s="90"/>
      <c r="I2" s="90"/>
      <c r="J2" s="20"/>
      <c r="K2" s="20"/>
      <c r="L2" s="20"/>
      <c r="M2" s="20"/>
      <c r="Q2" s="89"/>
      <c r="R2" s="90"/>
      <c r="U2" s="90"/>
      <c r="V2" s="90"/>
      <c r="W2" s="90"/>
      <c r="X2" s="90"/>
      <c r="Y2" s="90"/>
      <c r="AG2" s="89"/>
      <c r="AH2" s="90"/>
      <c r="AM2" s="90"/>
      <c r="AN2" s="90"/>
    </row>
    <row r="3" spans="1:49" s="21" customFormat="1" ht="16.5" customHeight="1" thickBot="1">
      <c r="A3" s="22"/>
      <c r="K3" s="20"/>
      <c r="L3" s="23"/>
      <c r="P3" s="24" t="s">
        <v>0</v>
      </c>
      <c r="Q3" s="22"/>
      <c r="Y3" s="23"/>
      <c r="AF3" s="24" t="s">
        <v>0</v>
      </c>
      <c r="AG3" s="22"/>
      <c r="AI3" s="24"/>
      <c r="AJ3" s="24"/>
      <c r="AM3" s="24"/>
      <c r="AO3" s="25"/>
      <c r="AS3" s="24"/>
      <c r="AW3" s="24" t="s">
        <v>0</v>
      </c>
    </row>
    <row r="4" spans="1:49" s="21" customFormat="1" ht="16.5" customHeight="1">
      <c r="A4" s="26"/>
      <c r="B4" s="27" t="s">
        <v>35</v>
      </c>
      <c r="C4" s="125" t="s">
        <v>36</v>
      </c>
      <c r="D4" s="117">
        <v>47</v>
      </c>
      <c r="E4" s="117">
        <v>48</v>
      </c>
      <c r="F4" s="117">
        <v>49</v>
      </c>
      <c r="G4" s="117">
        <v>50</v>
      </c>
      <c r="H4" s="117">
        <v>51</v>
      </c>
      <c r="I4" s="117">
        <v>52</v>
      </c>
      <c r="J4" s="117">
        <v>53</v>
      </c>
      <c r="K4" s="117">
        <v>54</v>
      </c>
      <c r="L4" s="117">
        <v>55</v>
      </c>
      <c r="M4" s="117">
        <v>56</v>
      </c>
      <c r="N4" s="121">
        <v>57</v>
      </c>
      <c r="O4" s="117">
        <v>58</v>
      </c>
      <c r="P4" s="121">
        <v>59</v>
      </c>
      <c r="Q4" s="26"/>
      <c r="R4" s="27" t="s">
        <v>35</v>
      </c>
      <c r="S4" s="125" t="s">
        <v>39</v>
      </c>
      <c r="T4" s="121">
        <v>61</v>
      </c>
      <c r="U4" s="117">
        <v>62</v>
      </c>
      <c r="V4" s="121">
        <v>63</v>
      </c>
      <c r="W4" s="93" t="s">
        <v>41</v>
      </c>
      <c r="X4" s="121">
        <v>2</v>
      </c>
      <c r="Y4" s="117">
        <v>3</v>
      </c>
      <c r="Z4" s="127">
        <v>4</v>
      </c>
      <c r="AA4" s="121">
        <v>5</v>
      </c>
      <c r="AB4" s="117">
        <v>6</v>
      </c>
      <c r="AC4" s="121">
        <v>7</v>
      </c>
      <c r="AD4" s="117">
        <v>8</v>
      </c>
      <c r="AE4" s="121">
        <v>9</v>
      </c>
      <c r="AF4" s="123">
        <v>10</v>
      </c>
      <c r="AG4" s="26"/>
      <c r="AH4" s="27" t="s">
        <v>35</v>
      </c>
      <c r="AI4" s="125" t="s">
        <v>40</v>
      </c>
      <c r="AJ4" s="117">
        <v>12</v>
      </c>
      <c r="AK4" s="117">
        <v>13</v>
      </c>
      <c r="AL4" s="93">
        <v>14</v>
      </c>
      <c r="AM4" s="93">
        <v>15</v>
      </c>
      <c r="AN4" s="117">
        <v>16</v>
      </c>
      <c r="AO4" s="119">
        <v>17</v>
      </c>
      <c r="AP4" s="93">
        <v>18</v>
      </c>
      <c r="AQ4" s="93">
        <v>19</v>
      </c>
      <c r="AR4" s="93">
        <v>20</v>
      </c>
      <c r="AS4" s="93">
        <v>21</v>
      </c>
      <c r="AT4" s="93">
        <v>22</v>
      </c>
      <c r="AU4" s="115">
        <v>23</v>
      </c>
      <c r="AV4" s="93">
        <v>24</v>
      </c>
      <c r="AW4" s="115">
        <v>25</v>
      </c>
    </row>
    <row r="5" spans="1:49" s="21" customFormat="1" ht="16.5" customHeight="1">
      <c r="A5" s="28" t="s">
        <v>37</v>
      </c>
      <c r="B5" s="29"/>
      <c r="C5" s="12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2"/>
      <c r="O5" s="118"/>
      <c r="P5" s="122"/>
      <c r="Q5" s="28" t="s">
        <v>37</v>
      </c>
      <c r="R5" s="29"/>
      <c r="S5" s="129"/>
      <c r="T5" s="122"/>
      <c r="U5" s="118"/>
      <c r="V5" s="122"/>
      <c r="W5" s="94"/>
      <c r="X5" s="122"/>
      <c r="Y5" s="118"/>
      <c r="Z5" s="128"/>
      <c r="AA5" s="122"/>
      <c r="AB5" s="118"/>
      <c r="AC5" s="122"/>
      <c r="AD5" s="118"/>
      <c r="AE5" s="122"/>
      <c r="AF5" s="124"/>
      <c r="AG5" s="28" t="s">
        <v>37</v>
      </c>
      <c r="AH5" s="29"/>
      <c r="AI5" s="126"/>
      <c r="AJ5" s="118"/>
      <c r="AK5" s="118"/>
      <c r="AL5" s="94"/>
      <c r="AM5" s="94"/>
      <c r="AN5" s="118"/>
      <c r="AO5" s="120"/>
      <c r="AP5" s="94"/>
      <c r="AQ5" s="94"/>
      <c r="AR5" s="94"/>
      <c r="AS5" s="94"/>
      <c r="AT5" s="94"/>
      <c r="AU5" s="116"/>
      <c r="AV5" s="94"/>
      <c r="AW5" s="116"/>
    </row>
    <row r="6" spans="1:49" s="37" customFormat="1" ht="16.5" customHeight="1">
      <c r="A6" s="113">
        <v>1</v>
      </c>
      <c r="B6" s="30" t="s">
        <v>1</v>
      </c>
      <c r="C6" s="31"/>
      <c r="D6" s="32"/>
      <c r="E6" s="31"/>
      <c r="F6" s="32"/>
      <c r="G6" s="33">
        <f>G7/F7*100</f>
        <v>101.75438596491229</v>
      </c>
      <c r="H6" s="6">
        <v>102</v>
      </c>
      <c r="I6" s="33">
        <f>I7/H7*100</f>
        <v>81.5126050420168</v>
      </c>
      <c r="J6" s="6">
        <f>J7/I7*100</f>
        <v>101.03092783505154</v>
      </c>
      <c r="K6" s="33">
        <f>K7/J7*100</f>
        <v>92.85714285714286</v>
      </c>
      <c r="L6" s="6">
        <f>L7/K7*100</f>
        <v>121.97802197802199</v>
      </c>
      <c r="M6" s="6">
        <f>M7/L7*100</f>
        <v>93.69369369369369</v>
      </c>
      <c r="N6" s="33">
        <v>119</v>
      </c>
      <c r="O6" s="6">
        <v>111</v>
      </c>
      <c r="P6" s="33">
        <f>P7/O7*100</f>
        <v>102.18978102189782</v>
      </c>
      <c r="Q6" s="113">
        <v>1</v>
      </c>
      <c r="R6" s="30" t="s">
        <v>1</v>
      </c>
      <c r="S6" s="6">
        <f>S7/P7*100</f>
        <v>102.14285714285714</v>
      </c>
      <c r="T6" s="33">
        <f>T7/S7*100</f>
        <v>102.09790209790211</v>
      </c>
      <c r="U6" s="6">
        <v>110</v>
      </c>
      <c r="V6" s="33">
        <f>V7/U7*100</f>
        <v>125.62500000000001</v>
      </c>
      <c r="W6" s="6">
        <f>W7/V7*100</f>
        <v>110.94527363184079</v>
      </c>
      <c r="X6" s="33">
        <f>X7/W7*100</f>
        <v>106.72645739910314</v>
      </c>
      <c r="Y6" s="6">
        <f>Y7/X7*100</f>
        <v>100</v>
      </c>
      <c r="Z6" s="34">
        <f>Z7/Y7*100</f>
        <v>100.84033613445378</v>
      </c>
      <c r="AA6" s="33">
        <v>94</v>
      </c>
      <c r="AB6" s="6">
        <f>AB7/AA7*100</f>
        <v>92.44444444444444</v>
      </c>
      <c r="AC6" s="33">
        <f>AC7/AB7*100</f>
        <v>111.0576923076923</v>
      </c>
      <c r="AD6" s="6">
        <f>AD7/AC7*100</f>
        <v>106.06060606060606</v>
      </c>
      <c r="AE6" s="33">
        <v>56</v>
      </c>
      <c r="AF6" s="9">
        <f>AF7/AE7*100</f>
        <v>98.4115523465704</v>
      </c>
      <c r="AG6" s="113">
        <v>1</v>
      </c>
      <c r="AH6" s="30" t="s">
        <v>1</v>
      </c>
      <c r="AI6" s="34">
        <v>104</v>
      </c>
      <c r="AJ6" s="6">
        <f>AJ7/AI7*100</f>
        <v>98.94366197183099</v>
      </c>
      <c r="AK6" s="6">
        <f>AK7/AJ7*100</f>
        <v>107.47330960854093</v>
      </c>
      <c r="AL6" s="6">
        <f>AL7/AK7*100</f>
        <v>100.66225165562915</v>
      </c>
      <c r="AM6" s="6">
        <f>AM7/AL7*100</f>
        <v>99.3421052631579</v>
      </c>
      <c r="AN6" s="6">
        <f>AN7/AM7*100</f>
        <v>90.06622516556291</v>
      </c>
      <c r="AO6" s="35">
        <v>-92</v>
      </c>
      <c r="AP6" s="36">
        <v>-94</v>
      </c>
      <c r="AQ6" s="6">
        <f aca="true" t="shared" si="0" ref="AQ6:AV6">AQ7/AP7*100</f>
        <v>93.16239316239316</v>
      </c>
      <c r="AR6" s="6">
        <f t="shared" si="0"/>
        <v>91.74311926605505</v>
      </c>
      <c r="AS6" s="6">
        <f t="shared" si="0"/>
        <v>91</v>
      </c>
      <c r="AT6" s="6">
        <f t="shared" si="0"/>
        <v>96.7032967032967</v>
      </c>
      <c r="AU6" s="9">
        <f t="shared" si="0"/>
        <v>95.45454545454545</v>
      </c>
      <c r="AV6" s="9">
        <f t="shared" si="0"/>
        <v>79.76190476190477</v>
      </c>
      <c r="AW6" s="9">
        <v>108.50746268656717</v>
      </c>
    </row>
    <row r="7" spans="1:49" s="41" customFormat="1" ht="16.5" customHeight="1">
      <c r="A7" s="114"/>
      <c r="B7" s="38" t="s">
        <v>2</v>
      </c>
      <c r="C7" s="39"/>
      <c r="D7" s="15"/>
      <c r="E7" s="39"/>
      <c r="F7" s="15">
        <v>114</v>
      </c>
      <c r="G7" s="39">
        <v>116</v>
      </c>
      <c r="H7" s="15">
        <v>119</v>
      </c>
      <c r="I7" s="39">
        <v>97</v>
      </c>
      <c r="J7" s="15">
        <v>98</v>
      </c>
      <c r="K7" s="39">
        <v>91</v>
      </c>
      <c r="L7" s="15">
        <v>111</v>
      </c>
      <c r="M7" s="15">
        <v>104</v>
      </c>
      <c r="N7" s="39">
        <v>124</v>
      </c>
      <c r="O7" s="15">
        <v>137</v>
      </c>
      <c r="P7" s="39">
        <v>140</v>
      </c>
      <c r="Q7" s="114"/>
      <c r="R7" s="38" t="s">
        <v>2</v>
      </c>
      <c r="S7" s="15">
        <v>143</v>
      </c>
      <c r="T7" s="39">
        <v>146</v>
      </c>
      <c r="U7" s="15">
        <v>160</v>
      </c>
      <c r="V7" s="39">
        <v>201</v>
      </c>
      <c r="W7" s="15">
        <v>223</v>
      </c>
      <c r="X7" s="39">
        <v>238</v>
      </c>
      <c r="Y7" s="15">
        <v>238</v>
      </c>
      <c r="Z7" s="40">
        <v>240</v>
      </c>
      <c r="AA7" s="39">
        <v>225</v>
      </c>
      <c r="AB7" s="15">
        <v>208</v>
      </c>
      <c r="AC7" s="39">
        <v>231</v>
      </c>
      <c r="AD7" s="15">
        <v>245</v>
      </c>
      <c r="AE7" s="39">
        <v>138.5</v>
      </c>
      <c r="AF7" s="16">
        <v>136.3</v>
      </c>
      <c r="AG7" s="114"/>
      <c r="AH7" s="38" t="s">
        <v>2</v>
      </c>
      <c r="AI7" s="40">
        <v>142</v>
      </c>
      <c r="AJ7" s="40">
        <v>140.5</v>
      </c>
      <c r="AK7" s="40">
        <v>151</v>
      </c>
      <c r="AL7" s="15">
        <v>152</v>
      </c>
      <c r="AM7" s="15">
        <v>151</v>
      </c>
      <c r="AN7" s="15">
        <v>136</v>
      </c>
      <c r="AO7" s="15">
        <v>125</v>
      </c>
      <c r="AP7" s="15">
        <v>117</v>
      </c>
      <c r="AQ7" s="15">
        <v>109</v>
      </c>
      <c r="AR7" s="15">
        <v>100</v>
      </c>
      <c r="AS7" s="15">
        <v>91</v>
      </c>
      <c r="AT7" s="15">
        <v>88</v>
      </c>
      <c r="AU7" s="16">
        <v>84</v>
      </c>
      <c r="AV7" s="16">
        <v>67</v>
      </c>
      <c r="AW7" s="16">
        <v>72.7</v>
      </c>
    </row>
    <row r="8" spans="1:49" s="21" customFormat="1" ht="16.5" customHeight="1">
      <c r="A8" s="105">
        <v>2</v>
      </c>
      <c r="B8" s="107" t="s">
        <v>3</v>
      </c>
      <c r="C8" s="42">
        <v>210</v>
      </c>
      <c r="D8" s="6">
        <f>D9/C9*100</f>
        <v>85.12396694214877</v>
      </c>
      <c r="E8" s="33">
        <f>E9/D9*100</f>
        <v>126.21359223300972</v>
      </c>
      <c r="F8" s="6">
        <v>101</v>
      </c>
      <c r="G8" s="33">
        <f>G9/F9*100</f>
        <v>87.12121212121212</v>
      </c>
      <c r="H8" s="6">
        <v>107</v>
      </c>
      <c r="I8" s="33">
        <f>I9/H9*100</f>
        <v>99.19354838709677</v>
      </c>
      <c r="J8" s="6">
        <f>J9/I9*100</f>
        <v>100.8130081300813</v>
      </c>
      <c r="K8" s="33">
        <f>K9/J9*100</f>
        <v>102.41935483870968</v>
      </c>
      <c r="L8" s="6">
        <f>L9/K9*100</f>
        <v>124.40944881889764</v>
      </c>
      <c r="M8" s="6">
        <f>M9/L9*100</f>
        <v>155.69620253164558</v>
      </c>
      <c r="N8" s="42">
        <v>112</v>
      </c>
      <c r="O8" s="6">
        <f>O9/N9*100</f>
        <v>60.86956521739131</v>
      </c>
      <c r="P8" s="33">
        <v>103</v>
      </c>
      <c r="Q8" s="105">
        <v>2</v>
      </c>
      <c r="R8" s="107" t="s">
        <v>3</v>
      </c>
      <c r="S8" s="6">
        <v>104</v>
      </c>
      <c r="T8" s="33">
        <f aca="true" t="shared" si="1" ref="T8:Z8">T9/S9*100</f>
        <v>108.33333333333333</v>
      </c>
      <c r="U8" s="6">
        <f>U9/T9*100</f>
        <v>107.17948717948718</v>
      </c>
      <c r="V8" s="33">
        <f t="shared" si="1"/>
        <v>94.73684210526315</v>
      </c>
      <c r="W8" s="6">
        <f t="shared" si="1"/>
        <v>105.55555555555556</v>
      </c>
      <c r="X8" s="33">
        <f t="shared" si="1"/>
        <v>106.69856459330143</v>
      </c>
      <c r="Y8" s="6">
        <f t="shared" si="1"/>
        <v>106.27802690582959</v>
      </c>
      <c r="Z8" s="34">
        <f t="shared" si="1"/>
        <v>100</v>
      </c>
      <c r="AA8" s="42">
        <v>98</v>
      </c>
      <c r="AB8" s="6">
        <f>AB9/AA9*100</f>
        <v>106.86695278969958</v>
      </c>
      <c r="AC8" s="33">
        <f>AC9/AB9*100</f>
        <v>89.95983935742971</v>
      </c>
      <c r="AD8" s="6">
        <f>AD9/AC9*100</f>
        <v>100.44642857142858</v>
      </c>
      <c r="AE8" s="33">
        <v>105</v>
      </c>
      <c r="AF8" s="9">
        <f aca="true" t="shared" si="2" ref="AF8:AL8">AF9/AE9*100</f>
        <v>102.76595744680851</v>
      </c>
      <c r="AG8" s="105">
        <v>2</v>
      </c>
      <c r="AH8" s="107" t="s">
        <v>3</v>
      </c>
      <c r="AI8" s="6">
        <f>AI9/AF9*100</f>
        <v>100.20703933747413</v>
      </c>
      <c r="AJ8" s="6">
        <f t="shared" si="2"/>
        <v>93.4297520661157</v>
      </c>
      <c r="AK8" s="6">
        <f>AK9/AJ9*100</f>
        <v>103.49402919062362</v>
      </c>
      <c r="AL8" s="6">
        <f t="shared" si="2"/>
        <v>97.86324786324786</v>
      </c>
      <c r="AM8" s="6">
        <f>AM9/AL9*100</f>
        <v>98.2532751091703</v>
      </c>
      <c r="AN8" s="6">
        <f>AN9/AM9*100</f>
        <v>101.33333333333334</v>
      </c>
      <c r="AO8" s="35">
        <v>-102</v>
      </c>
      <c r="AP8" s="36">
        <v>-104</v>
      </c>
      <c r="AQ8" s="6">
        <f aca="true" t="shared" si="3" ref="AQ8:AV8">AQ9/AP9*100</f>
        <v>87.60330578512396</v>
      </c>
      <c r="AR8" s="6">
        <f t="shared" si="3"/>
        <v>91.98113207547169</v>
      </c>
      <c r="AS8" s="6">
        <f t="shared" si="3"/>
        <v>92.82051282051282</v>
      </c>
      <c r="AT8" s="6">
        <f t="shared" si="3"/>
        <v>100.55248618784532</v>
      </c>
      <c r="AU8" s="9">
        <f t="shared" si="3"/>
        <v>92.85714285714286</v>
      </c>
      <c r="AV8" s="9">
        <f t="shared" si="3"/>
        <v>106.50887573964498</v>
      </c>
      <c r="AW8" s="9">
        <v>96.77777777777777</v>
      </c>
    </row>
    <row r="9" spans="1:49" s="45" customFormat="1" ht="16.5" customHeight="1">
      <c r="A9" s="106"/>
      <c r="B9" s="107"/>
      <c r="C9" s="43">
        <v>121</v>
      </c>
      <c r="D9" s="7">
        <v>103</v>
      </c>
      <c r="E9" s="43">
        <v>130</v>
      </c>
      <c r="F9" s="7">
        <v>132</v>
      </c>
      <c r="G9" s="43">
        <v>115</v>
      </c>
      <c r="H9" s="7">
        <v>124</v>
      </c>
      <c r="I9" s="43">
        <v>123</v>
      </c>
      <c r="J9" s="7">
        <v>124</v>
      </c>
      <c r="K9" s="43">
        <v>127</v>
      </c>
      <c r="L9" s="7">
        <v>158</v>
      </c>
      <c r="M9" s="7">
        <v>246</v>
      </c>
      <c r="N9" s="43">
        <v>276</v>
      </c>
      <c r="O9" s="7">
        <v>168</v>
      </c>
      <c r="P9" s="43">
        <v>174</v>
      </c>
      <c r="Q9" s="106"/>
      <c r="R9" s="107"/>
      <c r="S9" s="7">
        <v>180</v>
      </c>
      <c r="T9" s="43">
        <v>195</v>
      </c>
      <c r="U9" s="7">
        <v>209</v>
      </c>
      <c r="V9" s="43">
        <v>198</v>
      </c>
      <c r="W9" s="7">
        <v>209</v>
      </c>
      <c r="X9" s="43">
        <v>223</v>
      </c>
      <c r="Y9" s="7">
        <v>237</v>
      </c>
      <c r="Z9" s="44">
        <v>237</v>
      </c>
      <c r="AA9" s="43">
        <v>233</v>
      </c>
      <c r="AB9" s="7">
        <v>249</v>
      </c>
      <c r="AC9" s="43">
        <v>224</v>
      </c>
      <c r="AD9" s="7">
        <v>225</v>
      </c>
      <c r="AE9" s="43">
        <v>235</v>
      </c>
      <c r="AF9" s="12">
        <v>241.5</v>
      </c>
      <c r="AG9" s="106"/>
      <c r="AH9" s="107"/>
      <c r="AI9" s="44">
        <v>242</v>
      </c>
      <c r="AJ9" s="44">
        <v>226.1</v>
      </c>
      <c r="AK9" s="44">
        <v>234</v>
      </c>
      <c r="AL9" s="7">
        <v>229</v>
      </c>
      <c r="AM9" s="7">
        <v>225</v>
      </c>
      <c r="AN9" s="7">
        <v>228</v>
      </c>
      <c r="AO9" s="7">
        <v>232</v>
      </c>
      <c r="AP9" s="7">
        <v>242</v>
      </c>
      <c r="AQ9" s="7">
        <v>212</v>
      </c>
      <c r="AR9" s="7">
        <v>195</v>
      </c>
      <c r="AS9" s="7">
        <v>181</v>
      </c>
      <c r="AT9" s="7">
        <v>182</v>
      </c>
      <c r="AU9" s="12">
        <v>169</v>
      </c>
      <c r="AV9" s="12">
        <v>180</v>
      </c>
      <c r="AW9" s="12">
        <v>174.2</v>
      </c>
    </row>
    <row r="10" spans="1:49" s="37" customFormat="1" ht="16.5" customHeight="1">
      <c r="A10" s="105">
        <v>3</v>
      </c>
      <c r="B10" s="107" t="s">
        <v>4</v>
      </c>
      <c r="C10" s="46">
        <v>134</v>
      </c>
      <c r="D10" s="13">
        <f aca="true" t="shared" si="4" ref="D10:M10">D11/C11*100</f>
        <v>125.1269035532995</v>
      </c>
      <c r="E10" s="18">
        <f t="shared" si="4"/>
        <v>112.17038539553752</v>
      </c>
      <c r="F10" s="13">
        <f t="shared" si="4"/>
        <v>94.57504520795659</v>
      </c>
      <c r="G10" s="18">
        <f t="shared" si="4"/>
        <v>98.8527724665392</v>
      </c>
      <c r="H10" s="13">
        <f t="shared" si="4"/>
        <v>103.48162475822052</v>
      </c>
      <c r="I10" s="18">
        <f t="shared" si="4"/>
        <v>95.51401869158879</v>
      </c>
      <c r="J10" s="13">
        <f t="shared" si="4"/>
        <v>103.13111545988258</v>
      </c>
      <c r="K10" s="18">
        <f t="shared" si="4"/>
        <v>105.69259962049335</v>
      </c>
      <c r="L10" s="13">
        <f t="shared" si="4"/>
        <v>97.84560143626571</v>
      </c>
      <c r="M10" s="13">
        <f t="shared" si="4"/>
        <v>95.41284403669725</v>
      </c>
      <c r="N10" s="46">
        <v>100</v>
      </c>
      <c r="O10" s="13">
        <f aca="true" t="shared" si="5" ref="O10:Z10">O11/N11*100</f>
        <v>101.34874759152214</v>
      </c>
      <c r="P10" s="18">
        <f t="shared" si="5"/>
        <v>102.28136882129277</v>
      </c>
      <c r="Q10" s="105">
        <v>3</v>
      </c>
      <c r="R10" s="107" t="s">
        <v>4</v>
      </c>
      <c r="S10" s="13">
        <f>S11/P11*100</f>
        <v>102.0446096654275</v>
      </c>
      <c r="T10" s="18">
        <f t="shared" si="5"/>
        <v>100.91074681238617</v>
      </c>
      <c r="U10" s="13">
        <f>U11/T11*100</f>
        <v>104.87364620938628</v>
      </c>
      <c r="V10" s="18">
        <f t="shared" si="5"/>
        <v>100.17211703958692</v>
      </c>
      <c r="W10" s="13">
        <f t="shared" si="5"/>
        <v>106.70103092783505</v>
      </c>
      <c r="X10" s="18">
        <f t="shared" si="5"/>
        <v>106.28019323671498</v>
      </c>
      <c r="Y10" s="13">
        <f t="shared" si="5"/>
        <v>105.60606060606061</v>
      </c>
      <c r="Z10" s="19">
        <f t="shared" si="5"/>
        <v>100.28694404591106</v>
      </c>
      <c r="AA10" s="46">
        <v>93</v>
      </c>
      <c r="AB10" s="13">
        <f aca="true" t="shared" si="6" ref="AB10:AJ10">AB11/AA11*100</f>
        <v>101.68970814132103</v>
      </c>
      <c r="AC10" s="18">
        <f t="shared" si="6"/>
        <v>99.54682779456193</v>
      </c>
      <c r="AD10" s="13">
        <f t="shared" si="6"/>
        <v>98.02731411229135</v>
      </c>
      <c r="AE10" s="18">
        <f t="shared" si="6"/>
        <v>104.08668730650155</v>
      </c>
      <c r="AF10" s="14">
        <f t="shared" si="6"/>
        <v>110.21713265913147</v>
      </c>
      <c r="AG10" s="105">
        <v>3</v>
      </c>
      <c r="AH10" s="107" t="s">
        <v>4</v>
      </c>
      <c r="AI10" s="13">
        <f>AI11/AF11*100</f>
        <v>106.05856159762514</v>
      </c>
      <c r="AJ10" s="13">
        <f t="shared" si="6"/>
        <v>88.10432569974554</v>
      </c>
      <c r="AK10" s="13">
        <f>AK11/AJ11*100</f>
        <v>104.69314079422382</v>
      </c>
      <c r="AL10" s="13">
        <f>AL11/AK11*100</f>
        <v>95.3103448275862</v>
      </c>
      <c r="AM10" s="13">
        <f>AM11/AL11*100</f>
        <v>94.35600578871201</v>
      </c>
      <c r="AN10" s="13">
        <f>AN11/AM11*100</f>
        <v>94.1717791411043</v>
      </c>
      <c r="AO10" s="47">
        <v>-99</v>
      </c>
      <c r="AP10" s="48">
        <v>-78</v>
      </c>
      <c r="AQ10" s="13">
        <f aca="true" t="shared" si="7" ref="AQ10:AV10">AQ11/AP11*100</f>
        <v>89.171974522293</v>
      </c>
      <c r="AR10" s="13">
        <f t="shared" si="7"/>
        <v>95.23809523809523</v>
      </c>
      <c r="AS10" s="13">
        <f t="shared" si="7"/>
        <v>93.25</v>
      </c>
      <c r="AT10" s="13">
        <f t="shared" si="7"/>
        <v>98.92761394101876</v>
      </c>
      <c r="AU10" s="14">
        <f t="shared" si="7"/>
        <v>94.03794037940379</v>
      </c>
      <c r="AV10" s="14">
        <f t="shared" si="7"/>
        <v>103.74639769452449</v>
      </c>
      <c r="AW10" s="14">
        <v>98.1111111111111</v>
      </c>
    </row>
    <row r="11" spans="1:49" s="41" customFormat="1" ht="16.5" customHeight="1">
      <c r="A11" s="106"/>
      <c r="B11" s="108"/>
      <c r="C11" s="39">
        <v>394</v>
      </c>
      <c r="D11" s="15">
        <v>493</v>
      </c>
      <c r="E11" s="39">
        <v>553</v>
      </c>
      <c r="F11" s="15">
        <v>523</v>
      </c>
      <c r="G11" s="39">
        <v>517</v>
      </c>
      <c r="H11" s="15">
        <v>535</v>
      </c>
      <c r="I11" s="39">
        <v>511</v>
      </c>
      <c r="J11" s="15">
        <v>527</v>
      </c>
      <c r="K11" s="39">
        <v>557</v>
      </c>
      <c r="L11" s="15">
        <v>545</v>
      </c>
      <c r="M11" s="15">
        <v>520</v>
      </c>
      <c r="N11" s="39">
        <v>519</v>
      </c>
      <c r="O11" s="15">
        <v>526</v>
      </c>
      <c r="P11" s="39">
        <v>538</v>
      </c>
      <c r="Q11" s="106"/>
      <c r="R11" s="108"/>
      <c r="S11" s="15">
        <v>549</v>
      </c>
      <c r="T11" s="39">
        <v>554</v>
      </c>
      <c r="U11" s="15">
        <v>581</v>
      </c>
      <c r="V11" s="39">
        <v>582</v>
      </c>
      <c r="W11" s="15">
        <v>621</v>
      </c>
      <c r="X11" s="39">
        <v>660</v>
      </c>
      <c r="Y11" s="15">
        <v>697</v>
      </c>
      <c r="Z11" s="40">
        <v>699</v>
      </c>
      <c r="AA11" s="39">
        <v>651</v>
      </c>
      <c r="AB11" s="15">
        <v>662</v>
      </c>
      <c r="AC11" s="39">
        <v>659</v>
      </c>
      <c r="AD11" s="15">
        <v>646</v>
      </c>
      <c r="AE11" s="39">
        <v>672.4</v>
      </c>
      <c r="AF11" s="16">
        <v>741.1</v>
      </c>
      <c r="AG11" s="106"/>
      <c r="AH11" s="108"/>
      <c r="AI11" s="15">
        <v>786</v>
      </c>
      <c r="AJ11" s="15">
        <v>692.5</v>
      </c>
      <c r="AK11" s="15">
        <v>725</v>
      </c>
      <c r="AL11" s="15">
        <v>691</v>
      </c>
      <c r="AM11" s="15">
        <v>652</v>
      </c>
      <c r="AN11" s="15">
        <v>614</v>
      </c>
      <c r="AO11" s="15">
        <v>606</v>
      </c>
      <c r="AP11" s="15">
        <v>471</v>
      </c>
      <c r="AQ11" s="15">
        <v>420</v>
      </c>
      <c r="AR11" s="15">
        <v>400</v>
      </c>
      <c r="AS11" s="15">
        <v>373</v>
      </c>
      <c r="AT11" s="15">
        <v>369</v>
      </c>
      <c r="AU11" s="16">
        <v>347</v>
      </c>
      <c r="AV11" s="16">
        <v>360</v>
      </c>
      <c r="AW11" s="16">
        <v>353.2</v>
      </c>
    </row>
    <row r="12" spans="1:49" s="21" customFormat="1" ht="16.5" customHeight="1">
      <c r="A12" s="105">
        <v>4</v>
      </c>
      <c r="B12" s="107" t="s">
        <v>5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2"/>
      <c r="N12" s="31"/>
      <c r="O12" s="32"/>
      <c r="P12" s="31"/>
      <c r="Q12" s="105">
        <v>4</v>
      </c>
      <c r="R12" s="107" t="s">
        <v>5</v>
      </c>
      <c r="S12" s="32"/>
      <c r="T12" s="31"/>
      <c r="U12" s="32"/>
      <c r="V12" s="42">
        <v>236</v>
      </c>
      <c r="W12" s="49">
        <v>133</v>
      </c>
      <c r="X12" s="42">
        <v>102</v>
      </c>
      <c r="Y12" s="49">
        <v>115</v>
      </c>
      <c r="Z12" s="50">
        <v>105</v>
      </c>
      <c r="AA12" s="42">
        <v>121</v>
      </c>
      <c r="AB12" s="6">
        <v>116</v>
      </c>
      <c r="AC12" s="33">
        <v>90</v>
      </c>
      <c r="AD12" s="6">
        <v>98</v>
      </c>
      <c r="AE12" s="33">
        <v>79</v>
      </c>
      <c r="AF12" s="9">
        <f>AF13/AE13*100</f>
        <v>121.04404567699838</v>
      </c>
      <c r="AG12" s="105">
        <v>4</v>
      </c>
      <c r="AH12" s="107" t="s">
        <v>5</v>
      </c>
      <c r="AI12" s="6">
        <f>AI13/AF13*100</f>
        <v>86.2533692722372</v>
      </c>
      <c r="AJ12" s="6">
        <f>AJ13/AI13*100</f>
        <v>88.125</v>
      </c>
      <c r="AK12" s="6">
        <f>AK13/AJ13*100</f>
        <v>93.97163120567376</v>
      </c>
      <c r="AL12" s="6">
        <f>AL13/AK13*100</f>
        <v>88.67924528301887</v>
      </c>
      <c r="AM12" s="6">
        <f>AM13/AL13*100</f>
        <v>100</v>
      </c>
      <c r="AN12" s="6">
        <f>AN13/AM13*100</f>
        <v>95.74468085106383</v>
      </c>
      <c r="AO12" s="35">
        <v>-107</v>
      </c>
      <c r="AP12" s="36">
        <v>-81</v>
      </c>
      <c r="AQ12" s="6">
        <f aca="true" t="shared" si="8" ref="AQ12:AV12">AQ13/AP13*100</f>
        <v>97.43589743589743</v>
      </c>
      <c r="AR12" s="6">
        <f t="shared" si="8"/>
        <v>92.10526315789474</v>
      </c>
      <c r="AS12" s="6">
        <f t="shared" si="8"/>
        <v>91.42857142857143</v>
      </c>
      <c r="AT12" s="6">
        <f t="shared" si="8"/>
        <v>106.25</v>
      </c>
      <c r="AU12" s="9">
        <f t="shared" si="8"/>
        <v>117.64705882352942</v>
      </c>
      <c r="AV12" s="9">
        <f t="shared" si="8"/>
        <v>114.99999999999999</v>
      </c>
      <c r="AW12" s="9">
        <v>100.65934065934066</v>
      </c>
    </row>
    <row r="13" spans="1:49" s="45" customFormat="1" ht="16.5" customHeight="1">
      <c r="A13" s="106"/>
      <c r="B13" s="107"/>
      <c r="C13" s="43"/>
      <c r="D13" s="7"/>
      <c r="E13" s="43"/>
      <c r="F13" s="7"/>
      <c r="G13" s="43"/>
      <c r="H13" s="7"/>
      <c r="I13" s="43"/>
      <c r="J13" s="7"/>
      <c r="K13" s="43"/>
      <c r="L13" s="7"/>
      <c r="M13" s="7"/>
      <c r="N13" s="43"/>
      <c r="O13" s="7"/>
      <c r="P13" s="43"/>
      <c r="Q13" s="106"/>
      <c r="R13" s="107"/>
      <c r="S13" s="7"/>
      <c r="T13" s="43"/>
      <c r="U13" s="7">
        <v>16</v>
      </c>
      <c r="V13" s="43">
        <v>38</v>
      </c>
      <c r="W13" s="7">
        <v>51</v>
      </c>
      <c r="X13" s="43">
        <v>52</v>
      </c>
      <c r="Y13" s="7">
        <v>60</v>
      </c>
      <c r="Z13" s="44">
        <v>63</v>
      </c>
      <c r="AA13" s="43">
        <v>76</v>
      </c>
      <c r="AB13" s="7">
        <v>87</v>
      </c>
      <c r="AC13" s="43">
        <v>79</v>
      </c>
      <c r="AD13" s="7">
        <v>77</v>
      </c>
      <c r="AE13" s="43">
        <v>61.3</v>
      </c>
      <c r="AF13" s="12">
        <v>74.2</v>
      </c>
      <c r="AG13" s="106"/>
      <c r="AH13" s="107"/>
      <c r="AI13" s="44">
        <v>64</v>
      </c>
      <c r="AJ13" s="44">
        <v>56.4</v>
      </c>
      <c r="AK13" s="44">
        <v>53</v>
      </c>
      <c r="AL13" s="7">
        <v>47</v>
      </c>
      <c r="AM13" s="7">
        <v>47</v>
      </c>
      <c r="AN13" s="7">
        <v>45</v>
      </c>
      <c r="AO13" s="7">
        <v>48</v>
      </c>
      <c r="AP13" s="7">
        <v>39</v>
      </c>
      <c r="AQ13" s="7">
        <v>38</v>
      </c>
      <c r="AR13" s="7">
        <v>35</v>
      </c>
      <c r="AS13" s="7">
        <v>32</v>
      </c>
      <c r="AT13" s="7">
        <v>34</v>
      </c>
      <c r="AU13" s="12">
        <v>40</v>
      </c>
      <c r="AV13" s="12">
        <v>46</v>
      </c>
      <c r="AW13" s="12">
        <v>45.8</v>
      </c>
    </row>
    <row r="14" spans="1:49" s="37" customFormat="1" ht="16.5" customHeight="1">
      <c r="A14" s="105">
        <v>5</v>
      </c>
      <c r="B14" s="107" t="s">
        <v>6</v>
      </c>
      <c r="C14" s="46">
        <v>140</v>
      </c>
      <c r="D14" s="13">
        <f>D15/C15*100</f>
        <v>91.68539325842696</v>
      </c>
      <c r="E14" s="18">
        <f>E15/D15*100</f>
        <v>116.1764705882353</v>
      </c>
      <c r="F14" s="13">
        <v>106</v>
      </c>
      <c r="G14" s="18">
        <f aca="true" t="shared" si="9" ref="G14:M14">G15/F15*100</f>
        <v>95.64356435643563</v>
      </c>
      <c r="H14" s="13">
        <f t="shared" si="9"/>
        <v>107.03933747412009</v>
      </c>
      <c r="I14" s="18">
        <f t="shared" si="9"/>
        <v>95.16441005802709</v>
      </c>
      <c r="J14" s="13">
        <f t="shared" si="9"/>
        <v>97.76422764227642</v>
      </c>
      <c r="K14" s="18">
        <f t="shared" si="9"/>
        <v>103.32640332640332</v>
      </c>
      <c r="L14" s="13">
        <f t="shared" si="9"/>
        <v>98.18913480885311</v>
      </c>
      <c r="M14" s="13">
        <f t="shared" si="9"/>
        <v>95.49180327868852</v>
      </c>
      <c r="N14" s="46">
        <v>105</v>
      </c>
      <c r="O14" s="13">
        <f aca="true" t="shared" si="10" ref="O14:Z14">O15/N15*100</f>
        <v>98.16326530612245</v>
      </c>
      <c r="P14" s="18">
        <f t="shared" si="10"/>
        <v>101.45530145530147</v>
      </c>
      <c r="Q14" s="105">
        <v>5</v>
      </c>
      <c r="R14" s="107" t="s">
        <v>6</v>
      </c>
      <c r="S14" s="13">
        <f>S15/P15*100</f>
        <v>97.54098360655738</v>
      </c>
      <c r="T14" s="18">
        <f t="shared" si="10"/>
        <v>104.41176470588236</v>
      </c>
      <c r="U14" s="13">
        <f>U15/T15*100</f>
        <v>105.43259557344065</v>
      </c>
      <c r="V14" s="18">
        <f t="shared" si="10"/>
        <v>100.57251908396947</v>
      </c>
      <c r="W14" s="13">
        <f t="shared" si="10"/>
        <v>107.77988614800759</v>
      </c>
      <c r="X14" s="18">
        <f t="shared" si="10"/>
        <v>114.2605633802817</v>
      </c>
      <c r="Y14" s="13">
        <f t="shared" si="10"/>
        <v>105.54699537750385</v>
      </c>
      <c r="Z14" s="19">
        <f t="shared" si="10"/>
        <v>102.18978102189782</v>
      </c>
      <c r="AA14" s="17">
        <v>89</v>
      </c>
      <c r="AB14" s="13">
        <f>AB15/AA15*100</f>
        <v>108.84244372990352</v>
      </c>
      <c r="AC14" s="18">
        <f>AC15/AB15*100</f>
        <v>87.8877400295421</v>
      </c>
      <c r="AD14" s="13">
        <f>AD15/AC15*100</f>
        <v>103.19327731092439</v>
      </c>
      <c r="AE14" s="18">
        <f>AE15/AD15*100</f>
        <v>103.09446254071662</v>
      </c>
      <c r="AF14" s="14">
        <f>AF15/AE15*100</f>
        <v>105.0394944707741</v>
      </c>
      <c r="AG14" s="105">
        <v>5</v>
      </c>
      <c r="AH14" s="107" t="s">
        <v>6</v>
      </c>
      <c r="AI14" s="13">
        <f>AI15/AF15*100</f>
        <v>94.75109038953227</v>
      </c>
      <c r="AJ14" s="13">
        <f>AJ15/AI15*100</f>
        <v>99.00000000000001</v>
      </c>
      <c r="AK14" s="13">
        <f>AK15/AJ15*100</f>
        <v>99.40676607343273</v>
      </c>
      <c r="AL14" s="13">
        <f>AL15/AK15*100</f>
        <v>101.12903225806451</v>
      </c>
      <c r="AM14" s="13">
        <f>AM15/AL15*100</f>
        <v>101.43540669856459</v>
      </c>
      <c r="AN14" s="13">
        <f>AN15/AM15*100</f>
        <v>95.9119496855346</v>
      </c>
      <c r="AO14" s="47">
        <v>-101</v>
      </c>
      <c r="AP14" s="48">
        <v>-99</v>
      </c>
      <c r="AQ14" s="13">
        <f aca="true" t="shared" si="11" ref="AQ14:AV14">AQ15/AP15*100</f>
        <v>90</v>
      </c>
      <c r="AR14" s="13">
        <f t="shared" si="11"/>
        <v>91.2568306010929</v>
      </c>
      <c r="AS14" s="13">
        <f t="shared" si="11"/>
        <v>95.40918163672654</v>
      </c>
      <c r="AT14" s="13">
        <f t="shared" si="11"/>
        <v>97.48953974895397</v>
      </c>
      <c r="AU14" s="14">
        <f t="shared" si="11"/>
        <v>90.12875536480686</v>
      </c>
      <c r="AV14" s="14">
        <f t="shared" si="11"/>
        <v>108.33333333333333</v>
      </c>
      <c r="AW14" s="14">
        <v>107.010989010989</v>
      </c>
    </row>
    <row r="15" spans="1:49" s="41" customFormat="1" ht="16.5" customHeight="1">
      <c r="A15" s="106"/>
      <c r="B15" s="107"/>
      <c r="C15" s="39">
        <v>445</v>
      </c>
      <c r="D15" s="15">
        <v>408</v>
      </c>
      <c r="E15" s="39">
        <v>474</v>
      </c>
      <c r="F15" s="15">
        <v>505</v>
      </c>
      <c r="G15" s="39">
        <v>483</v>
      </c>
      <c r="H15" s="15">
        <v>517</v>
      </c>
      <c r="I15" s="39">
        <v>492</v>
      </c>
      <c r="J15" s="15">
        <v>481</v>
      </c>
      <c r="K15" s="39">
        <v>497</v>
      </c>
      <c r="L15" s="15">
        <v>488</v>
      </c>
      <c r="M15" s="15">
        <v>466</v>
      </c>
      <c r="N15" s="39">
        <v>490</v>
      </c>
      <c r="O15" s="15">
        <v>481</v>
      </c>
      <c r="P15" s="39">
        <v>488</v>
      </c>
      <c r="Q15" s="106"/>
      <c r="R15" s="107"/>
      <c r="S15" s="15">
        <v>476</v>
      </c>
      <c r="T15" s="39">
        <v>497</v>
      </c>
      <c r="U15" s="15">
        <v>524</v>
      </c>
      <c r="V15" s="39">
        <v>527</v>
      </c>
      <c r="W15" s="15">
        <v>568</v>
      </c>
      <c r="X15" s="39">
        <v>649</v>
      </c>
      <c r="Y15" s="15">
        <v>685</v>
      </c>
      <c r="Z15" s="40">
        <v>700</v>
      </c>
      <c r="AA15" s="16">
        <v>622</v>
      </c>
      <c r="AB15" s="15">
        <v>677</v>
      </c>
      <c r="AC15" s="39">
        <v>595</v>
      </c>
      <c r="AD15" s="15">
        <v>614</v>
      </c>
      <c r="AE15" s="39">
        <v>633</v>
      </c>
      <c r="AF15" s="16">
        <v>664.9</v>
      </c>
      <c r="AG15" s="106"/>
      <c r="AH15" s="107"/>
      <c r="AI15" s="40">
        <v>630</v>
      </c>
      <c r="AJ15" s="40">
        <v>623.7</v>
      </c>
      <c r="AK15" s="40">
        <v>620</v>
      </c>
      <c r="AL15" s="15">
        <v>627</v>
      </c>
      <c r="AM15" s="15">
        <v>636</v>
      </c>
      <c r="AN15" s="15">
        <v>610</v>
      </c>
      <c r="AO15" s="15">
        <v>619</v>
      </c>
      <c r="AP15" s="15">
        <v>610</v>
      </c>
      <c r="AQ15" s="15">
        <v>549</v>
      </c>
      <c r="AR15" s="15">
        <v>501</v>
      </c>
      <c r="AS15" s="15">
        <v>478</v>
      </c>
      <c r="AT15" s="15">
        <v>466</v>
      </c>
      <c r="AU15" s="16">
        <v>420</v>
      </c>
      <c r="AV15" s="16">
        <v>455</v>
      </c>
      <c r="AW15" s="16">
        <v>486.9</v>
      </c>
    </row>
    <row r="16" spans="1:49" s="21" customFormat="1" ht="16.5" customHeight="1">
      <c r="A16" s="105">
        <v>6</v>
      </c>
      <c r="B16" s="107" t="s">
        <v>7</v>
      </c>
      <c r="C16" s="42">
        <v>111</v>
      </c>
      <c r="D16" s="6">
        <f>D17/C17*100</f>
        <v>91.15646258503402</v>
      </c>
      <c r="E16" s="33">
        <f>E17/D17*100</f>
        <v>98.00995024875621</v>
      </c>
      <c r="F16" s="6">
        <v>124</v>
      </c>
      <c r="G16" s="33">
        <f aca="true" t="shared" si="12" ref="G16:M16">G17/F17*100</f>
        <v>86.48097826086956</v>
      </c>
      <c r="H16" s="6">
        <f t="shared" si="12"/>
        <v>105.34171249018067</v>
      </c>
      <c r="I16" s="33">
        <f t="shared" si="12"/>
        <v>76.95749440715883</v>
      </c>
      <c r="J16" s="6">
        <f t="shared" si="12"/>
        <v>104.26356589147288</v>
      </c>
      <c r="K16" s="33">
        <f t="shared" si="12"/>
        <v>106.41263940520447</v>
      </c>
      <c r="L16" s="6">
        <f t="shared" si="12"/>
        <v>101.31004366812226</v>
      </c>
      <c r="M16" s="6">
        <f t="shared" si="12"/>
        <v>97.5</v>
      </c>
      <c r="N16" s="42">
        <v>103</v>
      </c>
      <c r="O16" s="6">
        <f aca="true" t="shared" si="13" ref="O16:W16">O17/N17*100</f>
        <v>101.97424892703863</v>
      </c>
      <c r="P16" s="33">
        <f t="shared" si="13"/>
        <v>109.34343434343434</v>
      </c>
      <c r="Q16" s="105">
        <v>6</v>
      </c>
      <c r="R16" s="107" t="s">
        <v>7</v>
      </c>
      <c r="S16" s="6">
        <f>S17/P17*100</f>
        <v>107.1593533487298</v>
      </c>
      <c r="T16" s="33">
        <f t="shared" si="13"/>
        <v>105.10057471264366</v>
      </c>
      <c r="U16" s="6">
        <f>U17/T17*100</f>
        <v>105.1948051948052</v>
      </c>
      <c r="V16" s="33">
        <f t="shared" si="13"/>
        <v>107.01754385964912</v>
      </c>
      <c r="W16" s="6">
        <f t="shared" si="13"/>
        <v>105.64663023679417</v>
      </c>
      <c r="X16" s="33">
        <v>102</v>
      </c>
      <c r="Y16" s="6">
        <f>Y17/X17*100</f>
        <v>101.01925254813138</v>
      </c>
      <c r="Z16" s="34">
        <f>Z17/Y17*100</f>
        <v>97.70179372197309</v>
      </c>
      <c r="AA16" s="42">
        <v>97</v>
      </c>
      <c r="AB16" s="6">
        <f>AB17/AA17*100</f>
        <v>98.87640449438202</v>
      </c>
      <c r="AC16" s="33">
        <f>AC17/AB17*100</f>
        <v>97.96650717703349</v>
      </c>
      <c r="AD16" s="6">
        <f>AD17/AC17*100</f>
        <v>98.65689865689866</v>
      </c>
      <c r="AE16" s="33">
        <f>AE17/AD17*100</f>
        <v>93.27970297029704</v>
      </c>
      <c r="AF16" s="9">
        <f>AF17/AE17*100</f>
        <v>100.41130423245322</v>
      </c>
      <c r="AG16" s="105">
        <v>6</v>
      </c>
      <c r="AH16" s="107" t="s">
        <v>7</v>
      </c>
      <c r="AI16" s="6">
        <f>AI17/AF17*100</f>
        <v>99.5639534883721</v>
      </c>
      <c r="AJ16" s="6">
        <f>AJ17/AI17*100</f>
        <v>70.02654280026542</v>
      </c>
      <c r="AK16" s="6">
        <f>AK17/AJ17*100</f>
        <v>120.43968539751731</v>
      </c>
      <c r="AL16" s="6">
        <f>AL17/AK17*100</f>
        <v>105.6648308418568</v>
      </c>
      <c r="AM16" s="6">
        <f>AM17/AL17*100</f>
        <v>99.2553983618764</v>
      </c>
      <c r="AN16" s="6">
        <f>AN17/AM17*100</f>
        <v>86.64666166541636</v>
      </c>
      <c r="AO16" s="35">
        <v>-127</v>
      </c>
      <c r="AP16" s="36">
        <v>-98</v>
      </c>
      <c r="AQ16" s="6">
        <f aca="true" t="shared" si="14" ref="AQ16:AV16">AQ17/AP17*100</f>
        <v>98.26268241834607</v>
      </c>
      <c r="AR16" s="6">
        <f t="shared" si="14"/>
        <v>76.66195190947667</v>
      </c>
      <c r="AS16" s="6">
        <f t="shared" si="14"/>
        <v>92.52767527675276</v>
      </c>
      <c r="AT16" s="6">
        <f t="shared" si="14"/>
        <v>96.61016949152543</v>
      </c>
      <c r="AU16" s="9">
        <f t="shared" si="14"/>
        <v>86.17131062951496</v>
      </c>
      <c r="AV16" s="9">
        <f t="shared" si="14"/>
        <v>107.90419161676648</v>
      </c>
      <c r="AW16" s="9">
        <v>109.86681465038845</v>
      </c>
    </row>
    <row r="17" spans="1:49" s="45" customFormat="1" ht="16.5" customHeight="1">
      <c r="A17" s="106"/>
      <c r="B17" s="108"/>
      <c r="C17" s="43">
        <v>1323</v>
      </c>
      <c r="D17" s="7">
        <v>1206</v>
      </c>
      <c r="E17" s="43">
        <v>1182</v>
      </c>
      <c r="F17" s="7">
        <v>1472</v>
      </c>
      <c r="G17" s="43">
        <v>1273</v>
      </c>
      <c r="H17" s="7">
        <v>1341</v>
      </c>
      <c r="I17" s="43">
        <v>1032</v>
      </c>
      <c r="J17" s="7">
        <v>1076</v>
      </c>
      <c r="K17" s="43">
        <v>1145</v>
      </c>
      <c r="L17" s="7">
        <v>1160</v>
      </c>
      <c r="M17" s="7">
        <v>1131</v>
      </c>
      <c r="N17" s="43">
        <v>1165</v>
      </c>
      <c r="O17" s="7">
        <v>1188</v>
      </c>
      <c r="P17" s="43">
        <v>1299</v>
      </c>
      <c r="Q17" s="106"/>
      <c r="R17" s="108"/>
      <c r="S17" s="7">
        <v>1392</v>
      </c>
      <c r="T17" s="43">
        <v>1463</v>
      </c>
      <c r="U17" s="7">
        <v>1539</v>
      </c>
      <c r="V17" s="43">
        <v>1647</v>
      </c>
      <c r="W17" s="7">
        <v>1740</v>
      </c>
      <c r="X17" s="43">
        <v>1766</v>
      </c>
      <c r="Y17" s="7">
        <v>1784</v>
      </c>
      <c r="Z17" s="44">
        <v>1743</v>
      </c>
      <c r="AA17" s="43">
        <v>1691</v>
      </c>
      <c r="AB17" s="7">
        <v>1672</v>
      </c>
      <c r="AC17" s="43">
        <v>1638</v>
      </c>
      <c r="AD17" s="7">
        <v>1616</v>
      </c>
      <c r="AE17" s="43">
        <v>1507.4</v>
      </c>
      <c r="AF17" s="12">
        <v>1513.6</v>
      </c>
      <c r="AG17" s="106"/>
      <c r="AH17" s="108"/>
      <c r="AI17" s="44">
        <v>1507</v>
      </c>
      <c r="AJ17" s="44">
        <v>1055.3</v>
      </c>
      <c r="AK17" s="44">
        <v>1271</v>
      </c>
      <c r="AL17" s="7">
        <v>1343</v>
      </c>
      <c r="AM17" s="7">
        <v>1333</v>
      </c>
      <c r="AN17" s="7">
        <v>1155</v>
      </c>
      <c r="AO17" s="7">
        <v>1462</v>
      </c>
      <c r="AP17" s="7">
        <v>1439</v>
      </c>
      <c r="AQ17" s="7">
        <v>1414</v>
      </c>
      <c r="AR17" s="7">
        <v>1084</v>
      </c>
      <c r="AS17" s="7">
        <v>1003</v>
      </c>
      <c r="AT17" s="7">
        <v>969</v>
      </c>
      <c r="AU17" s="12">
        <v>835</v>
      </c>
      <c r="AV17" s="12">
        <v>901</v>
      </c>
      <c r="AW17" s="12">
        <v>989.9</v>
      </c>
    </row>
    <row r="18" spans="1:49" s="37" customFormat="1" ht="16.5" customHeight="1">
      <c r="A18" s="105">
        <v>7</v>
      </c>
      <c r="B18" s="107" t="s">
        <v>8</v>
      </c>
      <c r="C18" s="17">
        <v>112</v>
      </c>
      <c r="D18" s="13">
        <f>D19/C19*100</f>
        <v>109.42492012779552</v>
      </c>
      <c r="E18" s="18">
        <f>E19/D19*100</f>
        <v>115.18248175182481</v>
      </c>
      <c r="F18" s="13">
        <f>F19/E19*100</f>
        <v>85.29784537389101</v>
      </c>
      <c r="G18" s="18">
        <f>G19/F19*100</f>
        <v>91.2332838038633</v>
      </c>
      <c r="H18" s="13">
        <v>95</v>
      </c>
      <c r="I18" s="18">
        <f>I19/H19*100</f>
        <v>105.78231292517006</v>
      </c>
      <c r="J18" s="13">
        <f>J19/I19*100</f>
        <v>104.82315112540192</v>
      </c>
      <c r="K18" s="18">
        <f>K19/J19*100</f>
        <v>101.53374233128834</v>
      </c>
      <c r="L18" s="13">
        <f>L19/K19*100</f>
        <v>120.2416918429003</v>
      </c>
      <c r="M18" s="13">
        <f>M19/L19*100</f>
        <v>98.11557788944724</v>
      </c>
      <c r="N18" s="17">
        <v>113</v>
      </c>
      <c r="O18" s="13">
        <f aca="true" t="shared" si="15" ref="O18:Z18">O19/N19*100</f>
        <v>96.50112866817156</v>
      </c>
      <c r="P18" s="18">
        <f t="shared" si="15"/>
        <v>106.3157894736842</v>
      </c>
      <c r="Q18" s="105">
        <v>7</v>
      </c>
      <c r="R18" s="107" t="s">
        <v>8</v>
      </c>
      <c r="S18" s="13">
        <f>S19/P19*100</f>
        <v>103.19031903190319</v>
      </c>
      <c r="T18" s="18">
        <f t="shared" si="15"/>
        <v>106.92963752665246</v>
      </c>
      <c r="U18" s="13">
        <f>U19/T19*100</f>
        <v>99.40179461615155</v>
      </c>
      <c r="V18" s="18">
        <f t="shared" si="15"/>
        <v>91.97592778335006</v>
      </c>
      <c r="W18" s="13">
        <f t="shared" si="15"/>
        <v>111.55943293347875</v>
      </c>
      <c r="X18" s="18">
        <f t="shared" si="15"/>
        <v>98.33822091886609</v>
      </c>
      <c r="Y18" s="13">
        <f t="shared" si="15"/>
        <v>106.06361829025846</v>
      </c>
      <c r="Z18" s="19">
        <f t="shared" si="15"/>
        <v>104.77975632614809</v>
      </c>
      <c r="AA18" s="46">
        <v>94</v>
      </c>
      <c r="AB18" s="13">
        <f>AB19/AA19*100</f>
        <v>109.34223069590085</v>
      </c>
      <c r="AC18" s="18">
        <f>AC19/AB19*100</f>
        <v>90.75850043591979</v>
      </c>
      <c r="AD18" s="13">
        <f>AD19/AC19*100</f>
        <v>99.90393852065321</v>
      </c>
      <c r="AE18" s="18">
        <f>AE19/AD19*100</f>
        <v>88.60576923076923</v>
      </c>
      <c r="AF18" s="14">
        <f>AF19/AE19*100</f>
        <v>96.07162235485622</v>
      </c>
      <c r="AG18" s="105">
        <v>7</v>
      </c>
      <c r="AH18" s="107" t="s">
        <v>8</v>
      </c>
      <c r="AI18" s="13">
        <f>AI19/AF19*100</f>
        <v>98.72359652095335</v>
      </c>
      <c r="AJ18" s="13">
        <f>AJ19/AI19*100</f>
        <v>98.34096109839817</v>
      </c>
      <c r="AK18" s="13">
        <f>AK19/AJ19*100</f>
        <v>99.01105293775451</v>
      </c>
      <c r="AL18" s="13">
        <f>AL19/AK19*100</f>
        <v>102.93772032902469</v>
      </c>
      <c r="AM18" s="13">
        <f>AM19/AL19*100</f>
        <v>109.24657534246576</v>
      </c>
      <c r="AN18" s="13">
        <f>AN19/AM19*100</f>
        <v>96.86520376175548</v>
      </c>
      <c r="AO18" s="47">
        <v>-96</v>
      </c>
      <c r="AP18" s="48">
        <v>-96</v>
      </c>
      <c r="AQ18" s="13">
        <f aca="true" t="shared" si="16" ref="AQ18:AV18">AQ19/AP19*100</f>
        <v>101.76263219741482</v>
      </c>
      <c r="AR18" s="13">
        <f t="shared" si="16"/>
        <v>88.10623556581986</v>
      </c>
      <c r="AS18" s="13">
        <f t="shared" si="16"/>
        <v>105.2424639580603</v>
      </c>
      <c r="AT18" s="13">
        <f t="shared" si="16"/>
        <v>73.34993773349939</v>
      </c>
      <c r="AU18" s="14">
        <f t="shared" si="16"/>
        <v>72.66553480475382</v>
      </c>
      <c r="AV18" s="14">
        <f t="shared" si="16"/>
        <v>110.98130841121497</v>
      </c>
      <c r="AW18" s="14">
        <v>94.65263157894738</v>
      </c>
    </row>
    <row r="19" spans="1:49" s="41" customFormat="1" ht="16.5" customHeight="1">
      <c r="A19" s="106"/>
      <c r="B19" s="108"/>
      <c r="C19" s="39">
        <v>626</v>
      </c>
      <c r="D19" s="15">
        <v>685</v>
      </c>
      <c r="E19" s="39">
        <v>789</v>
      </c>
      <c r="F19" s="15">
        <v>673</v>
      </c>
      <c r="G19" s="39">
        <v>614</v>
      </c>
      <c r="H19" s="15">
        <v>588</v>
      </c>
      <c r="I19" s="39">
        <v>622</v>
      </c>
      <c r="J19" s="15">
        <v>652</v>
      </c>
      <c r="K19" s="39">
        <v>662</v>
      </c>
      <c r="L19" s="15">
        <v>796</v>
      </c>
      <c r="M19" s="15">
        <v>781</v>
      </c>
      <c r="N19" s="39">
        <v>886</v>
      </c>
      <c r="O19" s="15">
        <v>855</v>
      </c>
      <c r="P19" s="39">
        <v>909</v>
      </c>
      <c r="Q19" s="106"/>
      <c r="R19" s="108"/>
      <c r="S19" s="15">
        <v>938</v>
      </c>
      <c r="T19" s="39">
        <v>1003</v>
      </c>
      <c r="U19" s="15">
        <v>997</v>
      </c>
      <c r="V19" s="39">
        <v>917</v>
      </c>
      <c r="W19" s="15">
        <v>1023</v>
      </c>
      <c r="X19" s="39">
        <v>1006</v>
      </c>
      <c r="Y19" s="15">
        <v>1067</v>
      </c>
      <c r="Z19" s="40">
        <v>1118</v>
      </c>
      <c r="AA19" s="39">
        <v>1049</v>
      </c>
      <c r="AB19" s="15">
        <v>1147</v>
      </c>
      <c r="AC19" s="39">
        <v>1041</v>
      </c>
      <c r="AD19" s="15">
        <v>1040</v>
      </c>
      <c r="AE19" s="39">
        <v>921.5</v>
      </c>
      <c r="AF19" s="16">
        <v>885.3</v>
      </c>
      <c r="AG19" s="106"/>
      <c r="AH19" s="108"/>
      <c r="AI19" s="40">
        <v>874</v>
      </c>
      <c r="AJ19" s="40">
        <v>859.5</v>
      </c>
      <c r="AK19" s="40">
        <v>851</v>
      </c>
      <c r="AL19" s="15">
        <v>876</v>
      </c>
      <c r="AM19" s="15">
        <v>957</v>
      </c>
      <c r="AN19" s="15">
        <v>927</v>
      </c>
      <c r="AO19" s="15">
        <v>886</v>
      </c>
      <c r="AP19" s="15">
        <v>851</v>
      </c>
      <c r="AQ19" s="15">
        <v>866</v>
      </c>
      <c r="AR19" s="15">
        <v>763</v>
      </c>
      <c r="AS19" s="15">
        <v>803</v>
      </c>
      <c r="AT19" s="15">
        <v>589</v>
      </c>
      <c r="AU19" s="16">
        <v>428</v>
      </c>
      <c r="AV19" s="16">
        <v>475</v>
      </c>
      <c r="AW19" s="16">
        <v>449.6</v>
      </c>
    </row>
    <row r="20" spans="1:49" s="21" customFormat="1" ht="16.5" customHeight="1">
      <c r="A20" s="105">
        <v>8</v>
      </c>
      <c r="B20" s="107" t="s">
        <v>9</v>
      </c>
      <c r="C20" s="42">
        <v>115</v>
      </c>
      <c r="D20" s="6">
        <f>D21/C21*100</f>
        <v>91.64345403899722</v>
      </c>
      <c r="E20" s="33">
        <f>E21/D21*100</f>
        <v>164.74164133738603</v>
      </c>
      <c r="F20" s="6">
        <f>F21/E21*100</f>
        <v>107.38007380073802</v>
      </c>
      <c r="G20" s="33">
        <f>G21/F21*100</f>
        <v>108.07560137457044</v>
      </c>
      <c r="H20" s="6">
        <v>93</v>
      </c>
      <c r="I20" s="33">
        <f>I21/H21*100</f>
        <v>111.20543293718166</v>
      </c>
      <c r="J20" s="6">
        <f>J21/I21*100</f>
        <v>103.206106870229</v>
      </c>
      <c r="K20" s="33">
        <f>K21/J21*100</f>
        <v>123.22485207100591</v>
      </c>
      <c r="L20" s="6">
        <f>L21/K21*100</f>
        <v>81.99279711884753</v>
      </c>
      <c r="M20" s="6">
        <f>M21/L21*100</f>
        <v>113.76281112737921</v>
      </c>
      <c r="N20" s="42">
        <v>104</v>
      </c>
      <c r="O20" s="6">
        <f>O21/N21*100</f>
        <v>97.90382244143034</v>
      </c>
      <c r="P20" s="33">
        <v>128</v>
      </c>
      <c r="Q20" s="105">
        <v>8</v>
      </c>
      <c r="R20" s="107" t="s">
        <v>9</v>
      </c>
      <c r="S20" s="6">
        <f>S21/P21*100</f>
        <v>101.87747035573122</v>
      </c>
      <c r="T20" s="33">
        <f aca="true" t="shared" si="17" ref="T20:Z20">T21/S21*100</f>
        <v>95.92628516003879</v>
      </c>
      <c r="U20" s="6">
        <f>U21/T21*100</f>
        <v>92.61880687563195</v>
      </c>
      <c r="V20" s="33">
        <f t="shared" si="17"/>
        <v>96.2882096069869</v>
      </c>
      <c r="W20" s="6">
        <f t="shared" si="17"/>
        <v>114.62585034013605</v>
      </c>
      <c r="X20" s="33">
        <f t="shared" si="17"/>
        <v>105.83580613254205</v>
      </c>
      <c r="Y20" s="6">
        <f t="shared" si="17"/>
        <v>98.50467289719627</v>
      </c>
      <c r="Z20" s="34">
        <f t="shared" si="17"/>
        <v>100</v>
      </c>
      <c r="AA20" s="42">
        <v>80</v>
      </c>
      <c r="AB20" s="6">
        <f>AB21/AA21*100</f>
        <v>123.16784869976358</v>
      </c>
      <c r="AC20" s="33">
        <f>AC21/AB21*100</f>
        <v>87.42802303262955</v>
      </c>
      <c r="AD20" s="6">
        <f>AD21/AC21*100</f>
        <v>97.91437980241493</v>
      </c>
      <c r="AE20" s="33">
        <f>AE21/AD21*100</f>
        <v>98.18385650224215</v>
      </c>
      <c r="AF20" s="9">
        <f>AF21/AE21*100</f>
        <v>90.85407627312173</v>
      </c>
      <c r="AG20" s="105">
        <v>8</v>
      </c>
      <c r="AH20" s="107" t="s">
        <v>9</v>
      </c>
      <c r="AI20" s="6">
        <f>AI21/AF21*100</f>
        <v>105.06472288550961</v>
      </c>
      <c r="AJ20" s="6">
        <f>AJ21/AI21*100</f>
        <v>101.3157894736842</v>
      </c>
      <c r="AK20" s="6">
        <f>AK21/AJ21*100</f>
        <v>92.08972845336481</v>
      </c>
      <c r="AL20" s="6">
        <f>AL21/AK21*100</f>
        <v>99.23076923076923</v>
      </c>
      <c r="AM20" s="6">
        <f>AM21/AL21*100</f>
        <v>90.05167958656331</v>
      </c>
      <c r="AN20" s="6">
        <f>AN21/AM21*100</f>
        <v>109.32568149210904</v>
      </c>
      <c r="AO20" s="35">
        <v>-93</v>
      </c>
      <c r="AP20" s="36">
        <v>-97</v>
      </c>
      <c r="AQ20" s="6">
        <f aca="true" t="shared" si="18" ref="AQ20:AV20">AQ21/AP21*100</f>
        <v>102.49266862170087</v>
      </c>
      <c r="AR20" s="6">
        <f t="shared" si="18"/>
        <v>94.27753934191702</v>
      </c>
      <c r="AS20" s="6">
        <f t="shared" si="18"/>
        <v>106.06980273141122</v>
      </c>
      <c r="AT20" s="6">
        <f t="shared" si="18"/>
        <v>58.22603719599427</v>
      </c>
      <c r="AU20" s="9">
        <f t="shared" si="18"/>
        <v>11.302211302211303</v>
      </c>
      <c r="AV20" s="9">
        <f t="shared" si="18"/>
        <v>310.8695652173913</v>
      </c>
      <c r="AW20" s="9">
        <v>157.06293706293707</v>
      </c>
    </row>
    <row r="21" spans="1:49" s="45" customFormat="1" ht="16.5" customHeight="1">
      <c r="A21" s="106"/>
      <c r="B21" s="107"/>
      <c r="C21" s="43">
        <v>359</v>
      </c>
      <c r="D21" s="7">
        <v>329</v>
      </c>
      <c r="E21" s="43">
        <v>542</v>
      </c>
      <c r="F21" s="7">
        <v>582</v>
      </c>
      <c r="G21" s="43">
        <v>629</v>
      </c>
      <c r="H21" s="7">
        <v>589</v>
      </c>
      <c r="I21" s="43">
        <v>655</v>
      </c>
      <c r="J21" s="7">
        <v>676</v>
      </c>
      <c r="K21" s="43">
        <v>833</v>
      </c>
      <c r="L21" s="7">
        <v>683</v>
      </c>
      <c r="M21" s="7">
        <v>777</v>
      </c>
      <c r="N21" s="43">
        <v>811</v>
      </c>
      <c r="O21" s="7">
        <v>794</v>
      </c>
      <c r="P21" s="43">
        <v>1012</v>
      </c>
      <c r="Q21" s="106"/>
      <c r="R21" s="107"/>
      <c r="S21" s="7">
        <v>1031</v>
      </c>
      <c r="T21" s="43">
        <v>989</v>
      </c>
      <c r="U21" s="7">
        <v>916</v>
      </c>
      <c r="V21" s="43">
        <v>882</v>
      </c>
      <c r="W21" s="7">
        <v>1011</v>
      </c>
      <c r="X21" s="43">
        <v>1070</v>
      </c>
      <c r="Y21" s="7">
        <v>1054</v>
      </c>
      <c r="Z21" s="44">
        <v>1054</v>
      </c>
      <c r="AA21" s="43">
        <v>846</v>
      </c>
      <c r="AB21" s="7">
        <v>1042</v>
      </c>
      <c r="AC21" s="43">
        <v>911</v>
      </c>
      <c r="AD21" s="7">
        <v>892</v>
      </c>
      <c r="AE21" s="43">
        <v>875.8</v>
      </c>
      <c r="AF21" s="12">
        <v>795.7</v>
      </c>
      <c r="AG21" s="106"/>
      <c r="AH21" s="107"/>
      <c r="AI21" s="44">
        <v>836</v>
      </c>
      <c r="AJ21" s="44">
        <v>847</v>
      </c>
      <c r="AK21" s="44">
        <v>780</v>
      </c>
      <c r="AL21" s="7">
        <v>774</v>
      </c>
      <c r="AM21" s="7">
        <v>697</v>
      </c>
      <c r="AN21" s="7">
        <v>762</v>
      </c>
      <c r="AO21" s="7">
        <v>705</v>
      </c>
      <c r="AP21" s="7">
        <v>682</v>
      </c>
      <c r="AQ21" s="7">
        <v>699</v>
      </c>
      <c r="AR21" s="7">
        <v>659</v>
      </c>
      <c r="AS21" s="7">
        <v>699</v>
      </c>
      <c r="AT21" s="7">
        <v>407</v>
      </c>
      <c r="AU21" s="12">
        <v>46</v>
      </c>
      <c r="AV21" s="12">
        <v>143</v>
      </c>
      <c r="AW21" s="12">
        <v>224.6</v>
      </c>
    </row>
    <row r="22" spans="1:49" s="37" customFormat="1" ht="16.5" customHeight="1">
      <c r="A22" s="105">
        <v>9</v>
      </c>
      <c r="B22" s="107" t="s">
        <v>10</v>
      </c>
      <c r="C22" s="46">
        <v>98</v>
      </c>
      <c r="D22" s="13">
        <f aca="true" t="shared" si="19" ref="D22:M22">D23/C23*100</f>
        <v>106.31290027447393</v>
      </c>
      <c r="E22" s="18">
        <f t="shared" si="19"/>
        <v>115.23235800344234</v>
      </c>
      <c r="F22" s="13">
        <f t="shared" si="19"/>
        <v>108.7378640776699</v>
      </c>
      <c r="G22" s="18">
        <f t="shared" si="19"/>
        <v>87.98076923076923</v>
      </c>
      <c r="H22" s="13">
        <f t="shared" si="19"/>
        <v>99.29742388758783</v>
      </c>
      <c r="I22" s="18">
        <f t="shared" si="19"/>
        <v>87.57861635220125</v>
      </c>
      <c r="J22" s="13">
        <f t="shared" si="19"/>
        <v>102.06463195691202</v>
      </c>
      <c r="K22" s="18">
        <f t="shared" si="19"/>
        <v>100.87950747581354</v>
      </c>
      <c r="L22" s="13">
        <f t="shared" si="19"/>
        <v>91.45597210113338</v>
      </c>
      <c r="M22" s="13">
        <f t="shared" si="19"/>
        <v>108.57959961868447</v>
      </c>
      <c r="N22" s="46">
        <v>102</v>
      </c>
      <c r="O22" s="13">
        <f aca="true" t="shared" si="20" ref="O22:V22">O23/N23*100</f>
        <v>94.82758620689656</v>
      </c>
      <c r="P22" s="18">
        <f t="shared" si="20"/>
        <v>103</v>
      </c>
      <c r="Q22" s="105">
        <v>9</v>
      </c>
      <c r="R22" s="107" t="s">
        <v>10</v>
      </c>
      <c r="S22" s="13">
        <f>S23/P23*100</f>
        <v>100.35304501323918</v>
      </c>
      <c r="T22" s="18">
        <f t="shared" si="20"/>
        <v>99.56024626209323</v>
      </c>
      <c r="U22" s="13">
        <f>U23/T23*100</f>
        <v>101.23674911660778</v>
      </c>
      <c r="V22" s="18">
        <f t="shared" si="20"/>
        <v>100.6980802792321</v>
      </c>
      <c r="W22" s="13">
        <v>111</v>
      </c>
      <c r="X22" s="18">
        <f>X23/W23*100</f>
        <v>101.25490196078431</v>
      </c>
      <c r="Y22" s="13">
        <f>Y23/X23*100</f>
        <v>97.75367931835787</v>
      </c>
      <c r="Z22" s="19">
        <f>Z23/Y23*100</f>
        <v>98.01901743264659</v>
      </c>
      <c r="AA22" s="18">
        <v>94</v>
      </c>
      <c r="AB22" s="13">
        <f>AB23/AA23*100</f>
        <v>129.73206568712186</v>
      </c>
      <c r="AC22" s="18">
        <f>AC23/AB23*100</f>
        <v>96.26915389740172</v>
      </c>
      <c r="AD22" s="13">
        <f>AD23/AC23*100</f>
        <v>98.20069204152249</v>
      </c>
      <c r="AE22" s="18">
        <f>AE23/AD23*100</f>
        <v>95.73643410852713</v>
      </c>
      <c r="AF22" s="14">
        <f>AF23/AE23*100</f>
        <v>90.44534412955466</v>
      </c>
      <c r="AG22" s="105">
        <v>9</v>
      </c>
      <c r="AH22" s="107" t="s">
        <v>10</v>
      </c>
      <c r="AI22" s="13">
        <f>AI23/AF23*100</f>
        <v>94.40872466834865</v>
      </c>
      <c r="AJ22" s="13">
        <f>AJ23/AI23*100</f>
        <v>87.5948275862069</v>
      </c>
      <c r="AK22" s="13">
        <f>AK23/AJ23*100</f>
        <v>98.02184824328315</v>
      </c>
      <c r="AL22" s="13">
        <f>AL23/AK23*100</f>
        <v>101.50602409638554</v>
      </c>
      <c r="AM22" s="13">
        <f>AM23/AL23*100</f>
        <v>90.10880316518298</v>
      </c>
      <c r="AN22" s="13">
        <f>AN23/AM23*100</f>
        <v>94.95060373216246</v>
      </c>
      <c r="AO22" s="47">
        <v>-103</v>
      </c>
      <c r="AP22" s="48">
        <v>-94</v>
      </c>
      <c r="AQ22" s="13">
        <f aca="true" t="shared" si="21" ref="AQ22:AV22">AQ23/AP23*100</f>
        <v>98.32535885167464</v>
      </c>
      <c r="AR22" s="13">
        <f t="shared" si="21"/>
        <v>98.17518248175182</v>
      </c>
      <c r="AS22" s="13">
        <f t="shared" si="21"/>
        <v>103.22180916976455</v>
      </c>
      <c r="AT22" s="13">
        <f t="shared" si="21"/>
        <v>90.99639855942378</v>
      </c>
      <c r="AU22" s="14">
        <f t="shared" si="21"/>
        <v>89.84168865435356</v>
      </c>
      <c r="AV22" s="14">
        <f t="shared" si="21"/>
        <v>113.65638766519824</v>
      </c>
      <c r="AW22" s="14">
        <v>94.94832041343669</v>
      </c>
    </row>
    <row r="23" spans="1:49" s="41" customFormat="1" ht="16.5" customHeight="1">
      <c r="A23" s="106"/>
      <c r="B23" s="108"/>
      <c r="C23" s="39">
        <v>1093</v>
      </c>
      <c r="D23" s="15">
        <v>1162</v>
      </c>
      <c r="E23" s="39">
        <v>1339</v>
      </c>
      <c r="F23" s="15">
        <v>1456</v>
      </c>
      <c r="G23" s="39">
        <v>1281</v>
      </c>
      <c r="H23" s="15">
        <v>1272</v>
      </c>
      <c r="I23" s="39">
        <v>1114</v>
      </c>
      <c r="J23" s="15">
        <v>1137</v>
      </c>
      <c r="K23" s="39">
        <v>1147</v>
      </c>
      <c r="L23" s="15">
        <v>1049</v>
      </c>
      <c r="M23" s="15">
        <v>1139</v>
      </c>
      <c r="N23" s="39">
        <v>1160</v>
      </c>
      <c r="O23" s="15">
        <v>1100</v>
      </c>
      <c r="P23" s="39">
        <v>1133</v>
      </c>
      <c r="Q23" s="106"/>
      <c r="R23" s="108"/>
      <c r="S23" s="15">
        <v>1137</v>
      </c>
      <c r="T23" s="39">
        <v>1132</v>
      </c>
      <c r="U23" s="15">
        <v>1146</v>
      </c>
      <c r="V23" s="39">
        <v>1154</v>
      </c>
      <c r="W23" s="15">
        <v>1275</v>
      </c>
      <c r="X23" s="39">
        <v>1291</v>
      </c>
      <c r="Y23" s="15">
        <v>1262</v>
      </c>
      <c r="Z23" s="40">
        <v>1237</v>
      </c>
      <c r="AA23" s="39">
        <v>1157</v>
      </c>
      <c r="AB23" s="15">
        <v>1501</v>
      </c>
      <c r="AC23" s="39">
        <v>1445</v>
      </c>
      <c r="AD23" s="15">
        <v>1419</v>
      </c>
      <c r="AE23" s="39">
        <v>1358.5</v>
      </c>
      <c r="AF23" s="16">
        <v>1228.7</v>
      </c>
      <c r="AG23" s="106"/>
      <c r="AH23" s="108"/>
      <c r="AI23" s="40">
        <v>1160</v>
      </c>
      <c r="AJ23" s="40">
        <v>1016.1</v>
      </c>
      <c r="AK23" s="40">
        <v>996</v>
      </c>
      <c r="AL23" s="15">
        <v>1011</v>
      </c>
      <c r="AM23" s="15">
        <v>911</v>
      </c>
      <c r="AN23" s="15">
        <v>865</v>
      </c>
      <c r="AO23" s="15">
        <v>891</v>
      </c>
      <c r="AP23" s="15">
        <v>836</v>
      </c>
      <c r="AQ23" s="15">
        <v>822</v>
      </c>
      <c r="AR23" s="15">
        <v>807</v>
      </c>
      <c r="AS23" s="15">
        <v>833</v>
      </c>
      <c r="AT23" s="15">
        <v>758</v>
      </c>
      <c r="AU23" s="16">
        <v>681</v>
      </c>
      <c r="AV23" s="16">
        <v>774</v>
      </c>
      <c r="AW23" s="16">
        <v>734.9</v>
      </c>
    </row>
    <row r="24" spans="1:49" s="21" customFormat="1" ht="16.5" customHeight="1">
      <c r="A24" s="105">
        <v>10</v>
      </c>
      <c r="B24" s="107" t="s">
        <v>11</v>
      </c>
      <c r="C24" s="42">
        <v>102</v>
      </c>
      <c r="D24" s="6">
        <f>D25/C25*100</f>
        <v>108.23463056965595</v>
      </c>
      <c r="E24" s="33">
        <v>102</v>
      </c>
      <c r="F24" s="6">
        <f>F25/E25*100</f>
        <v>93.34349593495935</v>
      </c>
      <c r="G24" s="33">
        <f>G25/F25*100</f>
        <v>93.41317365269461</v>
      </c>
      <c r="H24" s="6">
        <v>90</v>
      </c>
      <c r="I24" s="33">
        <f>I25/H25*100</f>
        <v>104.16666666666667</v>
      </c>
      <c r="J24" s="6">
        <f>J25/I25*100</f>
        <v>104.92307692307692</v>
      </c>
      <c r="K24" s="33">
        <f>K25/J25*100</f>
        <v>100.82111436950147</v>
      </c>
      <c r="L24" s="6">
        <f>L25/K25*100</f>
        <v>97.26585223967423</v>
      </c>
      <c r="M24" s="6">
        <f>M25/L25*100</f>
        <v>98.92344497607655</v>
      </c>
      <c r="N24" s="42">
        <v>101</v>
      </c>
      <c r="O24" s="6">
        <f aca="true" t="shared" si="22" ref="O24:Z24">O25/N25*100</f>
        <v>98.81376037959669</v>
      </c>
      <c r="P24" s="33">
        <f t="shared" si="22"/>
        <v>104.68187274909964</v>
      </c>
      <c r="Q24" s="105">
        <v>10</v>
      </c>
      <c r="R24" s="107" t="s">
        <v>11</v>
      </c>
      <c r="S24" s="6">
        <f>S25/P25*100</f>
        <v>106.02064220183487</v>
      </c>
      <c r="T24" s="33">
        <f t="shared" si="22"/>
        <v>106.38182801514333</v>
      </c>
      <c r="U24" s="6">
        <f>U25/T25*100</f>
        <v>106.30401626842907</v>
      </c>
      <c r="V24" s="33">
        <f t="shared" si="22"/>
        <v>97.8000956480153</v>
      </c>
      <c r="W24" s="6">
        <f t="shared" si="22"/>
        <v>112.51833740831296</v>
      </c>
      <c r="X24" s="33">
        <f t="shared" si="22"/>
        <v>109.73489787049108</v>
      </c>
      <c r="Y24" s="6">
        <f t="shared" si="22"/>
        <v>103.00990099009901</v>
      </c>
      <c r="Z24" s="34">
        <f t="shared" si="22"/>
        <v>101.49942329873124</v>
      </c>
      <c r="AA24" s="42">
        <v>99</v>
      </c>
      <c r="AB24" s="6">
        <f>AB25/AA25*100</f>
        <v>99.46277820414429</v>
      </c>
      <c r="AC24" s="33">
        <f>AC25/AB25*100</f>
        <v>99.34413580246914</v>
      </c>
      <c r="AD24" s="6">
        <f>AD25/AC25*100</f>
        <v>99.37864077669903</v>
      </c>
      <c r="AE24" s="33">
        <f>AE25/AD25*100</f>
        <v>93.18874560375146</v>
      </c>
      <c r="AF24" s="9">
        <f>AF25/AE25*100</f>
        <v>93.39958904684029</v>
      </c>
      <c r="AG24" s="105">
        <v>10</v>
      </c>
      <c r="AH24" s="107" t="s">
        <v>11</v>
      </c>
      <c r="AI24" s="6">
        <f>AI25/AF25*100</f>
        <v>99.67224891123782</v>
      </c>
      <c r="AJ24" s="6">
        <f>AJ25/AI25*100</f>
        <v>97.86036036036036</v>
      </c>
      <c r="AK24" s="6">
        <f>AK25/AJ25*100</f>
        <v>93.39470655926351</v>
      </c>
      <c r="AL24" s="6">
        <f>AL25/AK25*100</f>
        <v>98.8664366683095</v>
      </c>
      <c r="AM24" s="6">
        <f>AM25/AL25*100</f>
        <v>99.75074775672981</v>
      </c>
      <c r="AN24" s="6">
        <f>AN25/AM25*100</f>
        <v>97.15142428785607</v>
      </c>
      <c r="AO24" s="35">
        <v>-96</v>
      </c>
      <c r="AP24" s="36">
        <v>-100</v>
      </c>
      <c r="AQ24" s="6">
        <f aca="true" t="shared" si="23" ref="AQ24:AV24">AQ25/AP25*100</f>
        <v>99.57058507783145</v>
      </c>
      <c r="AR24" s="6">
        <f t="shared" si="23"/>
        <v>96.54986522911051</v>
      </c>
      <c r="AS24" s="6">
        <f t="shared" si="23"/>
        <v>99.88833054159687</v>
      </c>
      <c r="AT24" s="6">
        <f t="shared" si="23"/>
        <v>98.93795416433761</v>
      </c>
      <c r="AU24" s="9">
        <f t="shared" si="23"/>
        <v>75.64971751412429</v>
      </c>
      <c r="AV24" s="9">
        <f t="shared" si="23"/>
        <v>112.77072442120985</v>
      </c>
      <c r="AW24" s="9">
        <v>102.26490066225166</v>
      </c>
    </row>
    <row r="25" spans="1:49" s="45" customFormat="1" ht="16.5" customHeight="1">
      <c r="A25" s="106"/>
      <c r="B25" s="107"/>
      <c r="C25" s="43">
        <v>1773</v>
      </c>
      <c r="D25" s="7">
        <v>1919</v>
      </c>
      <c r="E25" s="43">
        <v>1968</v>
      </c>
      <c r="F25" s="7">
        <v>1837</v>
      </c>
      <c r="G25" s="43">
        <v>1716</v>
      </c>
      <c r="H25" s="7">
        <v>1560</v>
      </c>
      <c r="I25" s="43">
        <v>1625</v>
      </c>
      <c r="J25" s="7">
        <v>1705</v>
      </c>
      <c r="K25" s="43">
        <v>1719</v>
      </c>
      <c r="L25" s="7">
        <v>1672</v>
      </c>
      <c r="M25" s="7">
        <v>1654</v>
      </c>
      <c r="N25" s="43">
        <v>1686</v>
      </c>
      <c r="O25" s="7">
        <v>1666</v>
      </c>
      <c r="P25" s="43">
        <v>1744</v>
      </c>
      <c r="Q25" s="106"/>
      <c r="R25" s="107"/>
      <c r="S25" s="7">
        <v>1849</v>
      </c>
      <c r="T25" s="43">
        <v>1967</v>
      </c>
      <c r="U25" s="7">
        <v>2091</v>
      </c>
      <c r="V25" s="43">
        <v>2045</v>
      </c>
      <c r="W25" s="7">
        <v>2301</v>
      </c>
      <c r="X25" s="43">
        <v>2525</v>
      </c>
      <c r="Y25" s="7">
        <v>2601</v>
      </c>
      <c r="Z25" s="44">
        <v>2640</v>
      </c>
      <c r="AA25" s="43">
        <v>2606</v>
      </c>
      <c r="AB25" s="7">
        <v>2592</v>
      </c>
      <c r="AC25" s="43">
        <v>2575</v>
      </c>
      <c r="AD25" s="7">
        <v>2559</v>
      </c>
      <c r="AE25" s="43">
        <v>2384.7</v>
      </c>
      <c r="AF25" s="12">
        <v>2227.3</v>
      </c>
      <c r="AG25" s="106"/>
      <c r="AH25" s="107"/>
      <c r="AI25" s="44">
        <v>2220</v>
      </c>
      <c r="AJ25" s="44">
        <v>2172.5</v>
      </c>
      <c r="AK25" s="44">
        <v>2029</v>
      </c>
      <c r="AL25" s="7">
        <v>2006</v>
      </c>
      <c r="AM25" s="7">
        <v>2001</v>
      </c>
      <c r="AN25" s="7">
        <v>1944</v>
      </c>
      <c r="AO25" s="7">
        <v>1861</v>
      </c>
      <c r="AP25" s="7">
        <v>1863</v>
      </c>
      <c r="AQ25" s="7">
        <v>1855</v>
      </c>
      <c r="AR25" s="7">
        <v>1791</v>
      </c>
      <c r="AS25" s="7">
        <v>1789</v>
      </c>
      <c r="AT25" s="7">
        <v>1770</v>
      </c>
      <c r="AU25" s="12">
        <v>1339</v>
      </c>
      <c r="AV25" s="12">
        <v>1510</v>
      </c>
      <c r="AW25" s="12">
        <v>1544.2</v>
      </c>
    </row>
    <row r="26" spans="1:49" s="51" customFormat="1" ht="16.5" customHeight="1">
      <c r="A26" s="112">
        <v>11</v>
      </c>
      <c r="B26" s="107" t="s">
        <v>12</v>
      </c>
      <c r="D26" s="52"/>
      <c r="F26" s="52"/>
      <c r="H26" s="52"/>
      <c r="J26" s="52"/>
      <c r="L26" s="52"/>
      <c r="M26" s="52"/>
      <c r="O26" s="52"/>
      <c r="Q26" s="112">
        <v>11</v>
      </c>
      <c r="R26" s="107" t="s">
        <v>12</v>
      </c>
      <c r="S26" s="52"/>
      <c r="U26" s="52"/>
      <c r="W26" s="52"/>
      <c r="Y26" s="52"/>
      <c r="Z26" s="53"/>
      <c r="AA26" s="54"/>
      <c r="AB26" s="52"/>
      <c r="AD26" s="52"/>
      <c r="AF26" s="54"/>
      <c r="AG26" s="112">
        <v>11</v>
      </c>
      <c r="AH26" s="107" t="s">
        <v>12</v>
      </c>
      <c r="AI26" s="55"/>
      <c r="AJ26" s="55"/>
      <c r="AK26" s="55"/>
      <c r="AL26" s="52"/>
      <c r="AM26" s="52"/>
      <c r="AN26" s="52"/>
      <c r="AO26" s="47"/>
      <c r="AP26" s="52"/>
      <c r="AQ26" s="52"/>
      <c r="AR26" s="13">
        <f>AR27/29*100</f>
        <v>172.41379310344826</v>
      </c>
      <c r="AS26" s="13">
        <f>AS27/29*100</f>
        <v>151.72413793103448</v>
      </c>
      <c r="AT26" s="13">
        <f>AT27/29*100</f>
        <v>172.41379310344826</v>
      </c>
      <c r="AU26" s="14">
        <f>AU27/29*100</f>
        <v>120.6896551724138</v>
      </c>
      <c r="AV26" s="14">
        <f>AV27/AU27*100</f>
        <v>114.28571428571428</v>
      </c>
      <c r="AW26" s="14">
        <v>107.25</v>
      </c>
    </row>
    <row r="27" spans="1:49" s="41" customFormat="1" ht="16.5" customHeight="1">
      <c r="A27" s="112"/>
      <c r="B27" s="107"/>
      <c r="C27" s="16"/>
      <c r="D27" s="15"/>
      <c r="E27" s="39"/>
      <c r="F27" s="15"/>
      <c r="G27" s="39"/>
      <c r="H27" s="15"/>
      <c r="I27" s="39"/>
      <c r="J27" s="15"/>
      <c r="K27" s="39"/>
      <c r="L27" s="15"/>
      <c r="M27" s="15"/>
      <c r="N27" s="16"/>
      <c r="O27" s="15"/>
      <c r="P27" s="39"/>
      <c r="Q27" s="112"/>
      <c r="R27" s="107"/>
      <c r="S27" s="15"/>
      <c r="T27" s="39"/>
      <c r="U27" s="15"/>
      <c r="V27" s="39"/>
      <c r="W27" s="15"/>
      <c r="X27" s="39"/>
      <c r="Y27" s="15"/>
      <c r="Z27" s="40"/>
      <c r="AA27" s="16"/>
      <c r="AB27" s="15"/>
      <c r="AC27" s="39"/>
      <c r="AD27" s="15"/>
      <c r="AE27" s="39"/>
      <c r="AF27" s="16"/>
      <c r="AG27" s="112"/>
      <c r="AH27" s="107"/>
      <c r="AI27" s="40"/>
      <c r="AJ27" s="40"/>
      <c r="AK27" s="40"/>
      <c r="AL27" s="15"/>
      <c r="AM27" s="15"/>
      <c r="AN27" s="15"/>
      <c r="AO27" s="15"/>
      <c r="AP27" s="15"/>
      <c r="AQ27" s="56" t="s">
        <v>13</v>
      </c>
      <c r="AR27" s="15">
        <v>50</v>
      </c>
      <c r="AS27" s="15">
        <v>44</v>
      </c>
      <c r="AT27" s="15">
        <v>50</v>
      </c>
      <c r="AU27" s="16">
        <v>35</v>
      </c>
      <c r="AV27" s="16">
        <v>40</v>
      </c>
      <c r="AW27" s="16">
        <v>42.9</v>
      </c>
    </row>
    <row r="28" spans="1:49" s="21" customFormat="1" ht="16.5" customHeight="1">
      <c r="A28" s="105">
        <v>12</v>
      </c>
      <c r="B28" s="107" t="s">
        <v>14</v>
      </c>
      <c r="C28" s="42">
        <v>118</v>
      </c>
      <c r="D28" s="6">
        <f>D29/C29*100</f>
        <v>107.86885245901638</v>
      </c>
      <c r="E28" s="33">
        <f>E29/D29*100</f>
        <v>114.17173252279636</v>
      </c>
      <c r="F28" s="6">
        <v>95</v>
      </c>
      <c r="G28" s="33">
        <f>G29/F29*100</f>
        <v>100.94011142061281</v>
      </c>
      <c r="H28" s="6">
        <v>96</v>
      </c>
      <c r="I28" s="33">
        <f>I29/H29*100</f>
        <v>103.39528234453181</v>
      </c>
      <c r="J28" s="6">
        <f>J29/I29*100</f>
        <v>99.86173522295195</v>
      </c>
      <c r="K28" s="33">
        <f>K29/J29*100</f>
        <v>102.31914157147801</v>
      </c>
      <c r="L28" s="6">
        <f>L29/K29*100</f>
        <v>101.75913396481732</v>
      </c>
      <c r="M28" s="6">
        <v>107</v>
      </c>
      <c r="N28" s="42">
        <v>101</v>
      </c>
      <c r="O28" s="6">
        <f aca="true" t="shared" si="24" ref="O28:Z28">O29/N29*100</f>
        <v>101.04454685099846</v>
      </c>
      <c r="P28" s="33">
        <f t="shared" si="24"/>
        <v>103.10124657950746</v>
      </c>
      <c r="Q28" s="105">
        <v>12</v>
      </c>
      <c r="R28" s="107" t="s">
        <v>14</v>
      </c>
      <c r="S28" s="6">
        <f>S29/P29*100</f>
        <v>100.1179593040401</v>
      </c>
      <c r="T28" s="33">
        <f t="shared" si="24"/>
        <v>101.56111929307805</v>
      </c>
      <c r="U28" s="6">
        <f>U29/T29*100</f>
        <v>103.33526682134571</v>
      </c>
      <c r="V28" s="33">
        <f t="shared" si="24"/>
        <v>101.59977547010945</v>
      </c>
      <c r="W28" s="6">
        <f t="shared" si="24"/>
        <v>104.64088397790054</v>
      </c>
      <c r="X28" s="33">
        <f t="shared" si="24"/>
        <v>105.04223864836327</v>
      </c>
      <c r="Y28" s="6">
        <f t="shared" si="24"/>
        <v>103.01583312390048</v>
      </c>
      <c r="Z28" s="34">
        <f t="shared" si="24"/>
        <v>96.95047572578677</v>
      </c>
      <c r="AA28" s="42">
        <v>96</v>
      </c>
      <c r="AB28" s="6">
        <f>AB29/AA29*100</f>
        <v>97.5609756097561</v>
      </c>
      <c r="AC28" s="33">
        <f>AC29/AB29*100</f>
        <v>92.63440860215054</v>
      </c>
      <c r="AD28" s="6">
        <f>AD29/AC29*100</f>
        <v>101.39291932675565</v>
      </c>
      <c r="AE28" s="33">
        <f>AE29/AD29*100</f>
        <v>99.26731539782485</v>
      </c>
      <c r="AF28" s="9">
        <f>AF29/AE29*100</f>
        <v>91.61573059624034</v>
      </c>
      <c r="AG28" s="105">
        <v>12</v>
      </c>
      <c r="AH28" s="107" t="s">
        <v>14</v>
      </c>
      <c r="AI28" s="6">
        <f>AI29/AF29*100</f>
        <v>101.61757301107754</v>
      </c>
      <c r="AJ28" s="6">
        <f>AJ29/AI29*100</f>
        <v>99.81108702384638</v>
      </c>
      <c r="AK28" s="6">
        <f>AK29/AJ29*100</f>
        <v>98.88609637283193</v>
      </c>
      <c r="AL28" s="6">
        <f>AL29/AK29*100</f>
        <v>99.87449011609665</v>
      </c>
      <c r="AM28" s="6">
        <f>AM29/AL29*100</f>
        <v>90.41784480050266</v>
      </c>
      <c r="AN28" s="6">
        <f>AN29/AM29*100</f>
        <v>100.72967338429466</v>
      </c>
      <c r="AO28" s="35">
        <v>-98</v>
      </c>
      <c r="AP28" s="36">
        <v>-96</v>
      </c>
      <c r="AQ28" s="6">
        <f aca="true" t="shared" si="25" ref="AQ28:AV28">AQ29/AP29*100</f>
        <v>98.86861313868613</v>
      </c>
      <c r="AR28" s="6">
        <f t="shared" si="25"/>
        <v>98.08047249907716</v>
      </c>
      <c r="AS28" s="6">
        <f t="shared" si="25"/>
        <v>98.38163342115168</v>
      </c>
      <c r="AT28" s="6">
        <f t="shared" si="25"/>
        <v>99.0053557765876</v>
      </c>
      <c r="AU28" s="9">
        <f t="shared" si="25"/>
        <v>97.21792890262752</v>
      </c>
      <c r="AV28" s="9">
        <f t="shared" si="25"/>
        <v>103.89507154213035</v>
      </c>
      <c r="AW28" s="9">
        <v>101.24330527926548</v>
      </c>
    </row>
    <row r="29" spans="1:49" s="45" customFormat="1" ht="16.5" customHeight="1">
      <c r="A29" s="106"/>
      <c r="B29" s="108"/>
      <c r="C29" s="43">
        <v>2440</v>
      </c>
      <c r="D29" s="7">
        <v>2632</v>
      </c>
      <c r="E29" s="43">
        <v>3005</v>
      </c>
      <c r="F29" s="7">
        <v>2872</v>
      </c>
      <c r="G29" s="43">
        <v>2899</v>
      </c>
      <c r="H29" s="7">
        <v>2798</v>
      </c>
      <c r="I29" s="43">
        <v>2893</v>
      </c>
      <c r="J29" s="7">
        <v>2889</v>
      </c>
      <c r="K29" s="43">
        <v>2956</v>
      </c>
      <c r="L29" s="7">
        <v>3008</v>
      </c>
      <c r="M29" s="7">
        <v>3234</v>
      </c>
      <c r="N29" s="43">
        <v>3255</v>
      </c>
      <c r="O29" s="7">
        <v>3289</v>
      </c>
      <c r="P29" s="43">
        <v>3391</v>
      </c>
      <c r="Q29" s="106"/>
      <c r="R29" s="108"/>
      <c r="S29" s="7">
        <v>3395</v>
      </c>
      <c r="T29" s="43">
        <v>3448</v>
      </c>
      <c r="U29" s="7">
        <v>3563</v>
      </c>
      <c r="V29" s="43">
        <v>3620</v>
      </c>
      <c r="W29" s="7">
        <v>3788</v>
      </c>
      <c r="X29" s="43">
        <v>3979</v>
      </c>
      <c r="Y29" s="7">
        <v>4099</v>
      </c>
      <c r="Z29" s="44">
        <v>3974</v>
      </c>
      <c r="AA29" s="43">
        <v>3813</v>
      </c>
      <c r="AB29" s="7">
        <v>3720</v>
      </c>
      <c r="AC29" s="43">
        <v>3446</v>
      </c>
      <c r="AD29" s="7">
        <v>3494</v>
      </c>
      <c r="AE29" s="43">
        <v>3468.4</v>
      </c>
      <c r="AF29" s="12">
        <v>3177.6</v>
      </c>
      <c r="AG29" s="106"/>
      <c r="AH29" s="108"/>
      <c r="AI29" s="44">
        <v>3229</v>
      </c>
      <c r="AJ29" s="44">
        <v>3222.9</v>
      </c>
      <c r="AK29" s="44">
        <v>3187</v>
      </c>
      <c r="AL29" s="7">
        <v>3183</v>
      </c>
      <c r="AM29" s="7">
        <v>2878</v>
      </c>
      <c r="AN29" s="7">
        <v>2899</v>
      </c>
      <c r="AO29" s="7">
        <v>2844</v>
      </c>
      <c r="AP29" s="7">
        <v>2740</v>
      </c>
      <c r="AQ29" s="7">
        <v>2709</v>
      </c>
      <c r="AR29" s="7">
        <v>2657</v>
      </c>
      <c r="AS29" s="7">
        <v>2614</v>
      </c>
      <c r="AT29" s="7">
        <v>2588</v>
      </c>
      <c r="AU29" s="12">
        <v>2516</v>
      </c>
      <c r="AV29" s="12">
        <v>2614</v>
      </c>
      <c r="AW29" s="12">
        <v>2646.5</v>
      </c>
    </row>
    <row r="30" spans="1:49" s="37" customFormat="1" ht="16.5" customHeight="1">
      <c r="A30" s="105">
        <v>13</v>
      </c>
      <c r="B30" s="107" t="s">
        <v>15</v>
      </c>
      <c r="C30" s="46">
        <v>115</v>
      </c>
      <c r="D30" s="13">
        <f>D31/C31*100</f>
        <v>110.97883597883597</v>
      </c>
      <c r="E30" s="18">
        <f>E31/D31*100</f>
        <v>105.12514898688916</v>
      </c>
      <c r="F30" s="13">
        <f>F31/E31*100</f>
        <v>104.64852607709751</v>
      </c>
      <c r="G30" s="18">
        <f>G31/F31*100</f>
        <v>102.70855904658723</v>
      </c>
      <c r="H30" s="13">
        <v>100</v>
      </c>
      <c r="I30" s="18">
        <f>I31/H31*100</f>
        <v>102.92887029288703</v>
      </c>
      <c r="J30" s="13">
        <f>J31/I31*100</f>
        <v>103.2520325203252</v>
      </c>
      <c r="K30" s="18">
        <f>K31/J31*100</f>
        <v>97.34251968503938</v>
      </c>
      <c r="L30" s="13">
        <f>L31/K31*100</f>
        <v>99.89888776541962</v>
      </c>
      <c r="M30" s="13">
        <f>M31/L31*100</f>
        <v>100</v>
      </c>
      <c r="N30" s="46">
        <v>91</v>
      </c>
      <c r="O30" s="13">
        <f aca="true" t="shared" si="26" ref="O30:Z30">O31/N31*100</f>
        <v>101.1061946902655</v>
      </c>
      <c r="P30" s="18">
        <f t="shared" si="26"/>
        <v>109.51859956236322</v>
      </c>
      <c r="Q30" s="105">
        <v>13</v>
      </c>
      <c r="R30" s="107" t="s">
        <v>15</v>
      </c>
      <c r="S30" s="13">
        <f>S31/P31*100</f>
        <v>99.20079920079921</v>
      </c>
      <c r="T30" s="18">
        <f t="shared" si="26"/>
        <v>100.60422960725074</v>
      </c>
      <c r="U30" s="13">
        <f>U31/T31*100</f>
        <v>102.60260260260262</v>
      </c>
      <c r="V30" s="18">
        <f t="shared" si="26"/>
        <v>110.34146341463415</v>
      </c>
      <c r="W30" s="13">
        <f t="shared" si="26"/>
        <v>99.73474801061008</v>
      </c>
      <c r="X30" s="18">
        <f t="shared" si="26"/>
        <v>105.49645390070923</v>
      </c>
      <c r="Y30" s="13">
        <f t="shared" si="26"/>
        <v>107.22689075630252</v>
      </c>
      <c r="Z30" s="19">
        <f t="shared" si="26"/>
        <v>101.09717868338556</v>
      </c>
      <c r="AA30" s="46">
        <v>102</v>
      </c>
      <c r="AB30" s="13">
        <f>AB31/AA31*100</f>
        <v>99.54337899543378</v>
      </c>
      <c r="AC30" s="18">
        <f>AC31/AB31*100</f>
        <v>115.1376146788991</v>
      </c>
      <c r="AD30" s="13">
        <f>AD31/AC31*100</f>
        <v>93.29349269588313</v>
      </c>
      <c r="AE30" s="18">
        <f>AE31/AD31*100</f>
        <v>98.20640569395017</v>
      </c>
      <c r="AF30" s="14">
        <f>AF31/AE31*100</f>
        <v>104.25423974489057</v>
      </c>
      <c r="AG30" s="105">
        <v>13</v>
      </c>
      <c r="AH30" s="107" t="s">
        <v>15</v>
      </c>
      <c r="AI30" s="13">
        <f>AI31/AF31*100</f>
        <v>109.21098366353841</v>
      </c>
      <c r="AJ30" s="13">
        <f>AJ31/AI31*100</f>
        <v>99.7199236155315</v>
      </c>
      <c r="AK30" s="13">
        <f>AK31/AJ31*100</f>
        <v>100.1531980084259</v>
      </c>
      <c r="AL30" s="13">
        <f>AL31/AK31*100</f>
        <v>101.27469725940091</v>
      </c>
      <c r="AM30" s="13">
        <f>AM31/AL31*100</f>
        <v>92.51101321585902</v>
      </c>
      <c r="AN30" s="13">
        <f>AN31/AM31*100</f>
        <v>100.81632653061226</v>
      </c>
      <c r="AO30" s="47">
        <v>-113</v>
      </c>
      <c r="AP30" s="48">
        <v>-101</v>
      </c>
      <c r="AQ30" s="13">
        <f aca="true" t="shared" si="27" ref="AQ30:AV30">AQ31/AP31*100</f>
        <v>91.3529411764706</v>
      </c>
      <c r="AR30" s="13">
        <f t="shared" si="27"/>
        <v>105.53766902768835</v>
      </c>
      <c r="AS30" s="13">
        <f t="shared" si="27"/>
        <v>92.67846247712019</v>
      </c>
      <c r="AT30" s="13">
        <f t="shared" si="27"/>
        <v>94.14088215931534</v>
      </c>
      <c r="AU30" s="14">
        <f t="shared" si="27"/>
        <v>90</v>
      </c>
      <c r="AV30" s="14">
        <f t="shared" si="27"/>
        <v>111.8881118881119</v>
      </c>
      <c r="AW30" s="14">
        <v>96.95138888888889</v>
      </c>
    </row>
    <row r="31" spans="1:49" s="41" customFormat="1" ht="16.5" customHeight="1">
      <c r="A31" s="106"/>
      <c r="B31" s="107"/>
      <c r="C31" s="39">
        <v>756</v>
      </c>
      <c r="D31" s="15">
        <v>839</v>
      </c>
      <c r="E31" s="39">
        <v>882</v>
      </c>
      <c r="F31" s="15">
        <v>923</v>
      </c>
      <c r="G31" s="39">
        <v>948</v>
      </c>
      <c r="H31" s="15">
        <v>956</v>
      </c>
      <c r="I31" s="39">
        <v>984</v>
      </c>
      <c r="J31" s="15">
        <v>1016</v>
      </c>
      <c r="K31" s="39">
        <v>989</v>
      </c>
      <c r="L31" s="15">
        <v>988</v>
      </c>
      <c r="M31" s="15">
        <v>988</v>
      </c>
      <c r="N31" s="39">
        <v>904</v>
      </c>
      <c r="O31" s="15">
        <v>914</v>
      </c>
      <c r="P31" s="39">
        <v>1001</v>
      </c>
      <c r="Q31" s="106"/>
      <c r="R31" s="107"/>
      <c r="S31" s="15">
        <v>993</v>
      </c>
      <c r="T31" s="39">
        <v>999</v>
      </c>
      <c r="U31" s="15">
        <v>1025</v>
      </c>
      <c r="V31" s="39">
        <v>1131</v>
      </c>
      <c r="W31" s="15">
        <v>1128</v>
      </c>
      <c r="X31" s="39">
        <v>1190</v>
      </c>
      <c r="Y31" s="15">
        <v>1276</v>
      </c>
      <c r="Z31" s="40">
        <v>1290</v>
      </c>
      <c r="AA31" s="39">
        <v>1314</v>
      </c>
      <c r="AB31" s="15">
        <v>1308</v>
      </c>
      <c r="AC31" s="39">
        <v>1506</v>
      </c>
      <c r="AD31" s="15">
        <v>1405</v>
      </c>
      <c r="AE31" s="39">
        <v>1379.8</v>
      </c>
      <c r="AF31" s="16">
        <v>1438.5</v>
      </c>
      <c r="AG31" s="106"/>
      <c r="AH31" s="107"/>
      <c r="AI31" s="40">
        <v>1571</v>
      </c>
      <c r="AJ31" s="40">
        <v>1566.6</v>
      </c>
      <c r="AK31" s="40">
        <v>1569</v>
      </c>
      <c r="AL31" s="15">
        <v>1589</v>
      </c>
      <c r="AM31" s="15">
        <v>1470</v>
      </c>
      <c r="AN31" s="15">
        <v>1482</v>
      </c>
      <c r="AO31" s="15">
        <v>1682</v>
      </c>
      <c r="AP31" s="15">
        <v>1700</v>
      </c>
      <c r="AQ31" s="15">
        <v>1553</v>
      </c>
      <c r="AR31" s="15">
        <v>1639</v>
      </c>
      <c r="AS31" s="15">
        <v>1519</v>
      </c>
      <c r="AT31" s="15">
        <v>1430</v>
      </c>
      <c r="AU31" s="16">
        <v>1287</v>
      </c>
      <c r="AV31" s="16">
        <v>1440</v>
      </c>
      <c r="AW31" s="16">
        <v>1396.1</v>
      </c>
    </row>
    <row r="32" spans="1:49" s="21" customFormat="1" ht="16.5" customHeight="1">
      <c r="A32" s="112">
        <v>14</v>
      </c>
      <c r="B32" s="107" t="s">
        <v>16</v>
      </c>
      <c r="C32" s="31"/>
      <c r="D32" s="6"/>
      <c r="E32" s="33"/>
      <c r="F32" s="6">
        <v>118</v>
      </c>
      <c r="G32" s="33">
        <v>77</v>
      </c>
      <c r="H32" s="6">
        <v>80</v>
      </c>
      <c r="I32" s="33">
        <v>125</v>
      </c>
      <c r="J32" s="6">
        <v>120</v>
      </c>
      <c r="K32" s="33">
        <v>125</v>
      </c>
      <c r="L32" s="6">
        <v>107</v>
      </c>
      <c r="M32" s="6">
        <v>68</v>
      </c>
      <c r="N32" s="42">
        <v>200</v>
      </c>
      <c r="O32" s="6">
        <v>105</v>
      </c>
      <c r="P32" s="33">
        <v>96</v>
      </c>
      <c r="Q32" s="112">
        <v>14</v>
      </c>
      <c r="R32" s="107" t="s">
        <v>16</v>
      </c>
      <c r="S32" s="6">
        <v>95</v>
      </c>
      <c r="T32" s="33">
        <v>96</v>
      </c>
      <c r="U32" s="6">
        <v>90</v>
      </c>
      <c r="V32" s="33">
        <v>139</v>
      </c>
      <c r="W32" s="6">
        <v>92</v>
      </c>
      <c r="X32" s="33">
        <v>113</v>
      </c>
      <c r="Y32" s="6">
        <v>100</v>
      </c>
      <c r="Z32" s="34">
        <v>100</v>
      </c>
      <c r="AA32" s="42">
        <v>100</v>
      </c>
      <c r="AB32" s="6">
        <v>83</v>
      </c>
      <c r="AC32" s="33">
        <v>79</v>
      </c>
      <c r="AD32" s="6">
        <v>100</v>
      </c>
      <c r="AE32" s="33">
        <f>AE33/AD33*100</f>
        <v>80</v>
      </c>
      <c r="AF32" s="9">
        <f>AF33/AE33*100</f>
        <v>131.25</v>
      </c>
      <c r="AG32" s="112">
        <v>14</v>
      </c>
      <c r="AH32" s="107" t="s">
        <v>16</v>
      </c>
      <c r="AI32" s="6">
        <f>AI33/AF33*100</f>
        <v>142.85714285714286</v>
      </c>
      <c r="AJ32" s="6">
        <f>AJ33/AI33*100</f>
        <v>90</v>
      </c>
      <c r="AK32" s="6">
        <f>AK33/AJ33*100</f>
        <v>111.1111111111111</v>
      </c>
      <c r="AL32" s="6">
        <f>AL33/AK33*100</f>
        <v>66.66666666666666</v>
      </c>
      <c r="AM32" s="6">
        <f>AM33/AL33*100</f>
        <v>100</v>
      </c>
      <c r="AN32" s="6">
        <f>AN33/AM33*100</f>
        <v>100</v>
      </c>
      <c r="AO32" s="35">
        <v>-100</v>
      </c>
      <c r="AP32" s="36">
        <v>-100</v>
      </c>
      <c r="AQ32" s="6">
        <f aca="true" t="shared" si="28" ref="AQ32:AV32">AQ33/AP33*100</f>
        <v>150</v>
      </c>
      <c r="AR32" s="6">
        <f t="shared" si="28"/>
        <v>66.66666666666666</v>
      </c>
      <c r="AS32" s="6">
        <f t="shared" si="28"/>
        <v>100</v>
      </c>
      <c r="AT32" s="6">
        <f t="shared" si="28"/>
        <v>100</v>
      </c>
      <c r="AU32" s="9">
        <f t="shared" si="28"/>
        <v>200</v>
      </c>
      <c r="AV32" s="9">
        <f t="shared" si="28"/>
        <v>100</v>
      </c>
      <c r="AW32" s="9">
        <v>97.5</v>
      </c>
    </row>
    <row r="33" spans="1:49" s="45" customFormat="1" ht="16.5" customHeight="1">
      <c r="A33" s="112"/>
      <c r="B33" s="108"/>
      <c r="C33" s="43"/>
      <c r="D33" s="7">
        <v>0</v>
      </c>
      <c r="E33" s="43">
        <v>1</v>
      </c>
      <c r="F33" s="7">
        <v>1</v>
      </c>
      <c r="G33" s="43">
        <v>1</v>
      </c>
      <c r="H33" s="7">
        <v>1</v>
      </c>
      <c r="I33" s="43">
        <v>1</v>
      </c>
      <c r="J33" s="7">
        <v>1</v>
      </c>
      <c r="K33" s="43">
        <v>1</v>
      </c>
      <c r="L33" s="7">
        <v>2</v>
      </c>
      <c r="M33" s="7">
        <v>1</v>
      </c>
      <c r="N33" s="43">
        <v>2</v>
      </c>
      <c r="O33" s="7">
        <v>2</v>
      </c>
      <c r="P33" s="43">
        <v>2</v>
      </c>
      <c r="Q33" s="112"/>
      <c r="R33" s="108"/>
      <c r="S33" s="7">
        <v>2</v>
      </c>
      <c r="T33" s="43">
        <v>2</v>
      </c>
      <c r="U33" s="7">
        <v>2</v>
      </c>
      <c r="V33" s="43">
        <v>3</v>
      </c>
      <c r="W33" s="7">
        <v>2</v>
      </c>
      <c r="X33" s="43">
        <v>3</v>
      </c>
      <c r="Y33" s="7">
        <v>3</v>
      </c>
      <c r="Z33" s="44">
        <v>3</v>
      </c>
      <c r="AA33" s="43">
        <v>3</v>
      </c>
      <c r="AB33" s="7">
        <v>2</v>
      </c>
      <c r="AC33" s="43">
        <v>2</v>
      </c>
      <c r="AD33" s="7">
        <v>2</v>
      </c>
      <c r="AE33" s="43">
        <v>1.6</v>
      </c>
      <c r="AF33" s="12">
        <v>2.1</v>
      </c>
      <c r="AG33" s="112"/>
      <c r="AH33" s="108"/>
      <c r="AI33" s="44">
        <v>3</v>
      </c>
      <c r="AJ33" s="44">
        <v>2.7</v>
      </c>
      <c r="AK33" s="44">
        <v>3</v>
      </c>
      <c r="AL33" s="7">
        <v>2</v>
      </c>
      <c r="AM33" s="7">
        <v>2</v>
      </c>
      <c r="AN33" s="7">
        <v>2</v>
      </c>
      <c r="AO33" s="7">
        <v>2</v>
      </c>
      <c r="AP33" s="7">
        <v>2</v>
      </c>
      <c r="AQ33" s="7">
        <v>3</v>
      </c>
      <c r="AR33" s="7">
        <v>2</v>
      </c>
      <c r="AS33" s="7">
        <v>2</v>
      </c>
      <c r="AT33" s="7">
        <v>2</v>
      </c>
      <c r="AU33" s="12">
        <v>4</v>
      </c>
      <c r="AV33" s="12">
        <v>4</v>
      </c>
      <c r="AW33" s="12">
        <v>3.9</v>
      </c>
    </row>
    <row r="34" spans="1:49" s="37" customFormat="1" ht="16.5" customHeight="1">
      <c r="A34" s="105">
        <v>15</v>
      </c>
      <c r="B34" s="107" t="s">
        <v>17</v>
      </c>
      <c r="C34" s="46">
        <v>105</v>
      </c>
      <c r="D34" s="13">
        <f>D35/C35*100</f>
        <v>104.08087323244852</v>
      </c>
      <c r="E34" s="18">
        <f>E35/D35*100</f>
        <v>102.86020736503396</v>
      </c>
      <c r="F34" s="13">
        <v>95</v>
      </c>
      <c r="G34" s="18">
        <f aca="true" t="shared" si="29" ref="G34:M34">G35/F35*100</f>
        <v>97.99757281553399</v>
      </c>
      <c r="H34" s="13">
        <f t="shared" si="29"/>
        <v>99.23219814241486</v>
      </c>
      <c r="I34" s="18">
        <f t="shared" si="29"/>
        <v>100.54910769998753</v>
      </c>
      <c r="J34" s="13">
        <f t="shared" si="29"/>
        <v>102.0479086508626</v>
      </c>
      <c r="K34" s="18">
        <f t="shared" si="29"/>
        <v>100.8027243979567</v>
      </c>
      <c r="L34" s="13">
        <f t="shared" si="29"/>
        <v>99.96380308880309</v>
      </c>
      <c r="M34" s="13">
        <f t="shared" si="29"/>
        <v>102.8002414001207</v>
      </c>
      <c r="N34" s="46">
        <v>99</v>
      </c>
      <c r="O34" s="13">
        <f aca="true" t="shared" si="30" ref="O34:Z34">O35/N35*100</f>
        <v>101.03847061600189</v>
      </c>
      <c r="P34" s="18">
        <f t="shared" si="30"/>
        <v>107.94206960990422</v>
      </c>
      <c r="Q34" s="105">
        <v>15</v>
      </c>
      <c r="R34" s="107" t="s">
        <v>17</v>
      </c>
      <c r="S34" s="13">
        <f>S35/P35*100</f>
        <v>102.47781865397101</v>
      </c>
      <c r="T34" s="18">
        <f t="shared" si="30"/>
        <v>107.20092915214867</v>
      </c>
      <c r="U34" s="13">
        <f>U35/T35*100</f>
        <v>103.93972224958141</v>
      </c>
      <c r="V34" s="18">
        <f t="shared" si="30"/>
        <v>100.13266369752678</v>
      </c>
      <c r="W34" s="13">
        <f t="shared" si="30"/>
        <v>95.88341061796157</v>
      </c>
      <c r="X34" s="18">
        <f t="shared" si="30"/>
        <v>107.74772996446902</v>
      </c>
      <c r="Y34" s="13">
        <f t="shared" si="30"/>
        <v>104.73573326005312</v>
      </c>
      <c r="Z34" s="19">
        <f t="shared" si="30"/>
        <v>97.24505859716635</v>
      </c>
      <c r="AA34" s="46">
        <v>92</v>
      </c>
      <c r="AB34" s="13">
        <f>AB35/AA35*100</f>
        <v>103.0969128565846</v>
      </c>
      <c r="AC34" s="18">
        <f>AC35/AB35*100</f>
        <v>97.67838529328154</v>
      </c>
      <c r="AD34" s="13">
        <f>AD35/AC35*100</f>
        <v>102.10516103996896</v>
      </c>
      <c r="AE34" s="18">
        <f>AE35/AD35*100</f>
        <v>96.96817102137767</v>
      </c>
      <c r="AF34" s="14">
        <f>AF35/AE35*100</f>
        <v>96.99487551318356</v>
      </c>
      <c r="AG34" s="105">
        <v>15</v>
      </c>
      <c r="AH34" s="107" t="s">
        <v>17</v>
      </c>
      <c r="AI34" s="13">
        <f>AI35/AF35*100</f>
        <v>105.13980927751736</v>
      </c>
      <c r="AJ34" s="13">
        <f>AJ35/AI35*100</f>
        <v>94.68485780169101</v>
      </c>
      <c r="AK34" s="13">
        <f>AK35/AJ35*100</f>
        <v>103.61448228274548</v>
      </c>
      <c r="AL34" s="13">
        <f>AL35/AK35*100</f>
        <v>100.88140240916658</v>
      </c>
      <c r="AM34" s="13">
        <f>AM35/AL35*100</f>
        <v>98.80594117076012</v>
      </c>
      <c r="AN34" s="13">
        <f>AN35/AM35*100</f>
        <v>100.25545293770878</v>
      </c>
      <c r="AO34" s="47">
        <v>-100</v>
      </c>
      <c r="AP34" s="48">
        <v>-103</v>
      </c>
      <c r="AQ34" s="13">
        <f aca="true" t="shared" si="31" ref="AQ34:AV34">AQ35/AP35*100</f>
        <v>101.02099236641222</v>
      </c>
      <c r="AR34" s="13">
        <f t="shared" si="31"/>
        <v>101.47350524227828</v>
      </c>
      <c r="AS34" s="13">
        <f t="shared" si="31"/>
        <v>101.64758447361073</v>
      </c>
      <c r="AT34" s="13">
        <f t="shared" si="31"/>
        <v>103.02197802197801</v>
      </c>
      <c r="AU34" s="14">
        <f t="shared" si="31"/>
        <v>92.56</v>
      </c>
      <c r="AV34" s="14">
        <f t="shared" si="31"/>
        <v>108.85431671948527</v>
      </c>
      <c r="AW34" s="14">
        <v>107.16277018085576</v>
      </c>
    </row>
    <row r="35" spans="1:49" s="41" customFormat="1" ht="16.5" customHeight="1">
      <c r="A35" s="106"/>
      <c r="B35" s="107"/>
      <c r="C35" s="39">
        <v>8062</v>
      </c>
      <c r="D35" s="15">
        <v>8391</v>
      </c>
      <c r="E35" s="39">
        <v>8631</v>
      </c>
      <c r="F35" s="15">
        <v>8240</v>
      </c>
      <c r="G35" s="39">
        <v>8075</v>
      </c>
      <c r="H35" s="15">
        <v>8013</v>
      </c>
      <c r="I35" s="39">
        <v>8057</v>
      </c>
      <c r="J35" s="15">
        <v>8222</v>
      </c>
      <c r="K35" s="39">
        <v>8288</v>
      </c>
      <c r="L35" s="15">
        <v>8285</v>
      </c>
      <c r="M35" s="15">
        <v>8517</v>
      </c>
      <c r="N35" s="39">
        <v>8474</v>
      </c>
      <c r="O35" s="15">
        <v>8562</v>
      </c>
      <c r="P35" s="39">
        <v>9242</v>
      </c>
      <c r="Q35" s="106"/>
      <c r="R35" s="107"/>
      <c r="S35" s="15">
        <v>9471</v>
      </c>
      <c r="T35" s="39">
        <v>10153</v>
      </c>
      <c r="U35" s="15">
        <v>10553</v>
      </c>
      <c r="V35" s="39">
        <v>10567</v>
      </c>
      <c r="W35" s="15">
        <v>10132</v>
      </c>
      <c r="X35" s="39">
        <v>10917</v>
      </c>
      <c r="Y35" s="15">
        <v>11434</v>
      </c>
      <c r="Z35" s="40">
        <v>11119</v>
      </c>
      <c r="AA35" s="39">
        <v>10236</v>
      </c>
      <c r="AB35" s="15">
        <v>10553</v>
      </c>
      <c r="AC35" s="39">
        <v>10308</v>
      </c>
      <c r="AD35" s="15">
        <v>10525</v>
      </c>
      <c r="AE35" s="39">
        <v>10205.9</v>
      </c>
      <c r="AF35" s="16">
        <v>9899.2</v>
      </c>
      <c r="AG35" s="106"/>
      <c r="AH35" s="107"/>
      <c r="AI35" s="40">
        <v>10408</v>
      </c>
      <c r="AJ35" s="40">
        <v>9854.8</v>
      </c>
      <c r="AK35" s="40">
        <v>10211</v>
      </c>
      <c r="AL35" s="15">
        <v>10301</v>
      </c>
      <c r="AM35" s="15">
        <v>10178</v>
      </c>
      <c r="AN35" s="15">
        <v>10204</v>
      </c>
      <c r="AO35" s="15">
        <v>10196</v>
      </c>
      <c r="AP35" s="15">
        <v>10480</v>
      </c>
      <c r="AQ35" s="15">
        <v>10587</v>
      </c>
      <c r="AR35" s="15">
        <v>10743</v>
      </c>
      <c r="AS35" s="15">
        <v>10920</v>
      </c>
      <c r="AT35" s="15">
        <v>11250</v>
      </c>
      <c r="AU35" s="16">
        <v>10413</v>
      </c>
      <c r="AV35" s="16">
        <v>11335</v>
      </c>
      <c r="AW35" s="16">
        <v>12146.9</v>
      </c>
    </row>
    <row r="36" spans="1:49" s="21" customFormat="1" ht="16.5" customHeight="1">
      <c r="A36" s="105">
        <v>16</v>
      </c>
      <c r="B36" s="107" t="s">
        <v>18</v>
      </c>
      <c r="C36" s="42">
        <v>117</v>
      </c>
      <c r="D36" s="6">
        <f>D37/C37*100</f>
        <v>107.23404255319149</v>
      </c>
      <c r="E36" s="33">
        <v>105</v>
      </c>
      <c r="F36" s="6">
        <f>F37/E37*100</f>
        <v>88.47117794486216</v>
      </c>
      <c r="G36" s="33">
        <f>G37/F37*100</f>
        <v>98.01699716713881</v>
      </c>
      <c r="H36" s="6">
        <v>98</v>
      </c>
      <c r="I36" s="33">
        <v>114</v>
      </c>
      <c r="J36" s="6">
        <f>J37/I37*100</f>
        <v>104.48143405889884</v>
      </c>
      <c r="K36" s="33">
        <f>K37/J37*100</f>
        <v>94.97549019607843</v>
      </c>
      <c r="L36" s="6">
        <f>L37/K37*100</f>
        <v>101.93548387096773</v>
      </c>
      <c r="M36" s="6">
        <f>M37/L37*100</f>
        <v>100.8860759493671</v>
      </c>
      <c r="N36" s="42">
        <v>101</v>
      </c>
      <c r="O36" s="6">
        <f>O37/N37*100</f>
        <v>102.84653465346534</v>
      </c>
      <c r="P36" s="33">
        <f>P37/O37*100</f>
        <v>99.51865222623346</v>
      </c>
      <c r="Q36" s="105">
        <v>16</v>
      </c>
      <c r="R36" s="107" t="s">
        <v>18</v>
      </c>
      <c r="S36" s="6">
        <v>109</v>
      </c>
      <c r="T36" s="33">
        <f aca="true" t="shared" si="32" ref="T36:Z36">T37/S37*100</f>
        <v>108.69565217391303</v>
      </c>
      <c r="U36" s="6">
        <f>U37/T37*100</f>
        <v>102.87179487179488</v>
      </c>
      <c r="V36" s="33">
        <f t="shared" si="32"/>
        <v>103.58923230309071</v>
      </c>
      <c r="W36" s="6">
        <f t="shared" si="32"/>
        <v>110.39461020211743</v>
      </c>
      <c r="X36" s="33">
        <f t="shared" si="32"/>
        <v>107.75937227550129</v>
      </c>
      <c r="Y36" s="6">
        <f t="shared" si="32"/>
        <v>102.66990291262137</v>
      </c>
      <c r="Z36" s="34">
        <f t="shared" si="32"/>
        <v>99.2119779353822</v>
      </c>
      <c r="AA36" s="42">
        <v>95</v>
      </c>
      <c r="AB36" s="6">
        <f>AB37/AA37*100</f>
        <v>93.34442595673876</v>
      </c>
      <c r="AC36" s="33">
        <f>AC37/AB37*100</f>
        <v>116.66666666666667</v>
      </c>
      <c r="AD36" s="6">
        <f>AD37/AC37*100</f>
        <v>104.04889228418641</v>
      </c>
      <c r="AE36" s="33">
        <f>AE37/AD37*100</f>
        <v>96.40969162995594</v>
      </c>
      <c r="AF36" s="9">
        <f>AF37/AE37*100</f>
        <v>98.43119335922627</v>
      </c>
      <c r="AG36" s="105">
        <v>16</v>
      </c>
      <c r="AH36" s="107" t="s">
        <v>18</v>
      </c>
      <c r="AI36" s="6">
        <f>AI37/AF37*100</f>
        <v>96.86653771760155</v>
      </c>
      <c r="AJ36" s="6">
        <f>AJ37/AI37*100</f>
        <v>100.8626198083067</v>
      </c>
      <c r="AK36" s="6">
        <f>AK37/AJ37*100</f>
        <v>93.20557491289199</v>
      </c>
      <c r="AL36" s="6">
        <f>AL37/AK37*100</f>
        <v>100.84961767204759</v>
      </c>
      <c r="AM36" s="6">
        <f>AM37/AL37*100</f>
        <v>93.51305812973884</v>
      </c>
      <c r="AN36" s="6">
        <f>AN37/AM37*100</f>
        <v>91.17117117117117</v>
      </c>
      <c r="AO36" s="35">
        <v>-97</v>
      </c>
      <c r="AP36" s="36">
        <v>-103</v>
      </c>
      <c r="AQ36" s="6">
        <f aca="true" t="shared" si="33" ref="AQ36:AV36">AQ37/AP37*100</f>
        <v>99.40357852882704</v>
      </c>
      <c r="AR36" s="6">
        <f t="shared" si="33"/>
        <v>97.7</v>
      </c>
      <c r="AS36" s="6">
        <f t="shared" si="33"/>
        <v>95.08700102354145</v>
      </c>
      <c r="AT36" s="6">
        <f t="shared" si="33"/>
        <v>98.70828848223897</v>
      </c>
      <c r="AU36" s="9">
        <f t="shared" si="33"/>
        <v>94.1112322791712</v>
      </c>
      <c r="AV36" s="9">
        <f t="shared" si="33"/>
        <v>103.93974507531864</v>
      </c>
      <c r="AW36" s="9">
        <v>102.1850613154961</v>
      </c>
    </row>
    <row r="37" spans="1:49" s="45" customFormat="1" ht="16.5" customHeight="1">
      <c r="A37" s="106"/>
      <c r="B37" s="108"/>
      <c r="C37" s="43">
        <v>705</v>
      </c>
      <c r="D37" s="7">
        <v>756</v>
      </c>
      <c r="E37" s="43">
        <v>798</v>
      </c>
      <c r="F37" s="7">
        <v>706</v>
      </c>
      <c r="G37" s="43">
        <v>692</v>
      </c>
      <c r="H37" s="7">
        <v>682</v>
      </c>
      <c r="I37" s="43">
        <v>781</v>
      </c>
      <c r="J37" s="7">
        <v>816</v>
      </c>
      <c r="K37" s="43">
        <v>775</v>
      </c>
      <c r="L37" s="7">
        <v>790</v>
      </c>
      <c r="M37" s="7">
        <v>797</v>
      </c>
      <c r="N37" s="43">
        <v>808</v>
      </c>
      <c r="O37" s="7">
        <v>831</v>
      </c>
      <c r="P37" s="43">
        <v>827</v>
      </c>
      <c r="Q37" s="106"/>
      <c r="R37" s="108"/>
      <c r="S37" s="7">
        <v>897</v>
      </c>
      <c r="T37" s="43">
        <v>975</v>
      </c>
      <c r="U37" s="7">
        <v>1003</v>
      </c>
      <c r="V37" s="43">
        <v>1039</v>
      </c>
      <c r="W37" s="7">
        <v>1147</v>
      </c>
      <c r="X37" s="43">
        <v>1236</v>
      </c>
      <c r="Y37" s="7">
        <v>1269</v>
      </c>
      <c r="Z37" s="44">
        <v>1259</v>
      </c>
      <c r="AA37" s="43">
        <v>1202</v>
      </c>
      <c r="AB37" s="7">
        <v>1122</v>
      </c>
      <c r="AC37" s="43">
        <v>1309</v>
      </c>
      <c r="AD37" s="7">
        <v>1362</v>
      </c>
      <c r="AE37" s="43">
        <v>1313.1</v>
      </c>
      <c r="AF37" s="12">
        <v>1292.5</v>
      </c>
      <c r="AG37" s="106"/>
      <c r="AH37" s="108"/>
      <c r="AI37" s="44">
        <v>1252</v>
      </c>
      <c r="AJ37" s="44">
        <v>1262.8</v>
      </c>
      <c r="AK37" s="44">
        <v>1177</v>
      </c>
      <c r="AL37" s="7">
        <v>1187</v>
      </c>
      <c r="AM37" s="7">
        <v>1110</v>
      </c>
      <c r="AN37" s="7">
        <v>1012</v>
      </c>
      <c r="AO37" s="7">
        <v>980</v>
      </c>
      <c r="AP37" s="7">
        <v>1006</v>
      </c>
      <c r="AQ37" s="7">
        <v>1000</v>
      </c>
      <c r="AR37" s="7">
        <v>977</v>
      </c>
      <c r="AS37" s="7">
        <v>929</v>
      </c>
      <c r="AT37" s="7">
        <v>917</v>
      </c>
      <c r="AU37" s="12">
        <v>863</v>
      </c>
      <c r="AV37" s="12">
        <v>897</v>
      </c>
      <c r="AW37" s="12">
        <v>916.6</v>
      </c>
    </row>
    <row r="38" spans="1:49" s="37" customFormat="1" ht="16.5" customHeight="1">
      <c r="A38" s="112">
        <v>17</v>
      </c>
      <c r="B38" s="107" t="s">
        <v>19</v>
      </c>
      <c r="C38" s="46">
        <v>141</v>
      </c>
      <c r="D38" s="13">
        <f aca="true" t="shared" si="34" ref="D38:K38">D39/C39*100</f>
        <v>148.38709677419354</v>
      </c>
      <c r="E38" s="18">
        <f t="shared" si="34"/>
        <v>117.3913043478261</v>
      </c>
      <c r="F38" s="13">
        <f t="shared" si="34"/>
        <v>137.03703703703704</v>
      </c>
      <c r="G38" s="18">
        <f t="shared" si="34"/>
        <v>101.35135135135135</v>
      </c>
      <c r="H38" s="13">
        <f t="shared" si="34"/>
        <v>93.33333333333333</v>
      </c>
      <c r="I38" s="18">
        <f t="shared" si="34"/>
        <v>175.71428571428572</v>
      </c>
      <c r="J38" s="13">
        <f t="shared" si="34"/>
        <v>100</v>
      </c>
      <c r="K38" s="18">
        <f t="shared" si="34"/>
        <v>83.73983739837398</v>
      </c>
      <c r="L38" s="13">
        <v>87</v>
      </c>
      <c r="M38" s="13">
        <f>M39/L39*100</f>
        <v>97.75280898876404</v>
      </c>
      <c r="N38" s="46">
        <v>114</v>
      </c>
      <c r="O38" s="13">
        <f>O39/N39*100</f>
        <v>101.01010101010101</v>
      </c>
      <c r="P38" s="18">
        <v>116</v>
      </c>
      <c r="Q38" s="112">
        <v>17</v>
      </c>
      <c r="R38" s="107" t="s">
        <v>19</v>
      </c>
      <c r="S38" s="13">
        <f>S39/P39*100</f>
        <v>98.29059829059828</v>
      </c>
      <c r="T38" s="18">
        <f aca="true" t="shared" si="35" ref="T38:Z38">T39/S39*100</f>
        <v>105.21739130434781</v>
      </c>
      <c r="U38" s="13">
        <f>U39/T39*100</f>
        <v>101.65289256198346</v>
      </c>
      <c r="V38" s="18">
        <f t="shared" si="35"/>
        <v>108.9430894308943</v>
      </c>
      <c r="W38" s="13">
        <f t="shared" si="35"/>
        <v>105.97014925373134</v>
      </c>
      <c r="X38" s="18">
        <f t="shared" si="35"/>
        <v>105.63380281690141</v>
      </c>
      <c r="Y38" s="13">
        <f t="shared" si="35"/>
        <v>88.66666666666667</v>
      </c>
      <c r="Z38" s="19">
        <f t="shared" si="35"/>
        <v>144.36090225563908</v>
      </c>
      <c r="AA38" s="46">
        <v>78</v>
      </c>
      <c r="AB38" s="13">
        <v>106</v>
      </c>
      <c r="AC38" s="18">
        <f>AC39/AB39*100</f>
        <v>107.00636942675159</v>
      </c>
      <c r="AD38" s="13">
        <f>AD39/AC39*100</f>
        <v>92.85714285714286</v>
      </c>
      <c r="AE38" s="18">
        <f>AE39/AD39*100</f>
        <v>99.55128205128206</v>
      </c>
      <c r="AF38" s="14">
        <f>AF39/AE39*100</f>
        <v>98.0038634900193</v>
      </c>
      <c r="AG38" s="112">
        <v>17</v>
      </c>
      <c r="AH38" s="107" t="s">
        <v>19</v>
      </c>
      <c r="AI38" s="13">
        <f>AI39/AF39*100</f>
        <v>98.5545335085414</v>
      </c>
      <c r="AJ38" s="13">
        <f>AJ39/AI39*100</f>
        <v>111.39999999999999</v>
      </c>
      <c r="AK38" s="13">
        <f>AK39/AJ39*100</f>
        <v>95.75104727707959</v>
      </c>
      <c r="AL38" s="13">
        <f>AL39/AK39*100</f>
        <v>90.625</v>
      </c>
      <c r="AM38" s="13">
        <f>AM39/AL39*100</f>
        <v>101.37931034482759</v>
      </c>
      <c r="AN38" s="13">
        <f>AN39/AM39*100</f>
        <v>78.91156462585033</v>
      </c>
      <c r="AO38" s="47">
        <v>-100</v>
      </c>
      <c r="AP38" s="48">
        <v>-100</v>
      </c>
      <c r="AQ38" s="13">
        <f aca="true" t="shared" si="36" ref="AQ38:AV38">AQ39/AP39*100</f>
        <v>93.96551724137932</v>
      </c>
      <c r="AR38" s="13">
        <f t="shared" si="36"/>
        <v>108.25688073394495</v>
      </c>
      <c r="AS38" s="13">
        <f t="shared" si="36"/>
        <v>97.45762711864407</v>
      </c>
      <c r="AT38" s="13">
        <f t="shared" si="36"/>
        <v>92.17391304347827</v>
      </c>
      <c r="AU38" s="14">
        <f t="shared" si="36"/>
        <v>74.52830188679245</v>
      </c>
      <c r="AV38" s="14">
        <f t="shared" si="36"/>
        <v>96.20253164556962</v>
      </c>
      <c r="AW38" s="14">
        <v>87.10526315789474</v>
      </c>
    </row>
    <row r="39" spans="1:49" s="41" customFormat="1" ht="16.5" customHeight="1">
      <c r="A39" s="112"/>
      <c r="B39" s="107"/>
      <c r="C39" s="39">
        <v>31</v>
      </c>
      <c r="D39" s="15">
        <v>46</v>
      </c>
      <c r="E39" s="39">
        <v>54</v>
      </c>
      <c r="F39" s="15">
        <v>74</v>
      </c>
      <c r="G39" s="39">
        <v>75</v>
      </c>
      <c r="H39" s="15">
        <v>70</v>
      </c>
      <c r="I39" s="39">
        <v>123</v>
      </c>
      <c r="J39" s="15">
        <v>123</v>
      </c>
      <c r="K39" s="39">
        <v>103</v>
      </c>
      <c r="L39" s="15">
        <v>89</v>
      </c>
      <c r="M39" s="15">
        <v>87</v>
      </c>
      <c r="N39" s="39">
        <v>99</v>
      </c>
      <c r="O39" s="15">
        <v>100</v>
      </c>
      <c r="P39" s="39">
        <v>117</v>
      </c>
      <c r="Q39" s="112"/>
      <c r="R39" s="107"/>
      <c r="S39" s="15">
        <v>115</v>
      </c>
      <c r="T39" s="39">
        <v>121</v>
      </c>
      <c r="U39" s="15">
        <v>123</v>
      </c>
      <c r="V39" s="39">
        <v>134</v>
      </c>
      <c r="W39" s="15">
        <v>142</v>
      </c>
      <c r="X39" s="39">
        <v>150</v>
      </c>
      <c r="Y39" s="15">
        <v>133</v>
      </c>
      <c r="Z39" s="40">
        <v>192</v>
      </c>
      <c r="AA39" s="39">
        <v>149</v>
      </c>
      <c r="AB39" s="15">
        <v>157</v>
      </c>
      <c r="AC39" s="39">
        <v>168</v>
      </c>
      <c r="AD39" s="15">
        <v>156</v>
      </c>
      <c r="AE39" s="39">
        <v>155.3</v>
      </c>
      <c r="AF39" s="16">
        <v>152.2</v>
      </c>
      <c r="AG39" s="112"/>
      <c r="AH39" s="107"/>
      <c r="AI39" s="40">
        <v>150</v>
      </c>
      <c r="AJ39" s="40">
        <v>167.1</v>
      </c>
      <c r="AK39" s="40">
        <v>160</v>
      </c>
      <c r="AL39" s="15">
        <v>145</v>
      </c>
      <c r="AM39" s="15">
        <v>147</v>
      </c>
      <c r="AN39" s="15">
        <v>116</v>
      </c>
      <c r="AO39" s="15">
        <v>116</v>
      </c>
      <c r="AP39" s="15">
        <v>116</v>
      </c>
      <c r="AQ39" s="15">
        <v>109</v>
      </c>
      <c r="AR39" s="15">
        <v>118</v>
      </c>
      <c r="AS39" s="15">
        <v>115</v>
      </c>
      <c r="AT39" s="15">
        <v>106</v>
      </c>
      <c r="AU39" s="16">
        <v>79</v>
      </c>
      <c r="AV39" s="16">
        <v>76</v>
      </c>
      <c r="AW39" s="16">
        <v>66.2</v>
      </c>
    </row>
    <row r="40" spans="1:49" s="21" customFormat="1" ht="16.5" customHeight="1">
      <c r="A40" s="105">
        <v>18</v>
      </c>
      <c r="B40" s="107" t="s">
        <v>20</v>
      </c>
      <c r="C40" s="42">
        <v>176</v>
      </c>
      <c r="D40" s="6">
        <f>D41/C41*100</f>
        <v>111.94029850746267</v>
      </c>
      <c r="E40" s="33">
        <f>E41/D41*100</f>
        <v>68</v>
      </c>
      <c r="F40" s="6">
        <f>F41/E41*100</f>
        <v>96.07843137254902</v>
      </c>
      <c r="G40" s="33">
        <v>100</v>
      </c>
      <c r="H40" s="6">
        <v>95</v>
      </c>
      <c r="I40" s="33">
        <f>I41/H41*100</f>
        <v>86.95652173913044</v>
      </c>
      <c r="J40" s="6">
        <f>J41/I41*100</f>
        <v>105</v>
      </c>
      <c r="K40" s="33">
        <f>K41/J41*100</f>
        <v>100</v>
      </c>
      <c r="L40" s="6">
        <v>97</v>
      </c>
      <c r="M40" s="6">
        <v>101</v>
      </c>
      <c r="N40" s="42">
        <v>55</v>
      </c>
      <c r="O40" s="6">
        <v>101</v>
      </c>
      <c r="P40" s="33">
        <v>149</v>
      </c>
      <c r="Q40" s="105">
        <v>18</v>
      </c>
      <c r="R40" s="107" t="s">
        <v>20</v>
      </c>
      <c r="S40" s="6">
        <f>S41/P41*100</f>
        <v>100</v>
      </c>
      <c r="T40" s="33">
        <v>104</v>
      </c>
      <c r="U40" s="6">
        <v>103</v>
      </c>
      <c r="V40" s="33">
        <v>93</v>
      </c>
      <c r="W40" s="6">
        <f>W41/V41*100</f>
        <v>100</v>
      </c>
      <c r="X40" s="33">
        <f>X41/W41*100</f>
        <v>97.14285714285714</v>
      </c>
      <c r="Y40" s="6">
        <f>Y41/X41*100</f>
        <v>102.94117647058823</v>
      </c>
      <c r="Z40" s="34">
        <f>Z41/Y41*100</f>
        <v>108.57142857142857</v>
      </c>
      <c r="AA40" s="42">
        <v>116</v>
      </c>
      <c r="AB40" s="6">
        <v>108</v>
      </c>
      <c r="AC40" s="33">
        <v>99</v>
      </c>
      <c r="AD40" s="6">
        <v>97</v>
      </c>
      <c r="AE40" s="33">
        <f>AE41/AD41*100</f>
        <v>103.33333333333334</v>
      </c>
      <c r="AF40" s="9">
        <f>AF41/AE41*100</f>
        <v>104.08602150537634</v>
      </c>
      <c r="AG40" s="105">
        <v>18</v>
      </c>
      <c r="AH40" s="107" t="s">
        <v>20</v>
      </c>
      <c r="AI40" s="6">
        <f>AI41/AF41*100</f>
        <v>163.22314049586777</v>
      </c>
      <c r="AJ40" s="6">
        <f>AJ41/AI41*100</f>
        <v>102.65822784810126</v>
      </c>
      <c r="AK40" s="6">
        <f>AK41/AJ41*100</f>
        <v>76.44882860665845</v>
      </c>
      <c r="AL40" s="6">
        <f>AL41/AK41*100</f>
        <v>100</v>
      </c>
      <c r="AM40" s="6">
        <f>AM41/AL41*100</f>
        <v>66.12903225806451</v>
      </c>
      <c r="AN40" s="6">
        <f>AN41/AM41*100</f>
        <v>151.21951219512195</v>
      </c>
      <c r="AO40" s="35">
        <v>-105</v>
      </c>
      <c r="AP40" s="36">
        <v>-91</v>
      </c>
      <c r="AQ40" s="6">
        <f aca="true" t="shared" si="37" ref="AQ40:AV40">AQ41/AP41*100</f>
        <v>94.91525423728814</v>
      </c>
      <c r="AR40" s="6">
        <f t="shared" si="37"/>
        <v>101.78571428571428</v>
      </c>
      <c r="AS40" s="6">
        <f t="shared" si="37"/>
        <v>105.26315789473684</v>
      </c>
      <c r="AT40" s="6">
        <f t="shared" si="37"/>
        <v>133.33333333333331</v>
      </c>
      <c r="AU40" s="9">
        <f t="shared" si="37"/>
        <v>63.74999999999999</v>
      </c>
      <c r="AV40" s="9">
        <f t="shared" si="37"/>
        <v>127.45098039215685</v>
      </c>
      <c r="AW40" s="9">
        <v>108.76923076923077</v>
      </c>
    </row>
    <row r="41" spans="1:49" s="45" customFormat="1" ht="16.5" customHeight="1">
      <c r="A41" s="106"/>
      <c r="B41" s="108"/>
      <c r="C41" s="43">
        <v>67</v>
      </c>
      <c r="D41" s="7">
        <v>75</v>
      </c>
      <c r="E41" s="43">
        <v>51</v>
      </c>
      <c r="F41" s="7">
        <v>49</v>
      </c>
      <c r="G41" s="43">
        <v>48</v>
      </c>
      <c r="H41" s="7">
        <v>46</v>
      </c>
      <c r="I41" s="43">
        <v>40</v>
      </c>
      <c r="J41" s="7">
        <v>42</v>
      </c>
      <c r="K41" s="43">
        <v>42</v>
      </c>
      <c r="L41" s="7">
        <v>41</v>
      </c>
      <c r="M41" s="7">
        <v>42</v>
      </c>
      <c r="N41" s="43">
        <v>23</v>
      </c>
      <c r="O41" s="7">
        <v>24</v>
      </c>
      <c r="P41" s="43">
        <v>35</v>
      </c>
      <c r="Q41" s="106"/>
      <c r="R41" s="108"/>
      <c r="S41" s="7">
        <v>35</v>
      </c>
      <c r="T41" s="43">
        <v>36</v>
      </c>
      <c r="U41" s="7">
        <v>38</v>
      </c>
      <c r="V41" s="43">
        <v>35</v>
      </c>
      <c r="W41" s="7">
        <v>35</v>
      </c>
      <c r="X41" s="43">
        <v>34</v>
      </c>
      <c r="Y41" s="7">
        <v>35</v>
      </c>
      <c r="Z41" s="44">
        <v>38</v>
      </c>
      <c r="AA41" s="43">
        <v>44</v>
      </c>
      <c r="AB41" s="7">
        <v>47</v>
      </c>
      <c r="AC41" s="43">
        <v>47</v>
      </c>
      <c r="AD41" s="7">
        <v>45</v>
      </c>
      <c r="AE41" s="43">
        <v>46.5</v>
      </c>
      <c r="AF41" s="12">
        <v>48.4</v>
      </c>
      <c r="AG41" s="106"/>
      <c r="AH41" s="108"/>
      <c r="AI41" s="44">
        <v>79</v>
      </c>
      <c r="AJ41" s="44">
        <v>81.1</v>
      </c>
      <c r="AK41" s="44">
        <v>62</v>
      </c>
      <c r="AL41" s="7">
        <v>62</v>
      </c>
      <c r="AM41" s="7">
        <v>41</v>
      </c>
      <c r="AN41" s="7">
        <v>62</v>
      </c>
      <c r="AO41" s="7">
        <v>65</v>
      </c>
      <c r="AP41" s="7">
        <v>59</v>
      </c>
      <c r="AQ41" s="7">
        <v>56</v>
      </c>
      <c r="AR41" s="7">
        <v>57</v>
      </c>
      <c r="AS41" s="7">
        <v>60</v>
      </c>
      <c r="AT41" s="7">
        <v>80</v>
      </c>
      <c r="AU41" s="12">
        <v>51</v>
      </c>
      <c r="AV41" s="12">
        <v>65</v>
      </c>
      <c r="AW41" s="12">
        <v>70.7</v>
      </c>
    </row>
    <row r="42" spans="1:49" s="37" customFormat="1" ht="16.5" customHeight="1">
      <c r="A42" s="105">
        <v>19</v>
      </c>
      <c r="B42" s="107" t="s">
        <v>21</v>
      </c>
      <c r="C42" s="46">
        <v>103</v>
      </c>
      <c r="D42" s="13">
        <f>D43/C43*100</f>
        <v>106.99453551912568</v>
      </c>
      <c r="E42" s="18">
        <v>108</v>
      </c>
      <c r="F42" s="13">
        <f aca="true" t="shared" si="38" ref="F42:M42">F43/E43*100</f>
        <v>113.02957633892885</v>
      </c>
      <c r="G42" s="18">
        <f t="shared" si="38"/>
        <v>89.03818953323905</v>
      </c>
      <c r="H42" s="13">
        <f t="shared" si="38"/>
        <v>105.48054011119936</v>
      </c>
      <c r="I42" s="18">
        <f t="shared" si="38"/>
        <v>101.20481927710843</v>
      </c>
      <c r="J42" s="13">
        <f t="shared" si="38"/>
        <v>104.91071428571428</v>
      </c>
      <c r="K42" s="18">
        <f t="shared" si="38"/>
        <v>101.48936170212765</v>
      </c>
      <c r="L42" s="13">
        <f t="shared" si="38"/>
        <v>96.0167714884696</v>
      </c>
      <c r="M42" s="13">
        <f t="shared" si="38"/>
        <v>100</v>
      </c>
      <c r="N42" s="46">
        <v>96</v>
      </c>
      <c r="O42" s="13">
        <f aca="true" t="shared" si="39" ref="O42:Z42">O43/N43*100</f>
        <v>99.92389649923896</v>
      </c>
      <c r="P42" s="18">
        <f t="shared" si="39"/>
        <v>106.54988575780655</v>
      </c>
      <c r="Q42" s="105">
        <v>19</v>
      </c>
      <c r="R42" s="107" t="s">
        <v>21</v>
      </c>
      <c r="S42" s="13">
        <f>S43/P43*100</f>
        <v>99.28520371694067</v>
      </c>
      <c r="T42" s="18">
        <f t="shared" si="39"/>
        <v>98.92008639308855</v>
      </c>
      <c r="U42" s="13">
        <f>U43/T43*100</f>
        <v>97.16157205240175</v>
      </c>
      <c r="V42" s="18">
        <f t="shared" si="39"/>
        <v>93.48314606741573</v>
      </c>
      <c r="W42" s="13">
        <f t="shared" si="39"/>
        <v>105.92948717948718</v>
      </c>
      <c r="X42" s="18">
        <f t="shared" si="39"/>
        <v>109.22844175491679</v>
      </c>
      <c r="Y42" s="13">
        <f t="shared" si="39"/>
        <v>96.81440443213296</v>
      </c>
      <c r="Z42" s="19">
        <f t="shared" si="39"/>
        <v>97.35336194563662</v>
      </c>
      <c r="AA42" s="46">
        <v>111</v>
      </c>
      <c r="AB42" s="13">
        <f>AB43/AA43*100</f>
        <v>129.57559681697612</v>
      </c>
      <c r="AC42" s="18">
        <f>AC43/AB43*100</f>
        <v>72.517911975435</v>
      </c>
      <c r="AD42" s="13">
        <f>AD43/AC43*100</f>
        <v>97.24770642201835</v>
      </c>
      <c r="AE42" s="18">
        <f>AE43/AD43*100</f>
        <v>94.00580551523949</v>
      </c>
      <c r="AF42" s="14">
        <f>AF43/AE43*100</f>
        <v>89.98764860274818</v>
      </c>
      <c r="AG42" s="105">
        <v>19</v>
      </c>
      <c r="AH42" s="107" t="s">
        <v>21</v>
      </c>
      <c r="AI42" s="13">
        <f>AI43/AF43*100</f>
        <v>92.73397958308313</v>
      </c>
      <c r="AJ42" s="13">
        <f>AJ43/AI43*100</f>
        <v>99.50046253469009</v>
      </c>
      <c r="AK42" s="13">
        <f>AK43/AJ43*100</f>
        <v>99.20044626255114</v>
      </c>
      <c r="AL42" s="13">
        <f>AL43/AK43*100</f>
        <v>95.40768509840674</v>
      </c>
      <c r="AM42" s="13">
        <f>AM43/AL43*100</f>
        <v>100.5893909626719</v>
      </c>
      <c r="AN42" s="13">
        <f>AN43/AM43*100</f>
        <v>99.31640625</v>
      </c>
      <c r="AO42" s="47">
        <v>-103</v>
      </c>
      <c r="AP42" s="48">
        <v>-110</v>
      </c>
      <c r="AQ42" s="13">
        <f aca="true" t="shared" si="40" ref="AQ42:AV42">AQ43/AP43*100</f>
        <v>89.73913043478261</v>
      </c>
      <c r="AR42" s="13">
        <f t="shared" si="40"/>
        <v>77.81007751937985</v>
      </c>
      <c r="AS42" s="13">
        <f t="shared" si="40"/>
        <v>98.75466998754669</v>
      </c>
      <c r="AT42" s="13">
        <f t="shared" si="40"/>
        <v>103.4047919293821</v>
      </c>
      <c r="AU42" s="14">
        <f t="shared" si="40"/>
        <v>91.21951219512195</v>
      </c>
      <c r="AV42" s="14">
        <f t="shared" si="40"/>
        <v>99.46524064171123</v>
      </c>
      <c r="AW42" s="14">
        <v>142.90322580645162</v>
      </c>
    </row>
    <row r="43" spans="1:49" s="41" customFormat="1" ht="16.5" customHeight="1">
      <c r="A43" s="106"/>
      <c r="B43" s="107"/>
      <c r="C43" s="39">
        <v>915</v>
      </c>
      <c r="D43" s="15">
        <v>979</v>
      </c>
      <c r="E43" s="39">
        <v>1251</v>
      </c>
      <c r="F43" s="15">
        <v>1414</v>
      </c>
      <c r="G43" s="39">
        <v>1259</v>
      </c>
      <c r="H43" s="15">
        <v>1328</v>
      </c>
      <c r="I43" s="39">
        <v>1344</v>
      </c>
      <c r="J43" s="15">
        <v>1410</v>
      </c>
      <c r="K43" s="39">
        <v>1431</v>
      </c>
      <c r="L43" s="15">
        <v>1374</v>
      </c>
      <c r="M43" s="15">
        <v>1374</v>
      </c>
      <c r="N43" s="39">
        <v>1314</v>
      </c>
      <c r="O43" s="15">
        <v>1313</v>
      </c>
      <c r="P43" s="39">
        <v>1399</v>
      </c>
      <c r="Q43" s="106"/>
      <c r="R43" s="107"/>
      <c r="S43" s="15">
        <v>1389</v>
      </c>
      <c r="T43" s="39">
        <v>1374</v>
      </c>
      <c r="U43" s="15">
        <v>1335</v>
      </c>
      <c r="V43" s="39">
        <v>1248</v>
      </c>
      <c r="W43" s="15">
        <v>1322</v>
      </c>
      <c r="X43" s="39">
        <v>1444</v>
      </c>
      <c r="Y43" s="15">
        <v>1398</v>
      </c>
      <c r="Z43" s="40">
        <v>1361</v>
      </c>
      <c r="AA43" s="39">
        <v>1508</v>
      </c>
      <c r="AB43" s="15">
        <v>1954</v>
      </c>
      <c r="AC43" s="39">
        <v>1417</v>
      </c>
      <c r="AD43" s="15">
        <v>1378</v>
      </c>
      <c r="AE43" s="39">
        <v>1295.4</v>
      </c>
      <c r="AF43" s="16">
        <v>1165.7</v>
      </c>
      <c r="AG43" s="106"/>
      <c r="AH43" s="107"/>
      <c r="AI43" s="40">
        <v>1081</v>
      </c>
      <c r="AJ43" s="40">
        <v>1075.6</v>
      </c>
      <c r="AK43" s="40">
        <v>1067</v>
      </c>
      <c r="AL43" s="15">
        <v>1018</v>
      </c>
      <c r="AM43" s="15">
        <v>1024</v>
      </c>
      <c r="AN43" s="15">
        <v>1017</v>
      </c>
      <c r="AO43" s="15">
        <v>1046</v>
      </c>
      <c r="AP43" s="15">
        <v>1150</v>
      </c>
      <c r="AQ43" s="15">
        <v>1032</v>
      </c>
      <c r="AR43" s="15">
        <v>803</v>
      </c>
      <c r="AS43" s="15">
        <v>793</v>
      </c>
      <c r="AT43" s="15">
        <v>820</v>
      </c>
      <c r="AU43" s="16">
        <v>748</v>
      </c>
      <c r="AV43" s="16">
        <v>744</v>
      </c>
      <c r="AW43" s="16">
        <v>1063.2</v>
      </c>
    </row>
    <row r="44" spans="1:49" s="21" customFormat="1" ht="16.5" customHeight="1">
      <c r="A44" s="112">
        <v>20</v>
      </c>
      <c r="B44" s="107" t="s">
        <v>22</v>
      </c>
      <c r="C44" s="42">
        <v>111</v>
      </c>
      <c r="D44" s="6">
        <f>D45/C45*100</f>
        <v>97.48045178105995</v>
      </c>
      <c r="E44" s="33">
        <f>E45/D45*100</f>
        <v>103.83244206773618</v>
      </c>
      <c r="F44" s="6">
        <v>107</v>
      </c>
      <c r="G44" s="33">
        <f>G45/F45*100</f>
        <v>90.95477386934674</v>
      </c>
      <c r="H44" s="6">
        <v>100</v>
      </c>
      <c r="I44" s="33">
        <f>I45/H45*100</f>
        <v>92.31473010064045</v>
      </c>
      <c r="J44" s="6">
        <f>J45/I45*100</f>
        <v>80.17839444995045</v>
      </c>
      <c r="K44" s="33">
        <f>K45/J45*100</f>
        <v>98.14585908529048</v>
      </c>
      <c r="L44" s="6">
        <f>L45/K45*100</f>
        <v>95.84382871536525</v>
      </c>
      <c r="M44" s="6">
        <f>M45/L45*100</f>
        <v>104.0735873850197</v>
      </c>
      <c r="N44" s="42">
        <v>97</v>
      </c>
      <c r="O44" s="6">
        <f aca="true" t="shared" si="41" ref="O44:Z44">O45/N45*100</f>
        <v>96.50259067357513</v>
      </c>
      <c r="P44" s="33">
        <f t="shared" si="41"/>
        <v>102.5503355704698</v>
      </c>
      <c r="Q44" s="112">
        <v>20</v>
      </c>
      <c r="R44" s="107" t="s">
        <v>22</v>
      </c>
      <c r="S44" s="6">
        <f>S45/P45*100</f>
        <v>99.86910994764398</v>
      </c>
      <c r="T44" s="33">
        <f t="shared" si="41"/>
        <v>104.58715596330275</v>
      </c>
      <c r="U44" s="6">
        <f>U45/T45*100</f>
        <v>100.50125313283209</v>
      </c>
      <c r="V44" s="33">
        <f t="shared" si="41"/>
        <v>91.64588528678304</v>
      </c>
      <c r="W44" s="6">
        <f t="shared" si="41"/>
        <v>103.53741496598639</v>
      </c>
      <c r="X44" s="33">
        <f t="shared" si="41"/>
        <v>104.86202365308803</v>
      </c>
      <c r="Y44" s="6">
        <f t="shared" si="41"/>
        <v>104.63659147869674</v>
      </c>
      <c r="Z44" s="34">
        <f t="shared" si="41"/>
        <v>104.91017964071855</v>
      </c>
      <c r="AA44" s="42">
        <v>95</v>
      </c>
      <c r="AB44" s="6">
        <f>AB45/AA45*100</f>
        <v>100.72289156626506</v>
      </c>
      <c r="AC44" s="33">
        <f>AC45/AB45*100</f>
        <v>104.42583732057416</v>
      </c>
      <c r="AD44" s="6">
        <f>AD45/AC45*100</f>
        <v>102.63459335624283</v>
      </c>
      <c r="AE44" s="33">
        <f>AE45/AD45*100</f>
        <v>100.81473214285714</v>
      </c>
      <c r="AF44" s="9">
        <f>AF45/AE45*100</f>
        <v>92.43883538137939</v>
      </c>
      <c r="AG44" s="112">
        <v>20</v>
      </c>
      <c r="AH44" s="107" t="s">
        <v>22</v>
      </c>
      <c r="AI44" s="6">
        <f>AI45/AF45*100</f>
        <v>113.17365269461077</v>
      </c>
      <c r="AJ44" s="6">
        <f>AJ45/AI45*100</f>
        <v>91.2910052910053</v>
      </c>
      <c r="AK44" s="6">
        <f>AK45/AJ45*100</f>
        <v>97.13689579228004</v>
      </c>
      <c r="AL44" s="6">
        <f>AL45/AK45*100</f>
        <v>99.64200477326969</v>
      </c>
      <c r="AM44" s="6">
        <f>AM45/AL45*100</f>
        <v>95.5688622754491</v>
      </c>
      <c r="AN44" s="6">
        <f>AN45/AM45*100</f>
        <v>107.01754385964912</v>
      </c>
      <c r="AO44" s="35">
        <v>-104</v>
      </c>
      <c r="AP44" s="36">
        <v>-97</v>
      </c>
      <c r="AQ44" s="6">
        <f aca="true" t="shared" si="42" ref="AQ44:AV44">AQ45/AP45*100</f>
        <v>100.46457607433217</v>
      </c>
      <c r="AR44" s="6">
        <f t="shared" si="42"/>
        <v>94.10404624277456</v>
      </c>
      <c r="AS44" s="6">
        <f t="shared" si="42"/>
        <v>94.96314496314497</v>
      </c>
      <c r="AT44" s="6">
        <f t="shared" si="42"/>
        <v>105.04527813712808</v>
      </c>
      <c r="AU44" s="9">
        <f t="shared" si="42"/>
        <v>76.10837438423646</v>
      </c>
      <c r="AV44" s="9">
        <f t="shared" si="42"/>
        <v>109.8705501618123</v>
      </c>
      <c r="AW44" s="9">
        <v>104.52135493372607</v>
      </c>
    </row>
    <row r="45" spans="1:49" s="45" customFormat="1" ht="16.5" customHeight="1">
      <c r="A45" s="112"/>
      <c r="B45" s="108"/>
      <c r="C45" s="43">
        <v>1151</v>
      </c>
      <c r="D45" s="7">
        <v>1122</v>
      </c>
      <c r="E45" s="43">
        <v>1165</v>
      </c>
      <c r="F45" s="7">
        <v>1194</v>
      </c>
      <c r="G45" s="43">
        <v>1086</v>
      </c>
      <c r="H45" s="7">
        <v>1093</v>
      </c>
      <c r="I45" s="43">
        <v>1009</v>
      </c>
      <c r="J45" s="7">
        <v>809</v>
      </c>
      <c r="K45" s="43">
        <v>794</v>
      </c>
      <c r="L45" s="7">
        <v>761</v>
      </c>
      <c r="M45" s="7">
        <v>792</v>
      </c>
      <c r="N45" s="43">
        <v>772</v>
      </c>
      <c r="O45" s="7">
        <v>745</v>
      </c>
      <c r="P45" s="43">
        <v>764</v>
      </c>
      <c r="Q45" s="112"/>
      <c r="R45" s="108"/>
      <c r="S45" s="7">
        <v>763</v>
      </c>
      <c r="T45" s="43">
        <v>798</v>
      </c>
      <c r="U45" s="7">
        <v>802</v>
      </c>
      <c r="V45" s="43">
        <v>735</v>
      </c>
      <c r="W45" s="7">
        <v>761</v>
      </c>
      <c r="X45" s="43">
        <v>798</v>
      </c>
      <c r="Y45" s="7">
        <v>835</v>
      </c>
      <c r="Z45" s="44">
        <v>876</v>
      </c>
      <c r="AA45" s="43">
        <v>830</v>
      </c>
      <c r="AB45" s="7">
        <v>836</v>
      </c>
      <c r="AC45" s="43">
        <v>873</v>
      </c>
      <c r="AD45" s="7">
        <v>896</v>
      </c>
      <c r="AE45" s="43">
        <v>903.3</v>
      </c>
      <c r="AF45" s="12">
        <v>835</v>
      </c>
      <c r="AG45" s="112"/>
      <c r="AH45" s="108"/>
      <c r="AI45" s="44">
        <v>945</v>
      </c>
      <c r="AJ45" s="44">
        <v>862.7</v>
      </c>
      <c r="AK45" s="44">
        <v>838</v>
      </c>
      <c r="AL45" s="7">
        <v>835</v>
      </c>
      <c r="AM45" s="7">
        <v>798</v>
      </c>
      <c r="AN45" s="7">
        <v>854</v>
      </c>
      <c r="AO45" s="7">
        <v>892</v>
      </c>
      <c r="AP45" s="7">
        <v>861</v>
      </c>
      <c r="AQ45" s="7">
        <v>865</v>
      </c>
      <c r="AR45" s="7">
        <v>814</v>
      </c>
      <c r="AS45" s="7">
        <v>773</v>
      </c>
      <c r="AT45" s="7">
        <v>812</v>
      </c>
      <c r="AU45" s="12">
        <v>618</v>
      </c>
      <c r="AV45" s="12">
        <v>679</v>
      </c>
      <c r="AW45" s="12">
        <v>709.7</v>
      </c>
    </row>
    <row r="46" spans="1:49" s="37" customFormat="1" ht="16.5" customHeight="1">
      <c r="A46" s="105">
        <v>21</v>
      </c>
      <c r="B46" s="107" t="s">
        <v>23</v>
      </c>
      <c r="C46" s="46">
        <v>109</v>
      </c>
      <c r="D46" s="13">
        <f>D47/C47*100</f>
        <v>115.53930530164533</v>
      </c>
      <c r="E46" s="18">
        <f>E47/D47*100</f>
        <v>106.9620253164557</v>
      </c>
      <c r="F46" s="13">
        <f>F47/E47*100</f>
        <v>108.87573964497041</v>
      </c>
      <c r="G46" s="18">
        <f>G47/F47*100</f>
        <v>95.92391304347827</v>
      </c>
      <c r="H46" s="13">
        <v>99</v>
      </c>
      <c r="I46" s="18">
        <v>102</v>
      </c>
      <c r="J46" s="13">
        <f>J47/I47*100</f>
        <v>107.07350901525659</v>
      </c>
      <c r="K46" s="18">
        <f>K47/J47*100</f>
        <v>90.28497409326425</v>
      </c>
      <c r="L46" s="13">
        <f>L47/K47*100</f>
        <v>89.38307030129124</v>
      </c>
      <c r="M46" s="13">
        <f>M47/L47*100</f>
        <v>111.23595505617978</v>
      </c>
      <c r="N46" s="46">
        <v>98</v>
      </c>
      <c r="O46" s="13">
        <f aca="true" t="shared" si="43" ref="O46:Z46">O47/N47*100</f>
        <v>96.44970414201184</v>
      </c>
      <c r="P46" s="18">
        <f t="shared" si="43"/>
        <v>102.1472392638037</v>
      </c>
      <c r="Q46" s="105">
        <v>21</v>
      </c>
      <c r="R46" s="107" t="s">
        <v>23</v>
      </c>
      <c r="S46" s="13">
        <f>S47/P47*100</f>
        <v>103.9039039039039</v>
      </c>
      <c r="T46" s="18">
        <f t="shared" si="43"/>
        <v>101.73410404624276</v>
      </c>
      <c r="U46" s="13">
        <f>U47/T47*100</f>
        <v>100.14204545454545</v>
      </c>
      <c r="V46" s="18">
        <f t="shared" si="43"/>
        <v>97.73049645390071</v>
      </c>
      <c r="W46" s="13">
        <f t="shared" si="43"/>
        <v>104.2089985486212</v>
      </c>
      <c r="X46" s="18">
        <f t="shared" si="43"/>
        <v>97.49303621169916</v>
      </c>
      <c r="Y46" s="13">
        <f t="shared" si="43"/>
        <v>101.85714285714285</v>
      </c>
      <c r="Z46" s="19">
        <f t="shared" si="43"/>
        <v>100.98176718092566</v>
      </c>
      <c r="AA46" s="46">
        <v>97</v>
      </c>
      <c r="AB46" s="13">
        <f>AB47/AA47*100</f>
        <v>120.6599713055954</v>
      </c>
      <c r="AC46" s="18">
        <f>AC47/AB47*100</f>
        <v>89.65517241379311</v>
      </c>
      <c r="AD46" s="13">
        <f>AD47/AC47*100</f>
        <v>103.9787798408488</v>
      </c>
      <c r="AE46" s="18">
        <f>AE47/AD47*100</f>
        <v>92.66581632653062</v>
      </c>
      <c r="AF46" s="14">
        <f>AF47/AE47*100</f>
        <v>93.15898141775637</v>
      </c>
      <c r="AG46" s="105">
        <v>21</v>
      </c>
      <c r="AH46" s="107" t="s">
        <v>23</v>
      </c>
      <c r="AI46" s="13">
        <f>AI47/AF47*100</f>
        <v>94.8581560283688</v>
      </c>
      <c r="AJ46" s="13">
        <f>AJ47/AI47*100</f>
        <v>107.57009345794393</v>
      </c>
      <c r="AK46" s="13">
        <f>AK47/AJ47*100</f>
        <v>99.04430929626412</v>
      </c>
      <c r="AL46" s="13">
        <f>AL47/AK47*100</f>
        <v>99.12280701754386</v>
      </c>
      <c r="AM46" s="13">
        <f>AM47/AL47*100</f>
        <v>89.67551622418878</v>
      </c>
      <c r="AN46" s="13">
        <f>AN47/AM47*100</f>
        <v>100.6578947368421</v>
      </c>
      <c r="AO46" s="47">
        <v>-92</v>
      </c>
      <c r="AP46" s="48">
        <v>-103</v>
      </c>
      <c r="AQ46" s="13">
        <f aca="true" t="shared" si="44" ref="AQ46:AV46">AQ47/AP47*100</f>
        <v>99.14383561643835</v>
      </c>
      <c r="AR46" s="13">
        <f t="shared" si="44"/>
        <v>103.45423143350605</v>
      </c>
      <c r="AS46" s="13">
        <f t="shared" si="44"/>
        <v>98.49749582637729</v>
      </c>
      <c r="AT46" s="13">
        <f t="shared" si="44"/>
        <v>106.10169491525423</v>
      </c>
      <c r="AU46" s="14">
        <f t="shared" si="44"/>
        <v>91.21405750798722</v>
      </c>
      <c r="AV46" s="14">
        <f t="shared" si="44"/>
        <v>121.89141856392294</v>
      </c>
      <c r="AW46" s="14">
        <v>106.32183908045978</v>
      </c>
    </row>
    <row r="47" spans="1:49" s="41" customFormat="1" ht="16.5" customHeight="1">
      <c r="A47" s="106"/>
      <c r="B47" s="107"/>
      <c r="C47" s="39">
        <v>547</v>
      </c>
      <c r="D47" s="15">
        <v>632</v>
      </c>
      <c r="E47" s="39">
        <v>676</v>
      </c>
      <c r="F47" s="15">
        <v>736</v>
      </c>
      <c r="G47" s="39">
        <v>706</v>
      </c>
      <c r="H47" s="15">
        <v>703</v>
      </c>
      <c r="I47" s="39">
        <v>721</v>
      </c>
      <c r="J47" s="15">
        <v>772</v>
      </c>
      <c r="K47" s="39">
        <v>697</v>
      </c>
      <c r="L47" s="15">
        <v>623</v>
      </c>
      <c r="M47" s="15">
        <v>693</v>
      </c>
      <c r="N47" s="39">
        <v>676</v>
      </c>
      <c r="O47" s="15">
        <v>652</v>
      </c>
      <c r="P47" s="39">
        <v>666</v>
      </c>
      <c r="Q47" s="106"/>
      <c r="R47" s="107"/>
      <c r="S47" s="15">
        <v>692</v>
      </c>
      <c r="T47" s="39">
        <v>704</v>
      </c>
      <c r="U47" s="15">
        <v>705</v>
      </c>
      <c r="V47" s="39">
        <v>689</v>
      </c>
      <c r="W47" s="15">
        <v>718</v>
      </c>
      <c r="X47" s="39">
        <v>700</v>
      </c>
      <c r="Y47" s="15">
        <v>713</v>
      </c>
      <c r="Z47" s="40">
        <v>720</v>
      </c>
      <c r="AA47" s="39">
        <v>697</v>
      </c>
      <c r="AB47" s="15">
        <v>841</v>
      </c>
      <c r="AC47" s="39">
        <v>754</v>
      </c>
      <c r="AD47" s="15">
        <v>784</v>
      </c>
      <c r="AE47" s="39">
        <v>726.5</v>
      </c>
      <c r="AF47" s="16">
        <v>676.8</v>
      </c>
      <c r="AG47" s="106"/>
      <c r="AH47" s="107"/>
      <c r="AI47" s="40">
        <v>642</v>
      </c>
      <c r="AJ47" s="40">
        <v>690.6</v>
      </c>
      <c r="AK47" s="40">
        <v>684</v>
      </c>
      <c r="AL47" s="15">
        <v>678</v>
      </c>
      <c r="AM47" s="15">
        <v>608</v>
      </c>
      <c r="AN47" s="15">
        <v>612</v>
      </c>
      <c r="AO47" s="15">
        <v>566</v>
      </c>
      <c r="AP47" s="15">
        <v>584</v>
      </c>
      <c r="AQ47" s="15">
        <v>579</v>
      </c>
      <c r="AR47" s="15">
        <v>599</v>
      </c>
      <c r="AS47" s="15">
        <v>590</v>
      </c>
      <c r="AT47" s="15">
        <v>626</v>
      </c>
      <c r="AU47" s="16">
        <v>571</v>
      </c>
      <c r="AV47" s="16">
        <v>696</v>
      </c>
      <c r="AW47" s="16">
        <v>740</v>
      </c>
    </row>
    <row r="48" spans="1:49" s="21" customFormat="1" ht="16.5" customHeight="1">
      <c r="A48" s="105">
        <v>22</v>
      </c>
      <c r="B48" s="107" t="s">
        <v>24</v>
      </c>
      <c r="C48" s="42">
        <v>98</v>
      </c>
      <c r="D48" s="6">
        <f>D49/C49*100</f>
        <v>106.15886833514689</v>
      </c>
      <c r="E48" s="33">
        <v>103</v>
      </c>
      <c r="F48" s="6">
        <f aca="true" t="shared" si="45" ref="F48:M48">F49/E49*100</f>
        <v>101.95961995249405</v>
      </c>
      <c r="G48" s="33">
        <f t="shared" si="45"/>
        <v>95.94253543001359</v>
      </c>
      <c r="H48" s="6">
        <f t="shared" si="45"/>
        <v>97.04573047349251</v>
      </c>
      <c r="I48" s="33">
        <f t="shared" si="45"/>
        <v>97.14345287739783</v>
      </c>
      <c r="J48" s="6">
        <f t="shared" si="45"/>
        <v>94.0330543034986</v>
      </c>
      <c r="K48" s="33">
        <f t="shared" si="45"/>
        <v>103.97169595982652</v>
      </c>
      <c r="L48" s="6">
        <f t="shared" si="45"/>
        <v>84.32491767288694</v>
      </c>
      <c r="M48" s="6">
        <f t="shared" si="45"/>
        <v>111.84587347045041</v>
      </c>
      <c r="N48" s="42">
        <v>98</v>
      </c>
      <c r="O48" s="6">
        <f aca="true" t="shared" si="46" ref="O48:Z48">O49/N49*100</f>
        <v>102.74397518492006</v>
      </c>
      <c r="P48" s="33">
        <f t="shared" si="46"/>
        <v>105.50394797956339</v>
      </c>
      <c r="Q48" s="105">
        <v>22</v>
      </c>
      <c r="R48" s="107" t="s">
        <v>24</v>
      </c>
      <c r="S48" s="6">
        <f>S49/P49*100</f>
        <v>106.11930442438917</v>
      </c>
      <c r="T48" s="33">
        <f t="shared" si="46"/>
        <v>95.24994814353869</v>
      </c>
      <c r="U48" s="6">
        <f>U49/T49*100</f>
        <v>99.21602787456446</v>
      </c>
      <c r="V48" s="33">
        <f t="shared" si="46"/>
        <v>107.81387181738367</v>
      </c>
      <c r="W48" s="6">
        <f t="shared" si="46"/>
        <v>103.48127035830619</v>
      </c>
      <c r="X48" s="33">
        <f t="shared" si="46"/>
        <v>100.0786936848318</v>
      </c>
      <c r="Y48" s="6">
        <f t="shared" si="46"/>
        <v>96.83506978572832</v>
      </c>
      <c r="Z48" s="34">
        <f t="shared" si="46"/>
        <v>96.91433211530654</v>
      </c>
      <c r="AA48" s="42">
        <v>94</v>
      </c>
      <c r="AB48" s="6">
        <f>AB49/AA49*100</f>
        <v>99.622892635315</v>
      </c>
      <c r="AC48" s="33">
        <f>AC49/AB49*100</f>
        <v>86.15007793364506</v>
      </c>
      <c r="AD48" s="6">
        <f>AD49/AC49*100</f>
        <v>108.45179632980097</v>
      </c>
      <c r="AE48" s="33">
        <f>AE49/AD49*100</f>
        <v>97.80266920877027</v>
      </c>
      <c r="AF48" s="9">
        <f>AF49/AE49*100</f>
        <v>116.06072420683269</v>
      </c>
      <c r="AG48" s="105">
        <v>22</v>
      </c>
      <c r="AH48" s="107" t="s">
        <v>24</v>
      </c>
      <c r="AI48" s="6">
        <f>AI49/AF49*100</f>
        <v>91.12095572025447</v>
      </c>
      <c r="AJ48" s="6">
        <f>AJ49/AI49*100</f>
        <v>95.74884792626727</v>
      </c>
      <c r="AK48" s="6">
        <f>AK49/AJ49*100</f>
        <v>98.78474311153892</v>
      </c>
      <c r="AL48" s="6">
        <f>AL49/AK49*100</f>
        <v>96.49208282582217</v>
      </c>
      <c r="AM48" s="6">
        <f>AM49/AL49*100</f>
        <v>97.87932340318102</v>
      </c>
      <c r="AN48" s="6">
        <f>AN49/AM49*100</f>
        <v>98.50399793654888</v>
      </c>
      <c r="AO48" s="35">
        <v>-100</v>
      </c>
      <c r="AP48" s="36">
        <v>-99</v>
      </c>
      <c r="AQ48" s="6">
        <f aca="true" t="shared" si="47" ref="AQ48:AV48">AQ49/AP49*100</f>
        <v>105.32873806998938</v>
      </c>
      <c r="AR48" s="6">
        <f t="shared" si="47"/>
        <v>99.77347092876919</v>
      </c>
      <c r="AS48" s="6">
        <f t="shared" si="47"/>
        <v>99.49545913218971</v>
      </c>
      <c r="AT48" s="6">
        <f t="shared" si="47"/>
        <v>102.96653144016229</v>
      </c>
      <c r="AU48" s="9">
        <f t="shared" si="47"/>
        <v>93.79463186407288</v>
      </c>
      <c r="AV48" s="9">
        <f t="shared" si="47"/>
        <v>105.7757941716986</v>
      </c>
      <c r="AW48" s="9">
        <v>102.33804914370812</v>
      </c>
    </row>
    <row r="49" spans="1:49" s="45" customFormat="1" ht="16.5" customHeight="1">
      <c r="A49" s="106"/>
      <c r="B49" s="108"/>
      <c r="C49" s="43">
        <v>4595</v>
      </c>
      <c r="D49" s="7">
        <v>4878</v>
      </c>
      <c r="E49" s="43">
        <v>5052</v>
      </c>
      <c r="F49" s="7">
        <v>5151</v>
      </c>
      <c r="G49" s="43">
        <v>4942</v>
      </c>
      <c r="H49" s="7">
        <v>4796</v>
      </c>
      <c r="I49" s="43">
        <v>4659</v>
      </c>
      <c r="J49" s="7">
        <v>4381</v>
      </c>
      <c r="K49" s="43">
        <v>4555</v>
      </c>
      <c r="L49" s="7">
        <v>3841</v>
      </c>
      <c r="M49" s="7">
        <v>4296</v>
      </c>
      <c r="N49" s="43">
        <v>4191</v>
      </c>
      <c r="O49" s="7">
        <v>4306</v>
      </c>
      <c r="P49" s="43">
        <v>4543</v>
      </c>
      <c r="Q49" s="106"/>
      <c r="R49" s="108"/>
      <c r="S49" s="7">
        <v>4821</v>
      </c>
      <c r="T49" s="43">
        <v>4592</v>
      </c>
      <c r="U49" s="7">
        <v>4556</v>
      </c>
      <c r="V49" s="43">
        <v>4912</v>
      </c>
      <c r="W49" s="7">
        <v>5083</v>
      </c>
      <c r="X49" s="43">
        <v>5087</v>
      </c>
      <c r="Y49" s="7">
        <v>4926</v>
      </c>
      <c r="Z49" s="44">
        <v>4774</v>
      </c>
      <c r="AA49" s="43">
        <v>4508</v>
      </c>
      <c r="AB49" s="7">
        <v>4491</v>
      </c>
      <c r="AC49" s="43">
        <v>3869</v>
      </c>
      <c r="AD49" s="7">
        <v>4196</v>
      </c>
      <c r="AE49" s="43">
        <v>4103.8</v>
      </c>
      <c r="AF49" s="12">
        <v>4762.9</v>
      </c>
      <c r="AG49" s="106"/>
      <c r="AH49" s="108"/>
      <c r="AI49" s="44">
        <v>4340</v>
      </c>
      <c r="AJ49" s="44">
        <v>4155.5</v>
      </c>
      <c r="AK49" s="44">
        <v>4105</v>
      </c>
      <c r="AL49" s="7">
        <v>3961</v>
      </c>
      <c r="AM49" s="7">
        <v>3877</v>
      </c>
      <c r="AN49" s="7">
        <v>3819</v>
      </c>
      <c r="AO49" s="7">
        <v>3805</v>
      </c>
      <c r="AP49" s="7">
        <v>3772</v>
      </c>
      <c r="AQ49" s="7">
        <v>3973</v>
      </c>
      <c r="AR49" s="7">
        <v>3964</v>
      </c>
      <c r="AS49" s="7">
        <v>3944</v>
      </c>
      <c r="AT49" s="7">
        <v>4061</v>
      </c>
      <c r="AU49" s="12">
        <v>3809</v>
      </c>
      <c r="AV49" s="12">
        <v>4029</v>
      </c>
      <c r="AW49" s="12">
        <v>4123.2</v>
      </c>
    </row>
    <row r="50" spans="1:49" s="37" customFormat="1" ht="16.5" customHeight="1">
      <c r="A50" s="112">
        <v>23</v>
      </c>
      <c r="B50" s="107" t="s">
        <v>25</v>
      </c>
      <c r="C50" s="57">
        <v>114</v>
      </c>
      <c r="D50" s="13">
        <f>D51/C51*100</f>
        <v>118.18181818181819</v>
      </c>
      <c r="E50" s="18">
        <f>E51/D51*100</f>
        <v>106.10500610500611</v>
      </c>
      <c r="F50" s="13">
        <f>F51/E51*100</f>
        <v>91.94476409666284</v>
      </c>
      <c r="G50" s="18">
        <f>G51/F51*100</f>
        <v>94.49311639549437</v>
      </c>
      <c r="H50" s="13">
        <f>H51/G51*100</f>
        <v>103.44370860927152</v>
      </c>
      <c r="I50" s="18">
        <v>102</v>
      </c>
      <c r="J50" s="13">
        <f>J51/I51*100</f>
        <v>109.28217821782178</v>
      </c>
      <c r="K50" s="18">
        <f>K51/J51*100</f>
        <v>117.44054360135901</v>
      </c>
      <c r="L50" s="13">
        <f>L51/K51*100</f>
        <v>90.45323047251688</v>
      </c>
      <c r="M50" s="13">
        <f>M51/L51*100</f>
        <v>97.97441364605544</v>
      </c>
      <c r="N50" s="57">
        <v>104</v>
      </c>
      <c r="O50" s="13">
        <f aca="true" t="shared" si="48" ref="O50:Z50">O51/N51*100</f>
        <v>89.28571428571429</v>
      </c>
      <c r="P50" s="18">
        <f t="shared" si="48"/>
        <v>105.05882352941175</v>
      </c>
      <c r="Q50" s="112">
        <v>23</v>
      </c>
      <c r="R50" s="107" t="s">
        <v>25</v>
      </c>
      <c r="S50" s="13">
        <f>S51/P51*100</f>
        <v>98.0963045912654</v>
      </c>
      <c r="T50" s="18">
        <f t="shared" si="48"/>
        <v>101.02739726027397</v>
      </c>
      <c r="U50" s="13">
        <f>U51/T51*100</f>
        <v>100.45197740112994</v>
      </c>
      <c r="V50" s="18">
        <f t="shared" si="48"/>
        <v>95.72553430821146</v>
      </c>
      <c r="W50" s="13">
        <f t="shared" si="48"/>
        <v>104.93537015276146</v>
      </c>
      <c r="X50" s="18">
        <f t="shared" si="48"/>
        <v>104.25531914893618</v>
      </c>
      <c r="Y50" s="13">
        <f t="shared" si="48"/>
        <v>103.43716433941998</v>
      </c>
      <c r="Z50" s="19">
        <f t="shared" si="48"/>
        <v>99.5846313603323</v>
      </c>
      <c r="AA50" s="57">
        <v>99</v>
      </c>
      <c r="AB50" s="13">
        <f>AB51/AA51*100</f>
        <v>102.32804232804233</v>
      </c>
      <c r="AC50" s="18">
        <f>AC51/AB51*100</f>
        <v>98.4488107549121</v>
      </c>
      <c r="AD50" s="13">
        <f>AD51/AC51*100</f>
        <v>101.3655462184874</v>
      </c>
      <c r="AE50" s="18">
        <f>AE51/AD51*100</f>
        <v>100.14507772020724</v>
      </c>
      <c r="AF50" s="14">
        <f>AF51/AE51*100</f>
        <v>95.4780629139073</v>
      </c>
      <c r="AG50" s="112">
        <v>23</v>
      </c>
      <c r="AH50" s="107" t="s">
        <v>25</v>
      </c>
      <c r="AI50" s="13">
        <f>AI51/AF51*100</f>
        <v>95.8057873631733</v>
      </c>
      <c r="AJ50" s="13">
        <f>AJ51/AI51*100</f>
        <v>96.65158371040724</v>
      </c>
      <c r="AK50" s="13">
        <f>AK51/AJ51*100</f>
        <v>103.5814606741573</v>
      </c>
      <c r="AL50" s="13">
        <f>AL51/AK51*100</f>
        <v>105.64971751412429</v>
      </c>
      <c r="AM50" s="13">
        <f>AM51/AL51*100</f>
        <v>99.67914438502675</v>
      </c>
      <c r="AN50" s="13">
        <f>AN51/AM51*100</f>
        <v>93.34763948497854</v>
      </c>
      <c r="AO50" s="47">
        <v>-103</v>
      </c>
      <c r="AP50" s="48">
        <v>-98</v>
      </c>
      <c r="AQ50" s="13">
        <f aca="true" t="shared" si="49" ref="AQ50:AV50">AQ51/AP51*100</f>
        <v>101.36986301369863</v>
      </c>
      <c r="AR50" s="13">
        <f t="shared" si="49"/>
        <v>103.37837837837837</v>
      </c>
      <c r="AS50" s="13">
        <f t="shared" si="49"/>
        <v>96.73202614379085</v>
      </c>
      <c r="AT50" s="13">
        <f t="shared" si="49"/>
        <v>104.27927927927927</v>
      </c>
      <c r="AU50" s="14">
        <f t="shared" si="49"/>
        <v>100.43196544276458</v>
      </c>
      <c r="AV50" s="14">
        <f t="shared" si="49"/>
        <v>109.78494623655915</v>
      </c>
      <c r="AW50" s="14">
        <v>150.51909892262486</v>
      </c>
    </row>
    <row r="51" spans="1:49" s="41" customFormat="1" ht="16.5" customHeight="1">
      <c r="A51" s="112"/>
      <c r="B51" s="107"/>
      <c r="C51" s="39">
        <v>693</v>
      </c>
      <c r="D51" s="15">
        <v>819</v>
      </c>
      <c r="E51" s="39">
        <v>869</v>
      </c>
      <c r="F51" s="15">
        <v>799</v>
      </c>
      <c r="G51" s="39">
        <v>755</v>
      </c>
      <c r="H51" s="15">
        <v>781</v>
      </c>
      <c r="I51" s="39">
        <v>808</v>
      </c>
      <c r="J51" s="15">
        <v>883</v>
      </c>
      <c r="K51" s="39">
        <v>1037</v>
      </c>
      <c r="L51" s="15">
        <v>938</v>
      </c>
      <c r="M51" s="15">
        <v>919</v>
      </c>
      <c r="N51" s="39">
        <v>952</v>
      </c>
      <c r="O51" s="15">
        <v>850</v>
      </c>
      <c r="P51" s="39">
        <v>893</v>
      </c>
      <c r="Q51" s="112"/>
      <c r="R51" s="107"/>
      <c r="S51" s="15">
        <v>876</v>
      </c>
      <c r="T51" s="39">
        <v>885</v>
      </c>
      <c r="U51" s="15">
        <v>889</v>
      </c>
      <c r="V51" s="39">
        <v>851</v>
      </c>
      <c r="W51" s="15">
        <v>893</v>
      </c>
      <c r="X51" s="39">
        <v>931</v>
      </c>
      <c r="Y51" s="15">
        <v>963</v>
      </c>
      <c r="Z51" s="40">
        <v>959</v>
      </c>
      <c r="AA51" s="39">
        <v>945</v>
      </c>
      <c r="AB51" s="15">
        <v>967</v>
      </c>
      <c r="AC51" s="39">
        <v>952</v>
      </c>
      <c r="AD51" s="15">
        <v>965</v>
      </c>
      <c r="AE51" s="39">
        <v>966.4</v>
      </c>
      <c r="AF51" s="16">
        <v>922.7</v>
      </c>
      <c r="AG51" s="112"/>
      <c r="AH51" s="107"/>
      <c r="AI51" s="40">
        <v>884</v>
      </c>
      <c r="AJ51" s="40">
        <v>854.4</v>
      </c>
      <c r="AK51" s="40">
        <v>885</v>
      </c>
      <c r="AL51" s="15">
        <v>935</v>
      </c>
      <c r="AM51" s="15">
        <v>932</v>
      </c>
      <c r="AN51" s="15">
        <v>870</v>
      </c>
      <c r="AO51" s="15">
        <v>893</v>
      </c>
      <c r="AP51" s="15">
        <v>876</v>
      </c>
      <c r="AQ51" s="15">
        <v>888</v>
      </c>
      <c r="AR51" s="15">
        <v>918</v>
      </c>
      <c r="AS51" s="15">
        <v>888</v>
      </c>
      <c r="AT51" s="15">
        <v>926</v>
      </c>
      <c r="AU51" s="16">
        <v>930</v>
      </c>
      <c r="AV51" s="16">
        <v>1021</v>
      </c>
      <c r="AW51" s="16">
        <v>1536.8</v>
      </c>
    </row>
    <row r="52" spans="1:49" s="21" customFormat="1" ht="16.5" customHeight="1">
      <c r="A52" s="105">
        <v>24</v>
      </c>
      <c r="B52" s="107" t="s">
        <v>26</v>
      </c>
      <c r="C52" s="31"/>
      <c r="D52" s="32"/>
      <c r="E52" s="33">
        <f aca="true" t="shared" si="50" ref="E52:M52">E53/D53*100</f>
        <v>136.42384105960267</v>
      </c>
      <c r="F52" s="6">
        <f t="shared" si="50"/>
        <v>102.42718446601941</v>
      </c>
      <c r="G52" s="33">
        <f t="shared" si="50"/>
        <v>101.89573459715639</v>
      </c>
      <c r="H52" s="6">
        <f t="shared" si="50"/>
        <v>102.32558139534885</v>
      </c>
      <c r="I52" s="33">
        <f t="shared" si="50"/>
        <v>90</v>
      </c>
      <c r="J52" s="6">
        <f t="shared" si="50"/>
        <v>93.93939393939394</v>
      </c>
      <c r="K52" s="33">
        <f t="shared" si="50"/>
        <v>95.6989247311828</v>
      </c>
      <c r="L52" s="6">
        <f t="shared" si="50"/>
        <v>96.06741573033707</v>
      </c>
      <c r="M52" s="6">
        <f t="shared" si="50"/>
        <v>104.67836257309942</v>
      </c>
      <c r="N52" s="42">
        <v>100</v>
      </c>
      <c r="O52" s="6">
        <f>O53/N53*100</f>
        <v>98.88268156424581</v>
      </c>
      <c r="P52" s="33">
        <f>P53/O53*100</f>
        <v>111.2994350282486</v>
      </c>
      <c r="Q52" s="105">
        <v>24</v>
      </c>
      <c r="R52" s="107" t="s">
        <v>26</v>
      </c>
      <c r="S52" s="6">
        <f>S53/P53*100</f>
        <v>123.85786802030456</v>
      </c>
      <c r="T52" s="33">
        <f>T53/S53*100</f>
        <v>100</v>
      </c>
      <c r="U52" s="6">
        <v>101</v>
      </c>
      <c r="V52" s="33">
        <f>V53/U53*100</f>
        <v>97.58064516129032</v>
      </c>
      <c r="W52" s="6">
        <f>W53/V53*100</f>
        <v>95.45454545454545</v>
      </c>
      <c r="X52" s="33">
        <f>X53/W53*100</f>
        <v>95.67099567099568</v>
      </c>
      <c r="Y52" s="6">
        <f>Y53/X53*100</f>
        <v>120.36199095022624</v>
      </c>
      <c r="Z52" s="34">
        <f>Z53/Y53*100</f>
        <v>102.25563909774435</v>
      </c>
      <c r="AA52" s="33">
        <v>94</v>
      </c>
      <c r="AB52" s="6">
        <f>AB53/AA53*100</f>
        <v>94.16342412451361</v>
      </c>
      <c r="AC52" s="33">
        <v>101</v>
      </c>
      <c r="AD52" s="6">
        <f>AD53/AC53*100</f>
        <v>97.96747967479675</v>
      </c>
      <c r="AE52" s="33">
        <f>AE53/AD53*100</f>
        <v>99.12863070539419</v>
      </c>
      <c r="AF52" s="9">
        <f>AF53/AE53*100</f>
        <v>89.9539556299707</v>
      </c>
      <c r="AG52" s="105">
        <v>24</v>
      </c>
      <c r="AH52" s="107" t="s">
        <v>26</v>
      </c>
      <c r="AI52" s="6">
        <f>AI53/AF53*100</f>
        <v>90.73987901349466</v>
      </c>
      <c r="AJ52" s="6">
        <f>AJ53/AI53*100</f>
        <v>101.53846153846153</v>
      </c>
      <c r="AK52" s="6">
        <f>AK53/AJ53*100</f>
        <v>98.98989898989899</v>
      </c>
      <c r="AL52" s="6">
        <f>AL53/AK53*100</f>
        <v>98.46938775510205</v>
      </c>
      <c r="AM52" s="6">
        <f>AM53/AL53*100</f>
        <v>100.51813471502591</v>
      </c>
      <c r="AN52" s="6">
        <f>AN53/AM53*100</f>
        <v>97.9381443298969</v>
      </c>
      <c r="AO52" s="35">
        <v>-101</v>
      </c>
      <c r="AP52" s="36">
        <v>-98</v>
      </c>
      <c r="AQ52" s="6">
        <f aca="true" t="shared" si="51" ref="AQ52:AV52">AQ53/AP53*100</f>
        <v>101.05820105820106</v>
      </c>
      <c r="AR52" s="6">
        <f t="shared" si="51"/>
        <v>96.33507853403141</v>
      </c>
      <c r="AS52" s="6">
        <f t="shared" si="51"/>
        <v>98.91304347826086</v>
      </c>
      <c r="AT52" s="6">
        <f t="shared" si="51"/>
        <v>107.6923076923077</v>
      </c>
      <c r="AU52" s="9">
        <f t="shared" si="51"/>
        <v>80.61224489795919</v>
      </c>
      <c r="AV52" s="9">
        <f t="shared" si="51"/>
        <v>100.63291139240506</v>
      </c>
      <c r="AW52" s="9">
        <v>100.8176100628931</v>
      </c>
    </row>
    <row r="53" spans="1:49" s="45" customFormat="1" ht="16.5" customHeight="1">
      <c r="A53" s="106"/>
      <c r="B53" s="108"/>
      <c r="C53" s="43"/>
      <c r="D53" s="7">
        <v>151</v>
      </c>
      <c r="E53" s="43">
        <v>206</v>
      </c>
      <c r="F53" s="7">
        <v>211</v>
      </c>
      <c r="G53" s="43">
        <v>215</v>
      </c>
      <c r="H53" s="7">
        <v>220</v>
      </c>
      <c r="I53" s="43">
        <v>198</v>
      </c>
      <c r="J53" s="7">
        <v>186</v>
      </c>
      <c r="K53" s="43">
        <v>178</v>
      </c>
      <c r="L53" s="7">
        <v>171</v>
      </c>
      <c r="M53" s="7">
        <v>179</v>
      </c>
      <c r="N53" s="43">
        <v>179</v>
      </c>
      <c r="O53" s="7">
        <v>177</v>
      </c>
      <c r="P53" s="43">
        <v>197</v>
      </c>
      <c r="Q53" s="106"/>
      <c r="R53" s="108"/>
      <c r="S53" s="7">
        <v>244</v>
      </c>
      <c r="T53" s="43">
        <v>244</v>
      </c>
      <c r="U53" s="7">
        <v>248</v>
      </c>
      <c r="V53" s="43">
        <v>242</v>
      </c>
      <c r="W53" s="7">
        <v>231</v>
      </c>
      <c r="X53" s="43">
        <v>221</v>
      </c>
      <c r="Y53" s="7">
        <v>266</v>
      </c>
      <c r="Z53" s="44">
        <v>272</v>
      </c>
      <c r="AA53" s="43">
        <v>257</v>
      </c>
      <c r="AB53" s="7">
        <v>242</v>
      </c>
      <c r="AC53" s="43">
        <v>246</v>
      </c>
      <c r="AD53" s="7">
        <v>241</v>
      </c>
      <c r="AE53" s="43">
        <v>238.9</v>
      </c>
      <c r="AF53" s="12">
        <v>214.9</v>
      </c>
      <c r="AG53" s="106"/>
      <c r="AH53" s="108"/>
      <c r="AI53" s="44">
        <v>195</v>
      </c>
      <c r="AJ53" s="44">
        <v>198</v>
      </c>
      <c r="AK53" s="44">
        <v>196</v>
      </c>
      <c r="AL53" s="7">
        <v>193</v>
      </c>
      <c r="AM53" s="7">
        <v>194</v>
      </c>
      <c r="AN53" s="7">
        <v>190</v>
      </c>
      <c r="AO53" s="7">
        <v>192</v>
      </c>
      <c r="AP53" s="7">
        <v>189</v>
      </c>
      <c r="AQ53" s="7">
        <v>191</v>
      </c>
      <c r="AR53" s="7">
        <v>184</v>
      </c>
      <c r="AS53" s="7">
        <v>182</v>
      </c>
      <c r="AT53" s="7">
        <v>196</v>
      </c>
      <c r="AU53" s="12">
        <v>158</v>
      </c>
      <c r="AV53" s="12">
        <v>159</v>
      </c>
      <c r="AW53" s="12">
        <v>160.3</v>
      </c>
    </row>
    <row r="54" spans="1:49" s="37" customFormat="1" ht="16.5" customHeight="1">
      <c r="A54" s="105">
        <v>25</v>
      </c>
      <c r="B54" s="107" t="s">
        <v>27</v>
      </c>
      <c r="C54" s="46">
        <v>116</v>
      </c>
      <c r="D54" s="13">
        <v>110</v>
      </c>
      <c r="E54" s="18">
        <v>66</v>
      </c>
      <c r="F54" s="13">
        <f>F55/E55*100</f>
        <v>92.45901639344262</v>
      </c>
      <c r="G54" s="18">
        <v>128</v>
      </c>
      <c r="H54" s="13">
        <f aca="true" t="shared" si="52" ref="H54:M54">H55/G55*100</f>
        <v>87.05234159779614</v>
      </c>
      <c r="I54" s="18">
        <f t="shared" si="52"/>
        <v>112.34177215189874</v>
      </c>
      <c r="J54" s="13">
        <f t="shared" si="52"/>
        <v>103.94366197183098</v>
      </c>
      <c r="K54" s="18">
        <f t="shared" si="52"/>
        <v>81.57181571815718</v>
      </c>
      <c r="L54" s="13">
        <f t="shared" si="52"/>
        <v>100.99667774086379</v>
      </c>
      <c r="M54" s="13">
        <f t="shared" si="52"/>
        <v>108.55263157894737</v>
      </c>
      <c r="N54" s="46">
        <v>97</v>
      </c>
      <c r="O54" s="13">
        <v>105</v>
      </c>
      <c r="P54" s="18">
        <v>102</v>
      </c>
      <c r="Q54" s="105">
        <v>25</v>
      </c>
      <c r="R54" s="107" t="s">
        <v>27</v>
      </c>
      <c r="S54" s="13">
        <f>S55/P55*100</f>
        <v>98.82697947214076</v>
      </c>
      <c r="T54" s="18">
        <v>100</v>
      </c>
      <c r="U54" s="13">
        <f>U55/T55*100</f>
        <v>96.73590504451039</v>
      </c>
      <c r="V54" s="18">
        <v>103</v>
      </c>
      <c r="W54" s="13">
        <f>W55/V55*100</f>
        <v>104.19161676646706</v>
      </c>
      <c r="X54" s="18">
        <f>X55/W55*100</f>
        <v>104.88505747126437</v>
      </c>
      <c r="Y54" s="13">
        <f>Y55/X55*100</f>
        <v>118.63013698630137</v>
      </c>
      <c r="Z54" s="19">
        <f>Z55/Y55*100</f>
        <v>103.69515011547344</v>
      </c>
      <c r="AA54" s="46">
        <v>88</v>
      </c>
      <c r="AB54" s="13">
        <f>AB55/AA55*100</f>
        <v>104.07124681933841</v>
      </c>
      <c r="AC54" s="18">
        <f>AC55/AB55*100</f>
        <v>104.88997555012224</v>
      </c>
      <c r="AD54" s="13">
        <f>AD55/AC55*100</f>
        <v>101.3986013986014</v>
      </c>
      <c r="AE54" s="18">
        <f>AE55/AD55*100</f>
        <v>101.5632183908046</v>
      </c>
      <c r="AF54" s="14">
        <f>AF55/AE55*100</f>
        <v>99.81892258940697</v>
      </c>
      <c r="AG54" s="105">
        <v>25</v>
      </c>
      <c r="AH54" s="107" t="s">
        <v>27</v>
      </c>
      <c r="AI54" s="13">
        <f>AI55/AF55*100</f>
        <v>97.73242630385488</v>
      </c>
      <c r="AJ54" s="13">
        <f>AJ55/AI55*100</f>
        <v>100.8584686774942</v>
      </c>
      <c r="AK54" s="13">
        <f>AK55/AJ55*100</f>
        <v>81.66551644812515</v>
      </c>
      <c r="AL54" s="13">
        <f>AL55/AK55*100</f>
        <v>129.5774647887324</v>
      </c>
      <c r="AM54" s="13">
        <f>AM55/AL55*100</f>
        <v>101.08695652173914</v>
      </c>
      <c r="AN54" s="13">
        <f>AN55/AM55*100</f>
        <v>94.6236559139785</v>
      </c>
      <c r="AO54" s="47">
        <v>-105</v>
      </c>
      <c r="AP54" s="48">
        <v>-100</v>
      </c>
      <c r="AQ54" s="13">
        <f aca="true" t="shared" si="53" ref="AQ54:AV54">AQ55/AP55*100</f>
        <v>100.65359477124183</v>
      </c>
      <c r="AR54" s="13">
        <f t="shared" si="53"/>
        <v>97.40259740259741</v>
      </c>
      <c r="AS54" s="13">
        <f t="shared" si="53"/>
        <v>98.88888888888889</v>
      </c>
      <c r="AT54" s="13">
        <f t="shared" si="53"/>
        <v>102.47191011235954</v>
      </c>
      <c r="AU54" s="14">
        <f t="shared" si="53"/>
        <v>96.27192982456141</v>
      </c>
      <c r="AV54" s="14">
        <f t="shared" si="53"/>
        <v>99.08883826879271</v>
      </c>
      <c r="AW54" s="14">
        <v>106.62068965517241</v>
      </c>
    </row>
    <row r="55" spans="1:49" s="41" customFormat="1" ht="16.5" customHeight="1">
      <c r="A55" s="106"/>
      <c r="B55" s="107"/>
      <c r="C55" s="39">
        <v>417</v>
      </c>
      <c r="D55" s="15">
        <v>458</v>
      </c>
      <c r="E55" s="39">
        <v>305</v>
      </c>
      <c r="F55" s="15">
        <v>282</v>
      </c>
      <c r="G55" s="39">
        <v>363</v>
      </c>
      <c r="H55" s="15">
        <v>316</v>
      </c>
      <c r="I55" s="39">
        <v>355</v>
      </c>
      <c r="J55" s="15">
        <v>369</v>
      </c>
      <c r="K55" s="39">
        <v>301</v>
      </c>
      <c r="L55" s="15">
        <v>304</v>
      </c>
      <c r="M55" s="15">
        <v>330</v>
      </c>
      <c r="N55" s="39">
        <v>320</v>
      </c>
      <c r="O55" s="15">
        <v>336</v>
      </c>
      <c r="P55" s="39">
        <v>341</v>
      </c>
      <c r="Q55" s="106"/>
      <c r="R55" s="107"/>
      <c r="S55" s="15">
        <v>337</v>
      </c>
      <c r="T55" s="39">
        <v>337</v>
      </c>
      <c r="U55" s="15">
        <v>326</v>
      </c>
      <c r="V55" s="39">
        <v>334</v>
      </c>
      <c r="W55" s="15">
        <v>348</v>
      </c>
      <c r="X55" s="39">
        <v>365</v>
      </c>
      <c r="Y55" s="15">
        <v>433</v>
      </c>
      <c r="Z55" s="40">
        <v>449</v>
      </c>
      <c r="AA55" s="39">
        <v>393</v>
      </c>
      <c r="AB55" s="15">
        <v>409</v>
      </c>
      <c r="AC55" s="39">
        <v>429</v>
      </c>
      <c r="AD55" s="15">
        <v>435</v>
      </c>
      <c r="AE55" s="39">
        <v>441.8</v>
      </c>
      <c r="AF55" s="16">
        <v>441</v>
      </c>
      <c r="AG55" s="106"/>
      <c r="AH55" s="107"/>
      <c r="AI55" s="40">
        <v>431</v>
      </c>
      <c r="AJ55" s="40">
        <v>434.7</v>
      </c>
      <c r="AK55" s="40">
        <v>355</v>
      </c>
      <c r="AL55" s="15">
        <v>460</v>
      </c>
      <c r="AM55" s="15">
        <v>465</v>
      </c>
      <c r="AN55" s="15">
        <v>440</v>
      </c>
      <c r="AO55" s="15">
        <v>460</v>
      </c>
      <c r="AP55" s="15">
        <v>459</v>
      </c>
      <c r="AQ55" s="15">
        <v>462</v>
      </c>
      <c r="AR55" s="15">
        <v>450</v>
      </c>
      <c r="AS55" s="15">
        <v>445</v>
      </c>
      <c r="AT55" s="15">
        <v>456</v>
      </c>
      <c r="AU55" s="16">
        <v>439</v>
      </c>
      <c r="AV55" s="16">
        <v>435</v>
      </c>
      <c r="AW55" s="16">
        <v>463.8</v>
      </c>
    </row>
    <row r="56" spans="1:49" s="21" customFormat="1" ht="16.5" customHeight="1">
      <c r="A56" s="112">
        <v>26</v>
      </c>
      <c r="B56" s="107" t="s">
        <v>28</v>
      </c>
      <c r="C56" s="58">
        <v>111</v>
      </c>
      <c r="D56" s="59">
        <f>D57/C57*100</f>
        <v>110.10752688172043</v>
      </c>
      <c r="E56" s="58">
        <f>E57/D57*100</f>
        <v>89.16015625</v>
      </c>
      <c r="F56" s="59">
        <f>F57/E57*100</f>
        <v>96.71412924424972</v>
      </c>
      <c r="G56" s="58">
        <f>G57/F57*100</f>
        <v>108.4937712344281</v>
      </c>
      <c r="H56" s="59">
        <v>101</v>
      </c>
      <c r="I56" s="58">
        <v>99</v>
      </c>
      <c r="J56" s="59">
        <f>J57/I57*100</f>
        <v>100</v>
      </c>
      <c r="K56" s="58">
        <f>K57/J57*100</f>
        <v>103.49794238683128</v>
      </c>
      <c r="L56" s="59">
        <f>L57/K57*100</f>
        <v>93.53876739562624</v>
      </c>
      <c r="M56" s="59">
        <f>M57/L57*100</f>
        <v>107.01381509032943</v>
      </c>
      <c r="N56" s="58">
        <v>96</v>
      </c>
      <c r="O56" s="59">
        <f>O57/N57*100</f>
        <v>102.06185567010309</v>
      </c>
      <c r="P56" s="58">
        <v>99</v>
      </c>
      <c r="Q56" s="112">
        <v>26</v>
      </c>
      <c r="R56" s="107" t="s">
        <v>28</v>
      </c>
      <c r="S56" s="59">
        <f>S57/P57*100</f>
        <v>94.25641025641026</v>
      </c>
      <c r="T56" s="58">
        <f>T57/S57*100</f>
        <v>98.69423286180631</v>
      </c>
      <c r="U56" s="59">
        <v>100</v>
      </c>
      <c r="V56" s="58">
        <v>102</v>
      </c>
      <c r="W56" s="59">
        <f>W57/V57*100</f>
        <v>101.19305856832972</v>
      </c>
      <c r="X56" s="58">
        <f>X57/W57*100</f>
        <v>100.10718113612005</v>
      </c>
      <c r="Y56" s="59">
        <f>Y57/X57*100</f>
        <v>81.15631691648822</v>
      </c>
      <c r="Z56" s="60">
        <f>Z57/Y57*100</f>
        <v>115.56728232189974</v>
      </c>
      <c r="AA56" s="58">
        <v>95</v>
      </c>
      <c r="AB56" s="59">
        <f>AB57/AA57*100</f>
        <v>108.17307692307692</v>
      </c>
      <c r="AC56" s="58">
        <f>AC57/AB57*100</f>
        <v>98.88888888888889</v>
      </c>
      <c r="AD56" s="59">
        <v>97</v>
      </c>
      <c r="AE56" s="58">
        <f>AE57/AD57*100</f>
        <v>100.12672811059909</v>
      </c>
      <c r="AF56" s="61">
        <f>AF57/AE57*100</f>
        <v>101.3922448509953</v>
      </c>
      <c r="AG56" s="112">
        <v>26</v>
      </c>
      <c r="AH56" s="107" t="s">
        <v>28</v>
      </c>
      <c r="AI56" s="6">
        <f>AI57/AF57*100</f>
        <v>99.97730367680435</v>
      </c>
      <c r="AJ56" s="6">
        <f>AJ57/AI57*100</f>
        <v>100.24971623155506</v>
      </c>
      <c r="AK56" s="6">
        <f>AK57/AJ57*100</f>
        <v>99.07155797101449</v>
      </c>
      <c r="AL56" s="6">
        <f>AL57/AK57*100</f>
        <v>96.8</v>
      </c>
      <c r="AM56" s="6">
        <f>AM57/AL57*100</f>
        <v>87.13105076741441</v>
      </c>
      <c r="AN56" s="6">
        <f>AN57/AM57*100</f>
        <v>92.14092140921409</v>
      </c>
      <c r="AO56" s="35">
        <v>-99</v>
      </c>
      <c r="AP56" s="36">
        <v>-102</v>
      </c>
      <c r="AQ56" s="6">
        <f aca="true" t="shared" si="54" ref="AQ56:AV56">AQ57/AP57*100</f>
        <v>98.68035190615836</v>
      </c>
      <c r="AR56" s="6">
        <f t="shared" si="54"/>
        <v>95.69093610698366</v>
      </c>
      <c r="AS56" s="6">
        <f t="shared" si="54"/>
        <v>99.53416149068323</v>
      </c>
      <c r="AT56" s="6">
        <f t="shared" si="54"/>
        <v>101.24804992199688</v>
      </c>
      <c r="AU56" s="9">
        <f t="shared" si="54"/>
        <v>96.14791987673344</v>
      </c>
      <c r="AV56" s="9">
        <f t="shared" si="54"/>
        <v>104.16666666666667</v>
      </c>
      <c r="AW56" s="9">
        <v>102.30769230769229</v>
      </c>
    </row>
    <row r="57" spans="1:49" s="45" customFormat="1" ht="16.5" customHeight="1">
      <c r="A57" s="112"/>
      <c r="B57" s="108"/>
      <c r="C57" s="43">
        <v>930</v>
      </c>
      <c r="D57" s="7">
        <v>1024</v>
      </c>
      <c r="E57" s="43">
        <v>913</v>
      </c>
      <c r="F57" s="7">
        <v>883</v>
      </c>
      <c r="G57" s="43">
        <v>958</v>
      </c>
      <c r="H57" s="7">
        <v>976</v>
      </c>
      <c r="I57" s="43">
        <v>972</v>
      </c>
      <c r="J57" s="7">
        <v>972</v>
      </c>
      <c r="K57" s="43">
        <v>1006</v>
      </c>
      <c r="L57" s="7">
        <v>941</v>
      </c>
      <c r="M57" s="7">
        <v>1007</v>
      </c>
      <c r="N57" s="43">
        <v>970</v>
      </c>
      <c r="O57" s="7">
        <v>990</v>
      </c>
      <c r="P57" s="43">
        <v>975</v>
      </c>
      <c r="Q57" s="112"/>
      <c r="R57" s="108"/>
      <c r="S57" s="7">
        <v>919</v>
      </c>
      <c r="T57" s="43">
        <v>907</v>
      </c>
      <c r="U57" s="7">
        <v>904</v>
      </c>
      <c r="V57" s="43">
        <v>922</v>
      </c>
      <c r="W57" s="7">
        <v>933</v>
      </c>
      <c r="X57" s="43">
        <v>934</v>
      </c>
      <c r="Y57" s="7">
        <v>758</v>
      </c>
      <c r="Z57" s="44">
        <v>876</v>
      </c>
      <c r="AA57" s="43">
        <v>832</v>
      </c>
      <c r="AB57" s="7">
        <v>900</v>
      </c>
      <c r="AC57" s="43">
        <v>890</v>
      </c>
      <c r="AD57" s="7">
        <v>868</v>
      </c>
      <c r="AE57" s="43">
        <v>869.1</v>
      </c>
      <c r="AF57" s="12">
        <v>881.2</v>
      </c>
      <c r="AG57" s="112"/>
      <c r="AH57" s="108"/>
      <c r="AI57" s="44">
        <v>881</v>
      </c>
      <c r="AJ57" s="44">
        <v>883.2</v>
      </c>
      <c r="AK57" s="44">
        <v>875</v>
      </c>
      <c r="AL57" s="7">
        <v>847</v>
      </c>
      <c r="AM57" s="7">
        <v>738</v>
      </c>
      <c r="AN57" s="7">
        <v>680</v>
      </c>
      <c r="AO57" s="7">
        <v>671</v>
      </c>
      <c r="AP57" s="7">
        <v>682</v>
      </c>
      <c r="AQ57" s="7">
        <v>673</v>
      </c>
      <c r="AR57" s="7">
        <v>644</v>
      </c>
      <c r="AS57" s="7">
        <v>641</v>
      </c>
      <c r="AT57" s="7">
        <v>649</v>
      </c>
      <c r="AU57" s="12">
        <v>624</v>
      </c>
      <c r="AV57" s="12">
        <v>650</v>
      </c>
      <c r="AW57" s="12">
        <v>665</v>
      </c>
    </row>
    <row r="58" spans="1:49" s="37" customFormat="1" ht="16.5" customHeight="1">
      <c r="A58" s="105">
        <v>27</v>
      </c>
      <c r="B58" s="107" t="s">
        <v>29</v>
      </c>
      <c r="C58" s="57">
        <v>98</v>
      </c>
      <c r="D58" s="62">
        <f>D59/C59*100</f>
        <v>86.1963190184049</v>
      </c>
      <c r="E58" s="57">
        <f>E59/D59*100</f>
        <v>101.3523131672598</v>
      </c>
      <c r="F58" s="62">
        <f>F59/E59*100</f>
        <v>96.83988764044943</v>
      </c>
      <c r="G58" s="57">
        <f>G59/F59*100</f>
        <v>97.96954314720813</v>
      </c>
      <c r="H58" s="62">
        <v>98</v>
      </c>
      <c r="I58" s="57">
        <f>I59/H59*100</f>
        <v>87.77194298574643</v>
      </c>
      <c r="J58" s="62">
        <f>J59/I59*100</f>
        <v>99.74358974358975</v>
      </c>
      <c r="K58" s="57">
        <f>K59/J59*100</f>
        <v>98.88603256212511</v>
      </c>
      <c r="L58" s="62">
        <f>L59/K59*100</f>
        <v>91.94107452339688</v>
      </c>
      <c r="M58" s="62">
        <v>106</v>
      </c>
      <c r="N58" s="57">
        <v>99</v>
      </c>
      <c r="O58" s="62">
        <f aca="true" t="shared" si="55" ref="O58:Z58">O59/N59*100</f>
        <v>108.63757791629564</v>
      </c>
      <c r="P58" s="57">
        <f t="shared" si="55"/>
        <v>103.03278688524591</v>
      </c>
      <c r="Q58" s="105">
        <v>27</v>
      </c>
      <c r="R58" s="107" t="s">
        <v>29</v>
      </c>
      <c r="S58" s="62">
        <f>S59/P59*100</f>
        <v>108.1145584725537</v>
      </c>
      <c r="T58" s="57">
        <f t="shared" si="55"/>
        <v>110.66961000735836</v>
      </c>
      <c r="U58" s="62">
        <f>U59/T59*100</f>
        <v>107.4468085106383</v>
      </c>
      <c r="V58" s="57">
        <f t="shared" si="55"/>
        <v>103.83663366336633</v>
      </c>
      <c r="W58" s="62">
        <f t="shared" si="55"/>
        <v>98.39094159713945</v>
      </c>
      <c r="X58" s="57">
        <f t="shared" si="55"/>
        <v>102.54391278013327</v>
      </c>
      <c r="Y58" s="62">
        <f t="shared" si="55"/>
        <v>106.20200826934436</v>
      </c>
      <c r="Z58" s="63">
        <f t="shared" si="55"/>
        <v>98.99888765294772</v>
      </c>
      <c r="AA58" s="57">
        <v>96</v>
      </c>
      <c r="AB58" s="62">
        <f>AB59/AA59*100</f>
        <v>117.21120186697782</v>
      </c>
      <c r="AC58" s="57">
        <f>AC59/AB59*100</f>
        <v>100.39820806371328</v>
      </c>
      <c r="AD58" s="62">
        <f>AD59/AC59*100</f>
        <v>105.9494298463064</v>
      </c>
      <c r="AE58" s="57">
        <f>AE59/AD59*100</f>
        <v>107.57136172204025</v>
      </c>
      <c r="AF58" s="64">
        <f>AF59/AE59*100</f>
        <v>100.43500957021054</v>
      </c>
      <c r="AG58" s="105">
        <v>27</v>
      </c>
      <c r="AH58" s="107" t="s">
        <v>29</v>
      </c>
      <c r="AI58" s="13">
        <f>AI59/AF59*100</f>
        <v>97.62647262647262</v>
      </c>
      <c r="AJ58" s="13">
        <f>AJ59/AI59*100</f>
        <v>101.91659272404614</v>
      </c>
      <c r="AK58" s="13">
        <f>AK59/AJ59*100</f>
        <v>103.64791920598991</v>
      </c>
      <c r="AL58" s="13">
        <f>AL59/AK59*100</f>
        <v>103.65392692146158</v>
      </c>
      <c r="AM58" s="13">
        <f>AM59/AL59*100</f>
        <v>98.78444084278767</v>
      </c>
      <c r="AN58" s="13">
        <f>AN59/AM59*100</f>
        <v>93.8884331419196</v>
      </c>
      <c r="AO58" s="47">
        <v>-97</v>
      </c>
      <c r="AP58" s="48">
        <v>-104</v>
      </c>
      <c r="AQ58" s="13">
        <f aca="true" t="shared" si="56" ref="AQ58:AV58">AQ59/AP59*100</f>
        <v>105.99218410768563</v>
      </c>
      <c r="AR58" s="13">
        <f t="shared" si="56"/>
        <v>93.65014338385907</v>
      </c>
      <c r="AS58" s="13">
        <f t="shared" si="56"/>
        <v>100.87489063867017</v>
      </c>
      <c r="AT58" s="13">
        <f t="shared" si="56"/>
        <v>96.22723330442324</v>
      </c>
      <c r="AU58" s="14">
        <f t="shared" si="56"/>
        <v>100.36052275799909</v>
      </c>
      <c r="AV58" s="14">
        <f t="shared" si="56"/>
        <v>95.24023349797935</v>
      </c>
      <c r="AW58" s="14">
        <v>105.64827911362566</v>
      </c>
    </row>
    <row r="59" spans="1:49" s="41" customFormat="1" ht="16.5" customHeight="1">
      <c r="A59" s="106"/>
      <c r="B59" s="107"/>
      <c r="C59" s="39">
        <v>1630</v>
      </c>
      <c r="D59" s="15">
        <v>1405</v>
      </c>
      <c r="E59" s="39">
        <v>1424</v>
      </c>
      <c r="F59" s="15">
        <v>1379</v>
      </c>
      <c r="G59" s="39">
        <v>1351</v>
      </c>
      <c r="H59" s="15">
        <v>1333</v>
      </c>
      <c r="I59" s="39">
        <v>1170</v>
      </c>
      <c r="J59" s="15">
        <v>1167</v>
      </c>
      <c r="K59" s="39">
        <v>1154</v>
      </c>
      <c r="L59" s="15">
        <v>1061</v>
      </c>
      <c r="M59" s="15">
        <v>1130</v>
      </c>
      <c r="N59" s="39">
        <v>1123</v>
      </c>
      <c r="O59" s="15">
        <v>1220</v>
      </c>
      <c r="P59" s="39">
        <v>1257</v>
      </c>
      <c r="Q59" s="106"/>
      <c r="R59" s="107"/>
      <c r="S59" s="15">
        <v>1359</v>
      </c>
      <c r="T59" s="39">
        <v>1504</v>
      </c>
      <c r="U59" s="15">
        <v>1616</v>
      </c>
      <c r="V59" s="39">
        <v>1678</v>
      </c>
      <c r="W59" s="15">
        <v>1651</v>
      </c>
      <c r="X59" s="39">
        <v>1693</v>
      </c>
      <c r="Y59" s="15">
        <v>1798</v>
      </c>
      <c r="Z59" s="40">
        <v>1780</v>
      </c>
      <c r="AA59" s="39">
        <v>1714</v>
      </c>
      <c r="AB59" s="15">
        <v>2009</v>
      </c>
      <c r="AC59" s="39">
        <v>2017</v>
      </c>
      <c r="AD59" s="15">
        <v>2137</v>
      </c>
      <c r="AE59" s="39">
        <v>2298.8</v>
      </c>
      <c r="AF59" s="16">
        <v>2308.8</v>
      </c>
      <c r="AG59" s="106"/>
      <c r="AH59" s="111"/>
      <c r="AI59" s="40">
        <v>2254</v>
      </c>
      <c r="AJ59" s="40">
        <v>2297.2</v>
      </c>
      <c r="AK59" s="40">
        <v>2381</v>
      </c>
      <c r="AL59" s="15">
        <v>2468</v>
      </c>
      <c r="AM59" s="15">
        <v>2438</v>
      </c>
      <c r="AN59" s="15">
        <v>2289</v>
      </c>
      <c r="AO59" s="15">
        <v>2210</v>
      </c>
      <c r="AP59" s="15">
        <v>2303</v>
      </c>
      <c r="AQ59" s="15">
        <v>2441</v>
      </c>
      <c r="AR59" s="15">
        <v>2286</v>
      </c>
      <c r="AS59" s="15">
        <v>2306</v>
      </c>
      <c r="AT59" s="15">
        <v>2219</v>
      </c>
      <c r="AU59" s="16">
        <v>2227</v>
      </c>
      <c r="AV59" s="16">
        <v>2121</v>
      </c>
      <c r="AW59" s="16">
        <v>2240.8</v>
      </c>
    </row>
    <row r="60" spans="1:49" s="37" customFormat="1" ht="16.5" customHeight="1">
      <c r="A60" s="105">
        <v>28</v>
      </c>
      <c r="B60" s="107" t="s">
        <v>30</v>
      </c>
      <c r="C60" s="57">
        <v>107</v>
      </c>
      <c r="D60" s="62">
        <f>D61/C61*100</f>
        <v>105.2059052059052</v>
      </c>
      <c r="E60" s="57">
        <v>113</v>
      </c>
      <c r="F60" s="62">
        <v>99</v>
      </c>
      <c r="G60" s="57">
        <f>G61/F61*100</f>
        <v>91.51436031331592</v>
      </c>
      <c r="H60" s="62">
        <v>91</v>
      </c>
      <c r="I60" s="57">
        <f>I61/H61*100</f>
        <v>95.1086956521739</v>
      </c>
      <c r="J60" s="62">
        <f>J61/I61*100</f>
        <v>99.67346938775509</v>
      </c>
      <c r="K60" s="57">
        <f>K61/J61*100</f>
        <v>101.71990171990173</v>
      </c>
      <c r="L60" s="62">
        <f>L61/K61*100</f>
        <v>95.33011272141707</v>
      </c>
      <c r="M60" s="62">
        <f>M61/L61*100</f>
        <v>97.04391891891892</v>
      </c>
      <c r="N60" s="57">
        <v>97</v>
      </c>
      <c r="O60" s="62">
        <f aca="true" t="shared" si="57" ref="O60:Z60">O61/N61*100</f>
        <v>100.35810205908685</v>
      </c>
      <c r="P60" s="57">
        <f t="shared" si="57"/>
        <v>102.23015165031222</v>
      </c>
      <c r="Q60" s="105">
        <v>28</v>
      </c>
      <c r="R60" s="107" t="s">
        <v>30</v>
      </c>
      <c r="S60" s="62">
        <f>S61/P61*100</f>
        <v>108.02792321116928</v>
      </c>
      <c r="T60" s="57">
        <f t="shared" si="57"/>
        <v>97.25363489499192</v>
      </c>
      <c r="U60" s="62">
        <f>U61/T61*100</f>
        <v>100.99667774086379</v>
      </c>
      <c r="V60" s="57">
        <f t="shared" si="57"/>
        <v>98.19078947368422</v>
      </c>
      <c r="W60" s="62">
        <f t="shared" si="57"/>
        <v>110.80402010050253</v>
      </c>
      <c r="X60" s="57">
        <f t="shared" si="57"/>
        <v>115.11715797430082</v>
      </c>
      <c r="Y60" s="62">
        <f t="shared" si="57"/>
        <v>100.85357846355876</v>
      </c>
      <c r="Z60" s="63">
        <f t="shared" si="57"/>
        <v>103.77604166666667</v>
      </c>
      <c r="AA60" s="57">
        <v>85</v>
      </c>
      <c r="AB60" s="62">
        <f>AB61/AA61*100</f>
        <v>103.32594235033258</v>
      </c>
      <c r="AC60" s="57">
        <f>AC61/AB61*100</f>
        <v>103.07582260371959</v>
      </c>
      <c r="AD60" s="62">
        <f>AD61/AC61*100</f>
        <v>91.18667591950035</v>
      </c>
      <c r="AE60" s="57">
        <f>AE61/AD61*100</f>
        <v>98.82039573820396</v>
      </c>
      <c r="AF60" s="64">
        <f>AF61/AE61*100</f>
        <v>101.91759722757028</v>
      </c>
      <c r="AG60" s="105">
        <v>28</v>
      </c>
      <c r="AH60" s="109" t="s">
        <v>46</v>
      </c>
      <c r="AI60" s="19">
        <f>AI61/AF61*100</f>
        <v>97.8540123923228</v>
      </c>
      <c r="AJ60" s="13">
        <f>AJ61/AI61*100</f>
        <v>98.22393822393822</v>
      </c>
      <c r="AK60" s="13">
        <f>AK61/AJ61*100</f>
        <v>100.1572327044025</v>
      </c>
      <c r="AL60" s="13">
        <f>AL61/AK61*100</f>
        <v>99.13657770800629</v>
      </c>
      <c r="AM60" s="13">
        <f>AM61/AL61*100</f>
        <v>94.45764053840064</v>
      </c>
      <c r="AN60" s="13">
        <f>AN61/AM61*100</f>
        <v>101.84409052808047</v>
      </c>
      <c r="AO60" s="47">
        <v>-85</v>
      </c>
      <c r="AP60" s="48">
        <v>-102</v>
      </c>
      <c r="AQ60" s="13">
        <f aca="true" t="shared" si="58" ref="AQ60:AV60">AQ61/AP61*100</f>
        <v>105.43893129770991</v>
      </c>
      <c r="AR60" s="13">
        <f t="shared" si="58"/>
        <v>104.07239819004526</v>
      </c>
      <c r="AS60" s="13">
        <f t="shared" si="58"/>
        <v>99.56521739130434</v>
      </c>
      <c r="AT60" s="13">
        <f t="shared" si="58"/>
        <v>96.94323144104804</v>
      </c>
      <c r="AU60" s="14">
        <f t="shared" si="58"/>
        <v>90.36036036036036</v>
      </c>
      <c r="AV60" s="14">
        <f t="shared" si="58"/>
        <v>120.43868394815553</v>
      </c>
      <c r="AW60" s="14">
        <v>100.17384105960264</v>
      </c>
    </row>
    <row r="61" spans="1:49" s="41" customFormat="1" ht="16.5" customHeight="1">
      <c r="A61" s="106"/>
      <c r="B61" s="108"/>
      <c r="C61" s="39">
        <v>1287</v>
      </c>
      <c r="D61" s="15">
        <v>1354</v>
      </c>
      <c r="E61" s="39">
        <v>1539</v>
      </c>
      <c r="F61" s="15">
        <v>1532</v>
      </c>
      <c r="G61" s="39">
        <v>1402</v>
      </c>
      <c r="H61" s="15">
        <v>1288</v>
      </c>
      <c r="I61" s="39">
        <v>1225</v>
      </c>
      <c r="J61" s="15">
        <v>1221</v>
      </c>
      <c r="K61" s="39">
        <v>1242</v>
      </c>
      <c r="L61" s="15">
        <v>1184</v>
      </c>
      <c r="M61" s="15">
        <v>1149</v>
      </c>
      <c r="N61" s="39">
        <v>1117</v>
      </c>
      <c r="O61" s="15">
        <v>1121</v>
      </c>
      <c r="P61" s="39">
        <v>1146</v>
      </c>
      <c r="Q61" s="106"/>
      <c r="R61" s="108"/>
      <c r="S61" s="15">
        <v>1238</v>
      </c>
      <c r="T61" s="39">
        <v>1204</v>
      </c>
      <c r="U61" s="15">
        <v>1216</v>
      </c>
      <c r="V61" s="39">
        <v>1194</v>
      </c>
      <c r="W61" s="15">
        <v>1323</v>
      </c>
      <c r="X61" s="39">
        <v>1523</v>
      </c>
      <c r="Y61" s="15">
        <v>1536</v>
      </c>
      <c r="Z61" s="40">
        <v>1594</v>
      </c>
      <c r="AA61" s="39">
        <v>1353</v>
      </c>
      <c r="AB61" s="15">
        <v>1398</v>
      </c>
      <c r="AC61" s="39">
        <v>1441</v>
      </c>
      <c r="AD61" s="15">
        <v>1314</v>
      </c>
      <c r="AE61" s="39">
        <v>1298.5</v>
      </c>
      <c r="AF61" s="16">
        <v>1323.4</v>
      </c>
      <c r="AG61" s="106"/>
      <c r="AH61" s="110"/>
      <c r="AI61" s="40">
        <v>1295</v>
      </c>
      <c r="AJ61" s="40">
        <v>1272</v>
      </c>
      <c r="AK61" s="40">
        <v>1274</v>
      </c>
      <c r="AL61" s="15">
        <v>1263</v>
      </c>
      <c r="AM61" s="15">
        <v>1193</v>
      </c>
      <c r="AN61" s="15">
        <v>1215</v>
      </c>
      <c r="AO61" s="15">
        <v>1030</v>
      </c>
      <c r="AP61" s="15">
        <v>1048</v>
      </c>
      <c r="AQ61" s="15">
        <v>1105</v>
      </c>
      <c r="AR61" s="15">
        <v>1150</v>
      </c>
      <c r="AS61" s="15">
        <v>1145</v>
      </c>
      <c r="AT61" s="15">
        <v>1110</v>
      </c>
      <c r="AU61" s="16">
        <v>1003</v>
      </c>
      <c r="AV61" s="16">
        <v>1208</v>
      </c>
      <c r="AW61" s="16">
        <v>1210.1</v>
      </c>
    </row>
    <row r="62" spans="1:49" s="21" customFormat="1" ht="16.5" customHeight="1">
      <c r="A62" s="97">
        <v>29</v>
      </c>
      <c r="B62" s="99" t="s">
        <v>31</v>
      </c>
      <c r="C62" s="65"/>
      <c r="D62" s="66"/>
      <c r="E62" s="58">
        <v>188</v>
      </c>
      <c r="F62" s="59">
        <v>132</v>
      </c>
      <c r="G62" s="58">
        <v>120</v>
      </c>
      <c r="H62" s="59">
        <v>168</v>
      </c>
      <c r="I62" s="58">
        <v>84</v>
      </c>
      <c r="J62" s="59">
        <v>128</v>
      </c>
      <c r="K62" s="58">
        <v>105</v>
      </c>
      <c r="L62" s="59">
        <v>106</v>
      </c>
      <c r="M62" s="59">
        <v>96</v>
      </c>
      <c r="N62" s="58">
        <v>89</v>
      </c>
      <c r="O62" s="59">
        <v>105</v>
      </c>
      <c r="P62" s="58">
        <v>102</v>
      </c>
      <c r="Q62" s="97">
        <v>29</v>
      </c>
      <c r="R62" s="99" t="s">
        <v>31</v>
      </c>
      <c r="S62" s="59">
        <f>S63/P63*100</f>
        <v>111.11111111111111</v>
      </c>
      <c r="T62" s="58">
        <v>113</v>
      </c>
      <c r="U62" s="59">
        <v>89</v>
      </c>
      <c r="V62" s="58">
        <f>V63/U63*100</f>
        <v>110.00000000000001</v>
      </c>
      <c r="W62" s="59">
        <v>120</v>
      </c>
      <c r="X62" s="58">
        <f>X63/W63*100</f>
        <v>107.40740740740742</v>
      </c>
      <c r="Y62" s="59">
        <f>Y63/X63*100</f>
        <v>124.13793103448276</v>
      </c>
      <c r="Z62" s="60">
        <f>Z63/Y63*100</f>
        <v>105.55555555555556</v>
      </c>
      <c r="AA62" s="58">
        <v>100</v>
      </c>
      <c r="AB62" s="6">
        <v>91</v>
      </c>
      <c r="AC62" s="33">
        <f>AC63/AB63*100</f>
        <v>108.8235294117647</v>
      </c>
      <c r="AD62" s="6">
        <v>99</v>
      </c>
      <c r="AE62" s="33">
        <f>AE63/AD63*100</f>
        <v>126.21621621621621</v>
      </c>
      <c r="AF62" s="9">
        <f>AF63/AE63*100</f>
        <v>107.49464668094217</v>
      </c>
      <c r="AG62" s="101">
        <v>29</v>
      </c>
      <c r="AH62" s="103" t="s">
        <v>45</v>
      </c>
      <c r="AI62" s="67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9"/>
      <c r="AW62" s="14">
        <v>95</v>
      </c>
    </row>
    <row r="63" spans="1:49" s="45" customFormat="1" ht="16.5" customHeight="1">
      <c r="A63" s="98"/>
      <c r="B63" s="100"/>
      <c r="C63" s="70"/>
      <c r="D63" s="5">
        <v>3</v>
      </c>
      <c r="E63" s="70">
        <v>6</v>
      </c>
      <c r="F63" s="5">
        <v>8</v>
      </c>
      <c r="G63" s="70">
        <v>10</v>
      </c>
      <c r="H63" s="5">
        <v>17</v>
      </c>
      <c r="I63" s="70">
        <v>14</v>
      </c>
      <c r="J63" s="5">
        <v>18</v>
      </c>
      <c r="K63" s="70">
        <v>18</v>
      </c>
      <c r="L63" s="5">
        <v>20</v>
      </c>
      <c r="M63" s="5">
        <v>19</v>
      </c>
      <c r="N63" s="70">
        <v>17</v>
      </c>
      <c r="O63" s="5">
        <v>18</v>
      </c>
      <c r="P63" s="70">
        <v>18</v>
      </c>
      <c r="Q63" s="98"/>
      <c r="R63" s="100"/>
      <c r="S63" s="5">
        <v>20</v>
      </c>
      <c r="T63" s="70">
        <v>23</v>
      </c>
      <c r="U63" s="5">
        <v>20</v>
      </c>
      <c r="V63" s="70">
        <v>22</v>
      </c>
      <c r="W63" s="5">
        <v>27</v>
      </c>
      <c r="X63" s="70">
        <v>29</v>
      </c>
      <c r="Y63" s="5">
        <v>36</v>
      </c>
      <c r="Z63" s="71">
        <v>38</v>
      </c>
      <c r="AA63" s="43">
        <v>38</v>
      </c>
      <c r="AB63" s="7">
        <v>34</v>
      </c>
      <c r="AC63" s="43">
        <v>37</v>
      </c>
      <c r="AD63" s="7">
        <v>37</v>
      </c>
      <c r="AE63" s="43">
        <v>46.7</v>
      </c>
      <c r="AF63" s="12">
        <v>50.2</v>
      </c>
      <c r="AG63" s="102"/>
      <c r="AH63" s="104"/>
      <c r="AI63" s="72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4">
        <v>18</v>
      </c>
      <c r="AW63" s="87">
        <v>17.1</v>
      </c>
    </row>
    <row r="64" spans="1:49" s="78" customFormat="1" ht="16.5" customHeight="1">
      <c r="A64" s="95" t="s">
        <v>32</v>
      </c>
      <c r="B64" s="96"/>
      <c r="C64" s="76">
        <v>107</v>
      </c>
      <c r="D64" s="76">
        <f aca="true" t="shared" si="59" ref="D64:M64">SUM(D65/C65)*100</f>
        <v>104.97035573122531</v>
      </c>
      <c r="E64" s="76">
        <f t="shared" si="59"/>
        <v>106.08742037716902</v>
      </c>
      <c r="F64" s="76">
        <f t="shared" si="59"/>
        <v>99.86985713863173</v>
      </c>
      <c r="G64" s="76">
        <f t="shared" si="59"/>
        <v>96.33940470901821</v>
      </c>
      <c r="H64" s="76">
        <f t="shared" si="59"/>
        <v>98.56128377755233</v>
      </c>
      <c r="I64" s="76">
        <f t="shared" si="59"/>
        <v>98.64633043261283</v>
      </c>
      <c r="J64" s="76">
        <f t="shared" si="59"/>
        <v>100.45214531887312</v>
      </c>
      <c r="K64" s="76">
        <f t="shared" si="59"/>
        <v>101.80988353792885</v>
      </c>
      <c r="L64" s="76">
        <f t="shared" si="59"/>
        <v>96.09522337300974</v>
      </c>
      <c r="M64" s="76">
        <f t="shared" si="59"/>
        <v>104.13744289299274</v>
      </c>
      <c r="N64" s="77">
        <f>SUM(N65/M65)*100</f>
        <v>99.8300790904597</v>
      </c>
      <c r="O64" s="76">
        <f aca="true" t="shared" si="60" ref="O64:AF64">SUM(O65/N65)*100</f>
        <v>100.16092594311887</v>
      </c>
      <c r="P64" s="77">
        <f t="shared" si="60"/>
        <v>105.8211030434111</v>
      </c>
      <c r="Q64" s="95" t="s">
        <v>32</v>
      </c>
      <c r="R64" s="96"/>
      <c r="S64" s="76">
        <f>SUM(S65/P65)*100</f>
        <v>102.95483079797951</v>
      </c>
      <c r="T64" s="76">
        <f t="shared" si="60"/>
        <v>102.81047049147784</v>
      </c>
      <c r="U64" s="76">
        <f>SUM(U65/T65)*100</f>
        <v>102.34745669204457</v>
      </c>
      <c r="V64" s="76">
        <f t="shared" si="60"/>
        <v>101.19397353313748</v>
      </c>
      <c r="W64" s="76">
        <f t="shared" si="60"/>
        <v>103.03627550205081</v>
      </c>
      <c r="X64" s="76">
        <f t="shared" si="60"/>
        <v>105.24479139740475</v>
      </c>
      <c r="Y64" s="76">
        <f t="shared" si="60"/>
        <v>102.16382168733882</v>
      </c>
      <c r="Z64" s="76">
        <f t="shared" si="60"/>
        <v>99.29320126935282</v>
      </c>
      <c r="AA64" s="76">
        <f t="shared" si="60"/>
        <v>94.40705050602877</v>
      </c>
      <c r="AB64" s="76">
        <f t="shared" si="60"/>
        <v>104.70865818629463</v>
      </c>
      <c r="AC64" s="76">
        <f t="shared" si="60"/>
        <v>95.78475555990987</v>
      </c>
      <c r="AD64" s="76">
        <f t="shared" si="60"/>
        <v>101.19415961336844</v>
      </c>
      <c r="AE64" s="76">
        <f t="shared" si="60"/>
        <v>97.40713599838277</v>
      </c>
      <c r="AF64" s="77">
        <f t="shared" si="60"/>
        <v>98.8424790974346</v>
      </c>
      <c r="AG64" s="97">
        <v>30</v>
      </c>
      <c r="AH64" s="99" t="s">
        <v>38</v>
      </c>
      <c r="AI64" s="6">
        <f>AI65/AF63*100</f>
        <v>109.5617529880478</v>
      </c>
      <c r="AJ64" s="6">
        <f>AJ65/AI65*100</f>
        <v>117.81818181818183</v>
      </c>
      <c r="AK64" s="6">
        <f>AK65/AJ65*100</f>
        <v>94.13580246913581</v>
      </c>
      <c r="AL64" s="6">
        <f>AL65/AK65*100</f>
        <v>119.67213114754098</v>
      </c>
      <c r="AM64" s="6">
        <f>AM65/AL65*100</f>
        <v>124.65753424657535</v>
      </c>
      <c r="AN64" s="6">
        <f>AN65/AM65*100</f>
        <v>93.4065934065934</v>
      </c>
      <c r="AO64" s="35">
        <v>-113</v>
      </c>
      <c r="AP64" s="36">
        <v>-105</v>
      </c>
      <c r="AQ64" s="6">
        <f aca="true" t="shared" si="61" ref="AQ64:AV64">AQ65/AP65*100</f>
        <v>184.15841584158417</v>
      </c>
      <c r="AR64" s="6">
        <f t="shared" si="61"/>
        <v>101.0752688172043</v>
      </c>
      <c r="AS64" s="6">
        <f t="shared" si="61"/>
        <v>87.2340425531915</v>
      </c>
      <c r="AT64" s="6">
        <f t="shared" si="61"/>
        <v>95.73170731707317</v>
      </c>
      <c r="AU64" s="9">
        <f t="shared" si="61"/>
        <v>89.171974522293</v>
      </c>
      <c r="AV64" s="9">
        <f t="shared" si="61"/>
        <v>112.85714285714286</v>
      </c>
      <c r="AW64" s="9">
        <v>126.20253164556962</v>
      </c>
    </row>
    <row r="65" spans="1:49" s="45" customFormat="1" ht="16.5" customHeight="1" thickBot="1">
      <c r="A65" s="91" t="s">
        <v>33</v>
      </c>
      <c r="B65" s="92"/>
      <c r="C65" s="10">
        <v>30360</v>
      </c>
      <c r="D65" s="10">
        <v>31869</v>
      </c>
      <c r="E65" s="10">
        <v>33809</v>
      </c>
      <c r="F65" s="10">
        <v>33765</v>
      </c>
      <c r="G65" s="10">
        <v>32529</v>
      </c>
      <c r="H65" s="10">
        <v>32061</v>
      </c>
      <c r="I65" s="10">
        <v>31627</v>
      </c>
      <c r="J65" s="10">
        <v>31770</v>
      </c>
      <c r="K65" s="10">
        <v>32345</v>
      </c>
      <c r="L65" s="10">
        <v>31082</v>
      </c>
      <c r="M65" s="10">
        <v>32368</v>
      </c>
      <c r="N65" s="11">
        <v>32313</v>
      </c>
      <c r="O65" s="10">
        <v>32365</v>
      </c>
      <c r="P65" s="79">
        <v>34249</v>
      </c>
      <c r="Q65" s="91" t="s">
        <v>33</v>
      </c>
      <c r="R65" s="92"/>
      <c r="S65" s="10">
        <v>35261</v>
      </c>
      <c r="T65" s="79">
        <v>36252</v>
      </c>
      <c r="U65" s="10">
        <v>37103</v>
      </c>
      <c r="V65" s="79">
        <v>37546</v>
      </c>
      <c r="W65" s="10">
        <v>38686</v>
      </c>
      <c r="X65" s="79">
        <v>40715</v>
      </c>
      <c r="Y65" s="10">
        <v>41596</v>
      </c>
      <c r="Z65" s="80">
        <v>41302</v>
      </c>
      <c r="AA65" s="10">
        <v>38992</v>
      </c>
      <c r="AB65" s="10">
        <v>40828</v>
      </c>
      <c r="AC65" s="10">
        <v>39107</v>
      </c>
      <c r="AD65" s="10">
        <v>39574</v>
      </c>
      <c r="AE65" s="10">
        <f>SUM(AE7,AE9,AE11,AE15,AE17,AE13,AE19,AE21,AE23,AE25,AE29,AE31,AE33,AE35,AE37,AE39,AE41,AE43,AE45,AE47,AE49,AE51,AE53,AE55,AE57,AE59,AE61,AE63)</f>
        <v>38547.9</v>
      </c>
      <c r="AF65" s="11">
        <f>SUM(AF7,AF9,AF11,AF15,AF17,AF13,AF19,AF21,AF23,AF25,AF29,AF31,AF33,AF35,AF37,AF39,AF41,AF43,AF45,AF47,AF49,AF51,AF53,AF55,AF57,AF59,AF61,AF63)</f>
        <v>38101.7</v>
      </c>
      <c r="AG65" s="98"/>
      <c r="AH65" s="100"/>
      <c r="AI65" s="44">
        <v>55</v>
      </c>
      <c r="AJ65" s="44">
        <v>64.8</v>
      </c>
      <c r="AK65" s="44">
        <v>61</v>
      </c>
      <c r="AL65" s="5">
        <v>73</v>
      </c>
      <c r="AM65" s="5">
        <v>91</v>
      </c>
      <c r="AN65" s="7">
        <v>85</v>
      </c>
      <c r="AO65" s="5">
        <v>96</v>
      </c>
      <c r="AP65" s="7">
        <v>101</v>
      </c>
      <c r="AQ65" s="5">
        <v>186</v>
      </c>
      <c r="AR65" s="5">
        <v>188</v>
      </c>
      <c r="AS65" s="5">
        <v>164</v>
      </c>
      <c r="AT65" s="5">
        <v>157</v>
      </c>
      <c r="AU65" s="8">
        <v>140</v>
      </c>
      <c r="AV65" s="8">
        <v>158</v>
      </c>
      <c r="AW65" s="8">
        <v>199.4</v>
      </c>
    </row>
    <row r="66" spans="1:49" s="21" customFormat="1" ht="15" customHeight="1">
      <c r="A66" s="81" t="s">
        <v>34</v>
      </c>
      <c r="Q66" s="85" t="s">
        <v>49</v>
      </c>
      <c r="AG66" s="82" t="s">
        <v>32</v>
      </c>
      <c r="AH66" s="75"/>
      <c r="AI66" s="76">
        <f>SUM(AI67/AF65)*100</f>
        <v>100.14251332617705</v>
      </c>
      <c r="AJ66" s="76">
        <f>SUM(AJ67/AI67)*100</f>
        <v>96.01714016144248</v>
      </c>
      <c r="AK66" s="76">
        <f>SUM(AK67/AJ67)*100</f>
        <v>100.44682459746208</v>
      </c>
      <c r="AL66" s="6">
        <f>AL67/AK67*100</f>
        <v>100.4211956521739</v>
      </c>
      <c r="AM66" s="6">
        <f>AM67/AL67*100</f>
        <v>96.85292923826275</v>
      </c>
      <c r="AN66" s="76">
        <f>SUM(AN67/AM67)*100</f>
        <v>98.16439427805096</v>
      </c>
      <c r="AO66" s="83">
        <v>-100</v>
      </c>
      <c r="AP66" s="84">
        <v>-100</v>
      </c>
      <c r="AQ66" s="6">
        <f aca="true" t="shared" si="62" ref="AQ66:AV66">AQ67/AP67*100</f>
        <v>100.4166902885651</v>
      </c>
      <c r="AR66" s="6">
        <f t="shared" si="62"/>
        <v>97.60903316866619</v>
      </c>
      <c r="AS66" s="6">
        <f t="shared" si="62"/>
        <v>99.35797327780669</v>
      </c>
      <c r="AT66" s="6">
        <f t="shared" si="62"/>
        <v>99.217021772034</v>
      </c>
      <c r="AU66" s="9">
        <f t="shared" si="62"/>
        <v>90.66212925748819</v>
      </c>
      <c r="AV66" s="9">
        <f t="shared" si="62"/>
        <v>107.74980585037535</v>
      </c>
      <c r="AW66" s="9">
        <v>106.5953932550527</v>
      </c>
    </row>
    <row r="67" spans="33:49" s="21" customFormat="1" ht="15" customHeight="1" thickBot="1">
      <c r="AG67" s="91" t="s">
        <v>33</v>
      </c>
      <c r="AH67" s="92"/>
      <c r="AI67" s="10">
        <f>SUM(AI7,AI9,AI11,AI15,AI17,AI13,AI19,AI21,AI23,AI25,AI29,AI31,AI33,AI35,AI37,AI39,AI41,AI43,AI45,AI47,AI49,AI51,AI53,AI55,AI57,AI59,AI61,AI65)</f>
        <v>38156</v>
      </c>
      <c r="AJ67" s="10">
        <f>SUM(AJ7,AJ9,AJ11,AJ15,AJ17,AJ13,AJ19,AJ21,AJ23,AJ25,AJ29,AJ31,AJ33,AJ35,AJ37,AJ39,AJ41,AJ43,AJ45,AJ47,AJ49,AJ51,AJ53,AJ55,AJ57,AJ59,AJ61,AJ65)</f>
        <v>36636.299999999996</v>
      </c>
      <c r="AK67" s="10">
        <f>SUM(AK7,AK9,AK11,AK15,AK17,AK13,AK19,AK21,AK23,AK25,AK29,AK31,AK33,AK35,AK37,AK39,AK41,AK43,AK45,AK47,AK49,AK51,AK53,AK55,AK57,AK59,AK61,AK65)</f>
        <v>36800</v>
      </c>
      <c r="AL67" s="10">
        <v>36955</v>
      </c>
      <c r="AM67" s="10">
        <v>35792</v>
      </c>
      <c r="AN67" s="10">
        <v>35135</v>
      </c>
      <c r="AO67" s="10">
        <v>35184</v>
      </c>
      <c r="AP67" s="10">
        <f>SUM(AP7,AP9,AP11,AP15,AP17,AP13,AP19,AP21,AP23,AP25,AP29,AP31,AP33,AP35,AP37,AP39,AP41,AP43,AP45,AP47,AP49,AP51,AP53,AP55,AP57,AP59,AP61,AP65)</f>
        <v>35278</v>
      </c>
      <c r="AQ67" s="10">
        <v>35425</v>
      </c>
      <c r="AR67" s="10">
        <f>SUM(AR7+AR9+AR11+AR13+AR15+AR17+AR19+AR21+AR23+AR25+AR27+AR29+AR31+AR33+AR35+AR37+AR39+AR41+AR43+AR45+AR47+AR49+AR51+AR53+AR55+AR57+AR59+AR61+AR65)</f>
        <v>34578</v>
      </c>
      <c r="AS67" s="10">
        <f>SUM(AS7+AS9+AS11+AS13+AS15+AS17+AS19+AS21+AS23+AS25+AS27+AS29+AS31+AS33+AS35+AS37+AS39+AS41+AS43+AS45+AS47+AS49+AS51+AS53+AS55+AS57+AS59+AS61+AS65)</f>
        <v>34356</v>
      </c>
      <c r="AT67" s="10">
        <f>SUM(AT7+AT9+AT11+AT13+AT15+AT17+AT19+AT21+AT23+AT25+AT27+AT29+AT31+AT33+AT35+AT37+AT39+AT41+AT43+AT45+AT47+AT49+AT51+AT53+AT55+AT57+AT59+AT61+AT65)</f>
        <v>34087</v>
      </c>
      <c r="AU67" s="11">
        <f>SUM(AU7+AU9+AU11+AU13+AU15+AU17+AU19+AU21+AU23+AU25+AU27+AU29+AU31+AU33+AU35+AU37+AU39+AU41+AU43+AU45+AU47+AU49+AU51+AU53+AU55+AU57+AU59+AU61+AU65)</f>
        <v>30904</v>
      </c>
      <c r="AV67" s="11">
        <v>33299</v>
      </c>
      <c r="AW67" s="11">
        <v>35495.2</v>
      </c>
    </row>
    <row r="68" spans="1:41" s="21" customFormat="1" ht="15" customHeight="1">
      <c r="A68" s="85" t="s">
        <v>49</v>
      </c>
      <c r="Q68" s="81"/>
      <c r="AG68" s="85" t="s">
        <v>48</v>
      </c>
      <c r="AO68" s="25"/>
    </row>
    <row r="69" ht="15" customHeight="1">
      <c r="AG69" s="81" t="s">
        <v>47</v>
      </c>
    </row>
    <row r="70" ht="15" customHeight="1">
      <c r="AG70" s="85" t="s">
        <v>49</v>
      </c>
    </row>
  </sheetData>
  <sheetProtection/>
  <mergeCells count="221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W4:AW5"/>
    <mergeCell ref="A6:A7"/>
    <mergeCell ref="Q6:Q7"/>
    <mergeCell ref="AG6:AG7"/>
    <mergeCell ref="A8:A9"/>
    <mergeCell ref="B8:B9"/>
    <mergeCell ref="Q8:Q9"/>
    <mergeCell ref="R8:R9"/>
    <mergeCell ref="AG8:AG9"/>
    <mergeCell ref="AH8:AH9"/>
    <mergeCell ref="A10:A11"/>
    <mergeCell ref="B10:B11"/>
    <mergeCell ref="Q10:Q11"/>
    <mergeCell ref="R10:R11"/>
    <mergeCell ref="AG10:AG11"/>
    <mergeCell ref="AH10:AH11"/>
    <mergeCell ref="A12:A13"/>
    <mergeCell ref="B12:B13"/>
    <mergeCell ref="Q12:Q13"/>
    <mergeCell ref="R12:R13"/>
    <mergeCell ref="AG12:AG13"/>
    <mergeCell ref="AH12:AH13"/>
    <mergeCell ref="A14:A15"/>
    <mergeCell ref="B14:B15"/>
    <mergeCell ref="Q14:Q15"/>
    <mergeCell ref="R14:R15"/>
    <mergeCell ref="AG14:AG15"/>
    <mergeCell ref="AH14:AH15"/>
    <mergeCell ref="A16:A17"/>
    <mergeCell ref="B16:B17"/>
    <mergeCell ref="Q16:Q17"/>
    <mergeCell ref="R16:R17"/>
    <mergeCell ref="AG16:AG17"/>
    <mergeCell ref="AH16:AH17"/>
    <mergeCell ref="A18:A19"/>
    <mergeCell ref="B18:B19"/>
    <mergeCell ref="Q18:Q19"/>
    <mergeCell ref="R18:R19"/>
    <mergeCell ref="AG18:AG19"/>
    <mergeCell ref="AH18:AH19"/>
    <mergeCell ref="A20:A21"/>
    <mergeCell ref="B20:B21"/>
    <mergeCell ref="Q20:Q21"/>
    <mergeCell ref="R20:R21"/>
    <mergeCell ref="AG20:AG21"/>
    <mergeCell ref="AH20:AH21"/>
    <mergeCell ref="A22:A23"/>
    <mergeCell ref="B22:B23"/>
    <mergeCell ref="Q22:Q23"/>
    <mergeCell ref="R22:R23"/>
    <mergeCell ref="AG22:AG23"/>
    <mergeCell ref="AH22:AH23"/>
    <mergeCell ref="A24:A25"/>
    <mergeCell ref="B24:B25"/>
    <mergeCell ref="Q24:Q25"/>
    <mergeCell ref="R24:R25"/>
    <mergeCell ref="AG24:AG25"/>
    <mergeCell ref="AH24:AH25"/>
    <mergeCell ref="A26:A27"/>
    <mergeCell ref="B26:B27"/>
    <mergeCell ref="Q26:Q27"/>
    <mergeCell ref="R26:R27"/>
    <mergeCell ref="AG26:AG27"/>
    <mergeCell ref="AH26:AH27"/>
    <mergeCell ref="A28:A29"/>
    <mergeCell ref="B28:B29"/>
    <mergeCell ref="Q28:Q29"/>
    <mergeCell ref="R28:R29"/>
    <mergeCell ref="AG28:AG29"/>
    <mergeCell ref="AH28:AH29"/>
    <mergeCell ref="A30:A31"/>
    <mergeCell ref="B30:B31"/>
    <mergeCell ref="Q30:Q31"/>
    <mergeCell ref="R30:R31"/>
    <mergeCell ref="AG30:AG31"/>
    <mergeCell ref="AH30:AH31"/>
    <mergeCell ref="A32:A33"/>
    <mergeCell ref="B32:B33"/>
    <mergeCell ref="Q32:Q33"/>
    <mergeCell ref="R32:R33"/>
    <mergeCell ref="AG32:AG33"/>
    <mergeCell ref="AH32:AH33"/>
    <mergeCell ref="A34:A35"/>
    <mergeCell ref="B34:B35"/>
    <mergeCell ref="Q34:Q35"/>
    <mergeCell ref="R34:R35"/>
    <mergeCell ref="AG34:AG35"/>
    <mergeCell ref="AH34:AH35"/>
    <mergeCell ref="A36:A37"/>
    <mergeCell ref="B36:B37"/>
    <mergeCell ref="Q36:Q37"/>
    <mergeCell ref="R36:R37"/>
    <mergeCell ref="AG36:AG37"/>
    <mergeCell ref="AH36:AH37"/>
    <mergeCell ref="A38:A39"/>
    <mergeCell ref="B38:B39"/>
    <mergeCell ref="Q38:Q39"/>
    <mergeCell ref="R38:R39"/>
    <mergeCell ref="AG38:AG39"/>
    <mergeCell ref="AH38:AH39"/>
    <mergeCell ref="A40:A41"/>
    <mergeCell ref="B40:B41"/>
    <mergeCell ref="Q40:Q41"/>
    <mergeCell ref="R40:R41"/>
    <mergeCell ref="AG40:AG41"/>
    <mergeCell ref="AH40:AH41"/>
    <mergeCell ref="A42:A43"/>
    <mergeCell ref="B42:B43"/>
    <mergeCell ref="Q42:Q43"/>
    <mergeCell ref="R42:R43"/>
    <mergeCell ref="AG42:AG43"/>
    <mergeCell ref="AH42:AH43"/>
    <mergeCell ref="A44:A45"/>
    <mergeCell ref="B44:B45"/>
    <mergeCell ref="Q44:Q45"/>
    <mergeCell ref="R44:R45"/>
    <mergeCell ref="AG44:AG45"/>
    <mergeCell ref="AH44:AH45"/>
    <mergeCell ref="A46:A47"/>
    <mergeCell ref="B46:B47"/>
    <mergeCell ref="Q46:Q47"/>
    <mergeCell ref="R46:R47"/>
    <mergeCell ref="AG46:AG47"/>
    <mergeCell ref="AH46:AH47"/>
    <mergeCell ref="A48:A49"/>
    <mergeCell ref="B48:B49"/>
    <mergeCell ref="Q48:Q49"/>
    <mergeCell ref="R48:R49"/>
    <mergeCell ref="AG48:AG49"/>
    <mergeCell ref="AH48:AH49"/>
    <mergeCell ref="A50:A51"/>
    <mergeCell ref="B50:B51"/>
    <mergeCell ref="Q50:Q51"/>
    <mergeCell ref="R50:R51"/>
    <mergeCell ref="AG50:AG51"/>
    <mergeCell ref="AH50:AH51"/>
    <mergeCell ref="A52:A53"/>
    <mergeCell ref="B52:B53"/>
    <mergeCell ref="Q52:Q53"/>
    <mergeCell ref="R52:R53"/>
    <mergeCell ref="AG52:AG53"/>
    <mergeCell ref="AH52:AH53"/>
    <mergeCell ref="A54:A55"/>
    <mergeCell ref="B54:B55"/>
    <mergeCell ref="Q54:Q55"/>
    <mergeCell ref="R54:R55"/>
    <mergeCell ref="AG54:AG55"/>
    <mergeCell ref="AH54:AH55"/>
    <mergeCell ref="A56:A57"/>
    <mergeCell ref="B56:B57"/>
    <mergeCell ref="Q56:Q57"/>
    <mergeCell ref="R56:R57"/>
    <mergeCell ref="AG56:AG57"/>
    <mergeCell ref="AH56:AH57"/>
    <mergeCell ref="A58:A59"/>
    <mergeCell ref="B58:B59"/>
    <mergeCell ref="Q58:Q59"/>
    <mergeCell ref="R58:R59"/>
    <mergeCell ref="AG58:AG59"/>
    <mergeCell ref="AH58:AH59"/>
    <mergeCell ref="Q62:Q63"/>
    <mergeCell ref="R62:R63"/>
    <mergeCell ref="AG62:AG63"/>
    <mergeCell ref="AH62:AH63"/>
    <mergeCell ref="A60:A61"/>
    <mergeCell ref="B60:B61"/>
    <mergeCell ref="Q60:Q61"/>
    <mergeCell ref="R60:R61"/>
    <mergeCell ref="AG60:AG61"/>
    <mergeCell ref="AH60:AH61"/>
    <mergeCell ref="AG67:AH67"/>
    <mergeCell ref="AV4:AV5"/>
    <mergeCell ref="A64:B64"/>
    <mergeCell ref="Q64:R64"/>
    <mergeCell ref="AG64:AG65"/>
    <mergeCell ref="AH64:AH65"/>
    <mergeCell ref="A65:B65"/>
    <mergeCell ref="Q65:R65"/>
    <mergeCell ref="A62:A63"/>
    <mergeCell ref="B62:B63"/>
  </mergeCells>
  <printOptions/>
  <pageMargins left="0.7874015748031497" right="0.7874015748031497" top="0.7874015748031497" bottom="0.7874015748031497" header="0.3937007874015748" footer="0.3937007874015748"/>
  <pageSetup firstPageNumber="124" useFirstPageNumber="1" horizontalDpi="600" verticalDpi="600" orientation="portrait" paperSize="9" scale="65" r:id="rId2"/>
  <headerFooter>
    <oddHeader>&amp;L平成28年版　環境統計集&amp;R&amp;"ＭＳ ゴシック,標準"3章 自然環境（原生的な自然及びすぐれた自然の保全）</oddHeader>
    <oddFooter>&amp;C&amp;"ＭＳ ゴシック,標準"&amp;P</oddFooter>
    <evenFooter>&amp;C&amp;"ＭＳ ゴシック,標準"129</evenFooter>
    <firstFooter>&amp;C&amp;"ＭＳ ゴシック,標準"128</firstFooter>
  </headerFooter>
  <colBreaks count="2" manualBreakCount="2">
    <brk id="16" max="69" man="1"/>
    <brk id="32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2016-06-08T05:13:44Z</cp:lastPrinted>
  <dcterms:created xsi:type="dcterms:W3CDTF">2011-03-31T03:48:37Z</dcterms:created>
  <dcterms:modified xsi:type="dcterms:W3CDTF">2016-08-16T05:27:19Z</dcterms:modified>
  <cp:category/>
  <cp:version/>
  <cp:contentType/>
  <cp:contentStatus/>
</cp:coreProperties>
</file>