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3840" windowHeight="11760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</sheets>
  <definedNames/>
  <calcPr fullCalcOnLoad="1"/>
</workbook>
</file>

<file path=xl/sharedStrings.xml><?xml version="1.0" encoding="utf-8"?>
<sst xmlns="http://schemas.openxmlformats.org/spreadsheetml/2006/main" count="165" uniqueCount="86">
  <si>
    <t>年度</t>
  </si>
  <si>
    <t>一次エネルギー総供給</t>
  </si>
  <si>
    <t>前年度対比（％）</t>
  </si>
  <si>
    <t>石炭</t>
  </si>
  <si>
    <t>天然ガス</t>
  </si>
  <si>
    <t>原油</t>
  </si>
  <si>
    <t>石油製品</t>
  </si>
  <si>
    <t>原子力発電</t>
  </si>
  <si>
    <t>事業用水力発電</t>
  </si>
  <si>
    <t>地熱
エネルギー</t>
  </si>
  <si>
    <t>風力発電</t>
  </si>
  <si>
    <t>平成2
(1990)</t>
  </si>
  <si>
    <t>4
(1992)</t>
  </si>
  <si>
    <t>5
(1993)</t>
  </si>
  <si>
    <t>6
(1994)</t>
  </si>
  <si>
    <t>7
(1995)</t>
  </si>
  <si>
    <t>8
(1996)</t>
  </si>
  <si>
    <t>9
(1997)</t>
  </si>
  <si>
    <t>10
(1998)</t>
  </si>
  <si>
    <t>11
(1999)</t>
  </si>
  <si>
    <t>12
(2000)</t>
  </si>
  <si>
    <t>13
(2001)</t>
  </si>
  <si>
    <t>1.4  国内一次エネルギー総供給の推移</t>
  </si>
  <si>
    <r>
      <t>構成 (10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J, ％)</t>
    </r>
  </si>
  <si>
    <t>石炭製品</t>
  </si>
  <si>
    <t>未活用
エネルギー</t>
  </si>
  <si>
    <r>
      <t>(10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J)</t>
    </r>
  </si>
  <si>
    <t>太陽
エネルギー</t>
  </si>
  <si>
    <t>バイオマス･エネルギー</t>
  </si>
  <si>
    <t>天然温度差エネルギー</t>
  </si>
  <si>
    <t>-</t>
  </si>
  <si>
    <t>3
(1991)</t>
  </si>
  <si>
    <t>14
(2002)</t>
  </si>
  <si>
    <t>15
(2003)</t>
  </si>
  <si>
    <t>16
(2004)</t>
  </si>
  <si>
    <t>17
(2005)</t>
  </si>
  <si>
    <t>18
(2006)</t>
  </si>
  <si>
    <t>19
(2007)</t>
  </si>
  <si>
    <t>20
(2008)</t>
  </si>
  <si>
    <t>21
(2009)</t>
  </si>
  <si>
    <t>出典：資源エネルギー庁長官官房総合政策課編「総合エネルギー統計」（ホームページ）</t>
  </si>
  <si>
    <r>
      <t>(10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J)</t>
    </r>
  </si>
  <si>
    <t>太陽
エネルギー</t>
  </si>
  <si>
    <t>バイオマス･エネルギー</t>
  </si>
  <si>
    <t>天然温度差エネルギー</t>
  </si>
  <si>
    <t>-</t>
  </si>
  <si>
    <t>3
(1991)</t>
  </si>
  <si>
    <t>14
(2002)</t>
  </si>
  <si>
    <t>15
(2003)</t>
  </si>
  <si>
    <t>16
(2004)</t>
  </si>
  <si>
    <t>17
(2005)</t>
  </si>
  <si>
    <t>18
(2006)</t>
  </si>
  <si>
    <t>19
(2007)</t>
  </si>
  <si>
    <t>20
(2008)</t>
  </si>
  <si>
    <t>出典：資源エネルギー庁長官官房総合政策課編「総合エネルギー統計」（ホームページ）</t>
  </si>
  <si>
    <t>-</t>
  </si>
  <si>
    <t>3
(1991)</t>
  </si>
  <si>
    <t>14
(2002)</t>
  </si>
  <si>
    <t>15
(2003)</t>
  </si>
  <si>
    <t>16
(2004)</t>
  </si>
  <si>
    <t>17
(2005)</t>
  </si>
  <si>
    <t>18
(2006)</t>
  </si>
  <si>
    <t>19
(2007)</t>
  </si>
  <si>
    <r>
      <t>(10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J)</t>
    </r>
  </si>
  <si>
    <t>22
(2010)</t>
  </si>
  <si>
    <t>出典：資源エネルギー庁長官官房総合政策課編「総合エネルギー統計」（ホームページ）</t>
  </si>
  <si>
    <t>-</t>
  </si>
  <si>
    <t>未活用
ｴﾈﾙｷﾞｰ</t>
  </si>
  <si>
    <t>太陽
ｴﾈﾙｷﾞｰ</t>
  </si>
  <si>
    <t>地熱
ｴﾈﾙｷﾞｰ</t>
  </si>
  <si>
    <t>平成2年度</t>
  </si>
  <si>
    <t>原子力
発電</t>
  </si>
  <si>
    <t>天然
温度差
ｴﾈﾙｷﾞｰ</t>
  </si>
  <si>
    <t>石油
製品</t>
  </si>
  <si>
    <t>天然
ガス</t>
  </si>
  <si>
    <t>事業用
水力
発電</t>
  </si>
  <si>
    <t>風力
発電</t>
  </si>
  <si>
    <t>ﾊﾞｲｵﾏｽ
ｴﾈﾙｷﾞｰ</t>
  </si>
  <si>
    <r>
      <t>（単位：10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J）</t>
    </r>
  </si>
  <si>
    <t>構　　　成</t>
  </si>
  <si>
    <t>前年度
対比
(%)</t>
  </si>
  <si>
    <t>計</t>
  </si>
  <si>
    <t>石炭
製品</t>
  </si>
  <si>
    <t>出典：資源エネルギー庁「総合エネルギー統計」より作成</t>
  </si>
  <si>
    <t>1.04  国内一次エネルギー総供給の推移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</si>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</sst>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);[Red]\(#,##0.0\)"/>
    <numFmt numFmtId="178" formatCode="0.0%"/>
    <numFmt numFmtId="179" formatCode="0.00000%"/>
    <numFmt numFmtId="180" formatCode="#,##0.0_ ;[Red]\-#,##0.0\ "/>
    <numFmt numFmtId="181" formatCode="0.0000%"/>
    <numFmt numFmtId="182" formatCode="0.000%"/>
    <numFmt numFmtId="183" formatCode="#,##0.000;[Red]\-#,##0.000"/>
    <numFmt numFmtId="184" formatCode="#,##0.00_);[Red]\(#,##0.00\)"/>
    <numFmt numFmtId="185" formatCode="#,##0.000_);[Red]\(#,##0.000\)"/>
    <numFmt numFmtId="186" formatCode="#,##0.0;[Red]\-#,##0.0"/>
    <numFmt numFmtId="187" formatCode="0.0%\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2"/>
      <color indexed="9"/>
      <name val="ＭＳ ゴシック"/>
      <family val="3"/>
    </font>
    <font>
      <b/>
      <sz val="11"/>
      <color indexed="9"/>
      <name val="ＭＳ ゴシック"/>
      <family val="3"/>
    </font>
    <font>
      <b/>
      <sz val="14"/>
      <color indexed="9"/>
      <name val="ＭＳ ゴシック"/>
      <family val="3"/>
    </font>
    <font>
      <b/>
      <sz val="12"/>
      <color theme="0"/>
      <name val="ＭＳ ゴシック"/>
      <family val="3"/>
    </font>
    <font>
      <b/>
      <sz val="11"/>
      <color theme="0"/>
      <name val="ＭＳ ゴシック"/>
      <family val="3"/>
    </font>
    <font>
      <b/>
      <sz val="14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ash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dotted"/>
      <bottom style="hair"/>
    </border>
    <border>
      <left style="hair"/>
      <right style="hair"/>
      <top style="dotted"/>
      <bottom style="hair"/>
    </border>
    <border>
      <left style="hair"/>
      <right>
        <color indexed="63"/>
      </right>
      <top style="dotted"/>
      <bottom style="hair"/>
    </border>
    <border>
      <left style="thin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>
        <color indexed="63"/>
      </right>
      <top style="hair"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medium"/>
    </border>
    <border>
      <left style="hair"/>
      <right style="thin"/>
      <top/>
      <bottom>
        <color indexed="63"/>
      </bottom>
    </border>
    <border>
      <left style="hair"/>
      <right style="thin"/>
      <top/>
      <bottom style="medium"/>
    </border>
    <border>
      <left>
        <color indexed="63"/>
      </left>
      <right style="thin"/>
      <top/>
      <bottom style="dotted"/>
    </border>
    <border>
      <left style="hair"/>
      <right style="thin"/>
      <top style="dotted"/>
      <bottom/>
    </border>
    <border>
      <left style="hair"/>
      <right style="thin"/>
      <top/>
      <bottom style="dotted"/>
    </border>
    <border>
      <left>
        <color indexed="63"/>
      </left>
      <right style="thin"/>
      <top/>
      <bottom/>
    </border>
    <border>
      <left style="hair"/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 style="hair"/>
      <top/>
      <bottom>
        <color indexed="63"/>
      </bottom>
    </border>
    <border>
      <left style="thin"/>
      <right style="hair"/>
      <top/>
      <bottom style="medium"/>
    </border>
    <border>
      <left style="thin"/>
      <right style="hair"/>
      <top style="dotted"/>
      <bottom/>
    </border>
    <border>
      <left style="thin"/>
      <right style="hair"/>
      <top/>
      <bottom style="dotted"/>
    </border>
    <border>
      <left style="thin"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48" applyNumberFormat="1" applyFont="1" applyFill="1" applyAlignment="1">
      <alignment/>
    </xf>
    <xf numFmtId="0" fontId="3" fillId="0" borderId="0" xfId="42" applyNumberFormat="1" applyFont="1" applyFill="1" applyAlignment="1">
      <alignment/>
    </xf>
    <xf numFmtId="38" fontId="3" fillId="0" borderId="10" xfId="48" applyFont="1" applyFill="1" applyBorder="1" applyAlignment="1">
      <alignment horizontal="center" vertical="center" wrapText="1"/>
    </xf>
    <xf numFmtId="38" fontId="3" fillId="0" borderId="11" xfId="48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 applyProtection="1">
      <alignment horizontal="center"/>
      <protection/>
    </xf>
    <xf numFmtId="177" fontId="3" fillId="0" borderId="11" xfId="0" applyNumberFormat="1" applyFont="1" applyFill="1" applyBorder="1" applyAlignment="1" applyProtection="1">
      <alignment horizontal="right"/>
      <protection/>
    </xf>
    <xf numFmtId="176" fontId="3" fillId="0" borderId="10" xfId="0" applyNumberFormat="1" applyFont="1" applyFill="1" applyBorder="1" applyAlignment="1">
      <alignment horizontal="center"/>
    </xf>
    <xf numFmtId="178" fontId="3" fillId="0" borderId="12" xfId="42" applyNumberFormat="1" applyFont="1" applyFill="1" applyBorder="1" applyAlignment="1" applyProtection="1">
      <alignment horizontal="center"/>
      <protection/>
    </xf>
    <xf numFmtId="10" fontId="3" fillId="0" borderId="12" xfId="42" applyNumberFormat="1" applyFont="1" applyFill="1" applyBorder="1" applyAlignment="1" applyProtection="1">
      <alignment horizontal="center"/>
      <protection/>
    </xf>
    <xf numFmtId="178" fontId="3" fillId="0" borderId="10" xfId="42" applyNumberFormat="1" applyFont="1" applyFill="1" applyBorder="1" applyAlignment="1">
      <alignment horizontal="center"/>
    </xf>
    <xf numFmtId="10" fontId="3" fillId="0" borderId="1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184" fontId="3" fillId="0" borderId="11" xfId="0" applyNumberFormat="1" applyFont="1" applyFill="1" applyBorder="1" applyAlignment="1" applyProtection="1">
      <alignment horizontal="right"/>
      <protection/>
    </xf>
    <xf numFmtId="179" fontId="3" fillId="0" borderId="12" xfId="42" applyNumberFormat="1" applyFont="1" applyFill="1" applyBorder="1" applyAlignment="1" applyProtection="1">
      <alignment horizontal="center"/>
      <protection/>
    </xf>
    <xf numFmtId="181" fontId="3" fillId="0" borderId="12" xfId="42" applyNumberFormat="1" applyFont="1" applyFill="1" applyBorder="1" applyAlignment="1" applyProtection="1">
      <alignment horizontal="center"/>
      <protection/>
    </xf>
    <xf numFmtId="182" fontId="3" fillId="0" borderId="12" xfId="42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 applyProtection="1">
      <alignment horizontal="center"/>
      <protection/>
    </xf>
    <xf numFmtId="0" fontId="3" fillId="0" borderId="10" xfId="48" applyNumberFormat="1" applyFont="1" applyFill="1" applyBorder="1" applyAlignment="1" applyProtection="1">
      <alignment horizontal="center"/>
      <protection/>
    </xf>
    <xf numFmtId="0" fontId="3" fillId="0" borderId="10" xfId="48" applyNumberFormat="1" applyFont="1" applyFill="1" applyBorder="1" applyAlignment="1">
      <alignment horizontal="center"/>
    </xf>
    <xf numFmtId="0" fontId="3" fillId="0" borderId="13" xfId="48" applyNumberFormat="1" applyFont="1" applyFill="1" applyBorder="1" applyAlignment="1" applyProtection="1">
      <alignment horizontal="center"/>
      <protection/>
    </xf>
    <xf numFmtId="177" fontId="3" fillId="0" borderId="14" xfId="0" applyNumberFormat="1" applyFont="1" applyFill="1" applyBorder="1" applyAlignment="1" applyProtection="1">
      <alignment horizontal="right"/>
      <protection/>
    </xf>
    <xf numFmtId="178" fontId="3" fillId="0" borderId="15" xfId="42" applyNumberFormat="1" applyFont="1" applyFill="1" applyBorder="1" applyAlignment="1" applyProtection="1">
      <alignment horizontal="center"/>
      <protection/>
    </xf>
    <xf numFmtId="10" fontId="3" fillId="0" borderId="15" xfId="42" applyNumberFormat="1" applyFont="1" applyFill="1" applyBorder="1" applyAlignment="1" applyProtection="1">
      <alignment horizontal="center"/>
      <protection/>
    </xf>
    <xf numFmtId="0" fontId="3" fillId="0" borderId="10" xfId="42" applyNumberFormat="1" applyFont="1" applyFill="1" applyBorder="1" applyAlignment="1" applyProtection="1">
      <alignment horizontal="center"/>
      <protection/>
    </xf>
    <xf numFmtId="0" fontId="3" fillId="0" borderId="10" xfId="42" applyNumberFormat="1" applyFont="1" applyFill="1" applyBorder="1" applyAlignment="1">
      <alignment horizontal="center"/>
    </xf>
    <xf numFmtId="0" fontId="3" fillId="0" borderId="13" xfId="42" applyNumberFormat="1" applyFont="1" applyFill="1" applyBorder="1" applyAlignment="1" applyProtection="1">
      <alignment horizontal="center"/>
      <protection/>
    </xf>
    <xf numFmtId="177" fontId="3" fillId="0" borderId="16" xfId="0" applyNumberFormat="1" applyFont="1" applyFill="1" applyBorder="1" applyAlignment="1" applyProtection="1">
      <alignment horizontal="right"/>
      <protection/>
    </xf>
    <xf numFmtId="178" fontId="3" fillId="0" borderId="17" xfId="42" applyNumberFormat="1" applyFont="1" applyFill="1" applyBorder="1" applyAlignment="1" applyProtection="1">
      <alignment horizontal="center"/>
      <protection/>
    </xf>
    <xf numFmtId="10" fontId="3" fillId="0" borderId="17" xfId="42" applyNumberFormat="1" applyFont="1" applyFill="1" applyBorder="1" applyAlignment="1" applyProtection="1">
      <alignment horizontal="center"/>
      <protection/>
    </xf>
    <xf numFmtId="0" fontId="3" fillId="0" borderId="11" xfId="42" applyNumberFormat="1" applyFont="1" applyFill="1" applyBorder="1" applyAlignment="1" applyProtection="1">
      <alignment horizontal="center"/>
      <protection/>
    </xf>
    <xf numFmtId="180" fontId="3" fillId="0" borderId="18" xfId="48" applyNumberFormat="1" applyFont="1" applyFill="1" applyBorder="1" applyAlignment="1" applyProtection="1">
      <alignment horizontal="right"/>
      <protection/>
    </xf>
    <xf numFmtId="178" fontId="3" fillId="0" borderId="19" xfId="42" applyNumberFormat="1" applyFont="1" applyFill="1" applyBorder="1" applyAlignment="1" applyProtection="1">
      <alignment horizontal="center"/>
      <protection/>
    </xf>
    <xf numFmtId="10" fontId="3" fillId="0" borderId="19" xfId="42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7" fillId="25" borderId="0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/>
    </xf>
    <xf numFmtId="0" fontId="28" fillId="25" borderId="0" xfId="0" applyFont="1" applyFill="1" applyBorder="1" applyAlignment="1">
      <alignment vertical="center"/>
    </xf>
    <xf numFmtId="0" fontId="29" fillId="25" borderId="0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 shrinkToFit="1"/>
    </xf>
    <xf numFmtId="0" fontId="22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86" fontId="22" fillId="0" borderId="24" xfId="48" applyNumberFormat="1" applyFont="1" applyFill="1" applyBorder="1" applyAlignment="1" applyProtection="1">
      <alignment horizontal="right" vertical="center"/>
      <protection/>
    </xf>
    <xf numFmtId="186" fontId="22" fillId="0" borderId="25" xfId="48" applyNumberFormat="1" applyFont="1" applyFill="1" applyBorder="1" applyAlignment="1" applyProtection="1">
      <alignment horizontal="right" vertical="center"/>
      <protection/>
    </xf>
    <xf numFmtId="186" fontId="22" fillId="0" borderId="26" xfId="48" applyNumberFormat="1" applyFont="1" applyFill="1" applyBorder="1" applyAlignment="1" applyProtection="1">
      <alignment horizontal="right" vertical="center"/>
      <protection/>
    </xf>
    <xf numFmtId="178" fontId="22" fillId="0" borderId="27" xfId="42" applyNumberFormat="1" applyFont="1" applyFill="1" applyBorder="1" applyAlignment="1" applyProtection="1">
      <alignment horizontal="right" vertical="center"/>
      <protection/>
    </xf>
    <xf numFmtId="178" fontId="22" fillId="0" borderId="28" xfId="42" applyNumberFormat="1" applyFont="1" applyFill="1" applyBorder="1" applyAlignment="1" applyProtection="1">
      <alignment horizontal="right" vertical="center"/>
      <protection/>
    </xf>
    <xf numFmtId="10" fontId="22" fillId="0" borderId="28" xfId="42" applyNumberFormat="1" applyFont="1" applyFill="1" applyBorder="1" applyAlignment="1" applyProtection="1">
      <alignment horizontal="right" vertical="center"/>
      <protection/>
    </xf>
    <xf numFmtId="178" fontId="22" fillId="0" borderId="29" xfId="42" applyNumberFormat="1" applyFont="1" applyFill="1" applyBorder="1" applyAlignment="1" applyProtection="1">
      <alignment horizontal="right" vertical="center"/>
      <protection/>
    </xf>
    <xf numFmtId="178" fontId="22" fillId="0" borderId="30" xfId="42" applyNumberFormat="1" applyFont="1" applyFill="1" applyBorder="1" applyAlignment="1" applyProtection="1">
      <alignment horizontal="right" vertical="center"/>
      <protection/>
    </xf>
    <xf numFmtId="178" fontId="22" fillId="0" borderId="31" xfId="42" applyNumberFormat="1" applyFont="1" applyFill="1" applyBorder="1" applyAlignment="1" applyProtection="1">
      <alignment horizontal="right" vertical="center"/>
      <protection/>
    </xf>
    <xf numFmtId="10" fontId="22" fillId="0" borderId="31" xfId="42" applyNumberFormat="1" applyFont="1" applyFill="1" applyBorder="1" applyAlignment="1" applyProtection="1">
      <alignment horizontal="right" vertical="center"/>
      <protection/>
    </xf>
    <xf numFmtId="178" fontId="22" fillId="0" borderId="32" xfId="42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vertical="center"/>
    </xf>
    <xf numFmtId="178" fontId="22" fillId="0" borderId="33" xfId="42" applyNumberFormat="1" applyFont="1" applyFill="1" applyBorder="1" applyAlignment="1" applyProtection="1">
      <alignment horizontal="right" vertical="center"/>
      <protection/>
    </xf>
    <xf numFmtId="178" fontId="22" fillId="0" borderId="34" xfId="42" applyNumberFormat="1" applyFont="1" applyFill="1" applyBorder="1" applyAlignment="1" applyProtection="1">
      <alignment horizontal="right" vertical="center"/>
      <protection/>
    </xf>
    <xf numFmtId="10" fontId="22" fillId="0" borderId="34" xfId="42" applyNumberFormat="1" applyFont="1" applyFill="1" applyBorder="1" applyAlignment="1" applyProtection="1">
      <alignment horizontal="right" vertical="center"/>
      <protection/>
    </xf>
    <xf numFmtId="178" fontId="22" fillId="0" borderId="35" xfId="42" applyNumberFormat="1" applyFont="1" applyFill="1" applyBorder="1" applyAlignment="1" applyProtection="1">
      <alignment horizontal="right" vertical="center"/>
      <protection/>
    </xf>
    <xf numFmtId="186" fontId="22" fillId="0" borderId="36" xfId="48" applyNumberFormat="1" applyFont="1" applyFill="1" applyBorder="1" applyAlignment="1" applyProtection="1">
      <alignment horizontal="right" vertical="center"/>
      <protection/>
    </xf>
    <xf numFmtId="186" fontId="22" fillId="0" borderId="37" xfId="48" applyNumberFormat="1" applyFont="1" applyFill="1" applyBorder="1" applyAlignment="1" applyProtection="1">
      <alignment horizontal="right" vertical="center"/>
      <protection/>
    </xf>
    <xf numFmtId="186" fontId="22" fillId="0" borderId="38" xfId="48" applyNumberFormat="1" applyFont="1" applyFill="1" applyBorder="1" applyAlignment="1" applyProtection="1">
      <alignment horizontal="right" vertical="center"/>
      <protection/>
    </xf>
    <xf numFmtId="186" fontId="22" fillId="0" borderId="39" xfId="48" applyNumberFormat="1" applyFont="1" applyFill="1" applyBorder="1" applyAlignment="1" applyProtection="1">
      <alignment horizontal="right" vertical="center"/>
      <protection/>
    </xf>
    <xf numFmtId="186" fontId="22" fillId="0" borderId="40" xfId="48" applyNumberFormat="1" applyFont="1" applyFill="1" applyBorder="1" applyAlignment="1" applyProtection="1">
      <alignment horizontal="right" vertical="center"/>
      <protection/>
    </xf>
    <xf numFmtId="186" fontId="22" fillId="0" borderId="41" xfId="48" applyNumberFormat="1" applyFont="1" applyFill="1" applyBorder="1" applyAlignment="1" applyProtection="1">
      <alignment horizontal="right" vertical="center"/>
      <protection/>
    </xf>
    <xf numFmtId="178" fontId="22" fillId="0" borderId="42" xfId="42" applyNumberFormat="1" applyFont="1" applyFill="1" applyBorder="1" applyAlignment="1" applyProtection="1">
      <alignment horizontal="right" vertical="center"/>
      <protection/>
    </xf>
    <xf numFmtId="178" fontId="22" fillId="0" borderId="43" xfId="42" applyNumberFormat="1" applyFont="1" applyFill="1" applyBorder="1" applyAlignment="1" applyProtection="1">
      <alignment horizontal="right" vertical="center"/>
      <protection/>
    </xf>
    <xf numFmtId="10" fontId="22" fillId="0" borderId="43" xfId="42" applyNumberFormat="1" applyFont="1" applyFill="1" applyBorder="1" applyAlignment="1" applyProtection="1">
      <alignment horizontal="right" vertical="center"/>
      <protection/>
    </xf>
    <xf numFmtId="178" fontId="22" fillId="0" borderId="44" xfId="42" applyNumberFormat="1" applyFont="1" applyFill="1" applyBorder="1" applyAlignment="1" applyProtection="1">
      <alignment horizontal="right" vertical="center"/>
      <protection/>
    </xf>
    <xf numFmtId="178" fontId="22" fillId="0" borderId="42" xfId="48" applyNumberFormat="1" applyFont="1" applyFill="1" applyBorder="1" applyAlignment="1" applyProtection="1">
      <alignment horizontal="right" vertical="center"/>
      <protection/>
    </xf>
    <xf numFmtId="178" fontId="22" fillId="0" borderId="43" xfId="48" applyNumberFormat="1" applyFont="1" applyFill="1" applyBorder="1" applyAlignment="1" applyProtection="1">
      <alignment horizontal="right" vertical="center"/>
      <protection/>
    </xf>
    <xf numFmtId="178" fontId="22" fillId="0" borderId="44" xfId="48" applyNumberFormat="1" applyFont="1" applyFill="1" applyBorder="1" applyAlignment="1" applyProtection="1">
      <alignment horizontal="right" vertical="center"/>
      <protection/>
    </xf>
    <xf numFmtId="178" fontId="22" fillId="0" borderId="30" xfId="48" applyNumberFormat="1" applyFont="1" applyFill="1" applyBorder="1" applyAlignment="1" applyProtection="1">
      <alignment horizontal="right" vertical="center"/>
      <protection/>
    </xf>
    <xf numFmtId="178" fontId="22" fillId="0" borderId="31" xfId="48" applyNumberFormat="1" applyFont="1" applyFill="1" applyBorder="1" applyAlignment="1" applyProtection="1">
      <alignment horizontal="right" vertical="center"/>
      <protection/>
    </xf>
    <xf numFmtId="178" fontId="22" fillId="0" borderId="32" xfId="48" applyNumberFormat="1" applyFont="1" applyFill="1" applyBorder="1" applyAlignment="1" applyProtection="1">
      <alignment horizontal="right" vertical="center"/>
      <protection/>
    </xf>
    <xf numFmtId="178" fontId="22" fillId="0" borderId="33" xfId="48" applyNumberFormat="1" applyFont="1" applyFill="1" applyBorder="1" applyAlignment="1" applyProtection="1">
      <alignment horizontal="right" vertical="center"/>
      <protection/>
    </xf>
    <xf numFmtId="178" fontId="22" fillId="0" borderId="34" xfId="48" applyNumberFormat="1" applyFont="1" applyFill="1" applyBorder="1" applyAlignment="1" applyProtection="1">
      <alignment horizontal="right" vertical="center"/>
      <protection/>
    </xf>
    <xf numFmtId="178" fontId="22" fillId="0" borderId="35" xfId="48" applyNumberFormat="1" applyFont="1" applyFill="1" applyBorder="1" applyAlignment="1" applyProtection="1">
      <alignment horizontal="right" vertical="center"/>
      <protection/>
    </xf>
    <xf numFmtId="178" fontId="22" fillId="0" borderId="27" xfId="48" applyNumberFormat="1" applyFont="1" applyFill="1" applyBorder="1" applyAlignment="1" applyProtection="1">
      <alignment horizontal="right" vertical="center"/>
      <protection/>
    </xf>
    <xf numFmtId="178" fontId="22" fillId="0" borderId="28" xfId="48" applyNumberFormat="1" applyFont="1" applyFill="1" applyBorder="1" applyAlignment="1" applyProtection="1">
      <alignment horizontal="right" vertical="center"/>
      <protection/>
    </xf>
    <xf numFmtId="178" fontId="22" fillId="0" borderId="29" xfId="48" applyNumberFormat="1" applyFont="1" applyFill="1" applyBorder="1" applyAlignment="1" applyProtection="1">
      <alignment horizontal="right" vertical="center"/>
      <protection/>
    </xf>
    <xf numFmtId="0" fontId="22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186" fontId="22" fillId="0" borderId="36" xfId="48" applyNumberFormat="1" applyFont="1" applyFill="1" applyBorder="1" applyAlignment="1" applyProtection="1">
      <alignment horizontal="right" vertical="center"/>
      <protection/>
    </xf>
    <xf numFmtId="186" fontId="22" fillId="0" borderId="30" xfId="48" applyNumberFormat="1" applyFont="1" applyFill="1" applyBorder="1" applyAlignment="1" applyProtection="1">
      <alignment horizontal="right" vertical="center"/>
      <protection/>
    </xf>
    <xf numFmtId="187" fontId="22" fillId="0" borderId="47" xfId="42" applyNumberFormat="1" applyFont="1" applyFill="1" applyBorder="1" applyAlignment="1">
      <alignment vertical="center"/>
    </xf>
    <xf numFmtId="187" fontId="23" fillId="0" borderId="48" xfId="0" applyNumberFormat="1" applyFont="1" applyBorder="1" applyAlignment="1">
      <alignment vertical="center"/>
    </xf>
    <xf numFmtId="0" fontId="22" fillId="0" borderId="49" xfId="0" applyFont="1" applyFill="1" applyBorder="1" applyAlignment="1">
      <alignment horizontal="center" vertical="center" wrapText="1"/>
    </xf>
    <xf numFmtId="186" fontId="22" fillId="0" borderId="33" xfId="48" applyNumberFormat="1" applyFont="1" applyFill="1" applyBorder="1" applyAlignment="1" applyProtection="1">
      <alignment horizontal="right" vertical="center"/>
      <protection/>
    </xf>
    <xf numFmtId="187" fontId="22" fillId="0" borderId="50" xfId="42" applyNumberFormat="1" applyFont="1" applyFill="1" applyBorder="1" applyAlignment="1">
      <alignment vertical="center"/>
    </xf>
    <xf numFmtId="187" fontId="23" fillId="0" borderId="51" xfId="0" applyNumberFormat="1" applyFont="1" applyBorder="1" applyAlignment="1">
      <alignment vertical="center"/>
    </xf>
    <xf numFmtId="0" fontId="22" fillId="0" borderId="52" xfId="0" applyFont="1" applyFill="1" applyBorder="1" applyAlignment="1">
      <alignment horizontal="center" vertical="center" wrapText="1"/>
    </xf>
    <xf numFmtId="186" fontId="22" fillId="0" borderId="39" xfId="48" applyNumberFormat="1" applyFont="1" applyFill="1" applyBorder="1" applyAlignment="1" applyProtection="1">
      <alignment horizontal="right" vertical="center"/>
      <protection/>
    </xf>
    <xf numFmtId="186" fontId="22" fillId="0" borderId="42" xfId="48" applyNumberFormat="1" applyFont="1" applyFill="1" applyBorder="1" applyAlignment="1" applyProtection="1">
      <alignment horizontal="right" vertical="center"/>
      <protection/>
    </xf>
    <xf numFmtId="186" fontId="22" fillId="0" borderId="24" xfId="48" applyNumberFormat="1" applyFont="1" applyFill="1" applyBorder="1" applyAlignment="1" applyProtection="1">
      <alignment horizontal="right" vertical="center"/>
      <protection/>
    </xf>
    <xf numFmtId="187" fontId="22" fillId="0" borderId="53" xfId="42" applyNumberFormat="1" applyFont="1" applyFill="1" applyBorder="1" applyAlignment="1">
      <alignment vertical="center"/>
    </xf>
    <xf numFmtId="187" fontId="23" fillId="0" borderId="47" xfId="0" applyNumberFormat="1" applyFont="1" applyBorder="1" applyAlignment="1">
      <alignment vertical="center"/>
    </xf>
    <xf numFmtId="0" fontId="22" fillId="0" borderId="54" xfId="0" applyFont="1" applyFill="1" applyBorder="1" applyAlignment="1">
      <alignment horizontal="center" vertical="center" wrapText="1"/>
    </xf>
    <xf numFmtId="186" fontId="22" fillId="0" borderId="27" xfId="48" applyNumberFormat="1" applyFont="1" applyFill="1" applyBorder="1" applyAlignment="1" applyProtection="1">
      <alignment horizontal="right" vertical="center"/>
      <protection/>
    </xf>
    <xf numFmtId="187" fontId="23" fillId="0" borderId="21" xfId="0" applyNumberFormat="1" applyFont="1" applyBorder="1" applyAlignment="1">
      <alignment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 shrinkToFit="1"/>
    </xf>
    <xf numFmtId="0" fontId="22" fillId="0" borderId="57" xfId="0" applyFont="1" applyFill="1" applyBorder="1" applyAlignment="1">
      <alignment horizontal="center" vertical="center" shrinkToFi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186" fontId="23" fillId="0" borderId="33" xfId="48" applyNumberFormat="1" applyFont="1" applyBorder="1" applyAlignment="1">
      <alignment horizontal="right" vertical="center"/>
    </xf>
    <xf numFmtId="38" fontId="22" fillId="0" borderId="26" xfId="48" applyFont="1" applyFill="1" applyBorder="1" applyAlignment="1" applyProtection="1">
      <alignment horizontal="center" vertical="center"/>
      <protection/>
    </xf>
    <xf numFmtId="38" fontId="23" fillId="0" borderId="35" xfId="48" applyFont="1" applyBorder="1" applyAlignment="1">
      <alignment horizontal="center" vertical="center"/>
    </xf>
    <xf numFmtId="186" fontId="22" fillId="0" borderId="60" xfId="48" applyNumberFormat="1" applyFont="1" applyFill="1" applyBorder="1" applyAlignment="1" applyProtection="1">
      <alignment horizontal="right" vertical="center"/>
      <protection/>
    </xf>
    <xf numFmtId="186" fontId="23" fillId="0" borderId="61" xfId="48" applyNumberFormat="1" applyFont="1" applyBorder="1" applyAlignment="1">
      <alignment horizontal="right" vertical="center"/>
    </xf>
    <xf numFmtId="186" fontId="22" fillId="0" borderId="62" xfId="48" applyNumberFormat="1" applyFont="1" applyFill="1" applyBorder="1" applyAlignment="1" applyProtection="1">
      <alignment horizontal="right" vertical="center"/>
      <protection/>
    </xf>
    <xf numFmtId="186" fontId="23" fillId="0" borderId="63" xfId="48" applyNumberFormat="1" applyFont="1" applyBorder="1" applyAlignment="1">
      <alignment horizontal="right" vertical="center"/>
    </xf>
    <xf numFmtId="186" fontId="23" fillId="0" borderId="20" xfId="48" applyNumberFormat="1" applyFont="1" applyBorder="1" applyAlignment="1">
      <alignment horizontal="right" vertical="center"/>
    </xf>
    <xf numFmtId="186" fontId="22" fillId="0" borderId="64" xfId="48" applyNumberFormat="1" applyFont="1" applyFill="1" applyBorder="1" applyAlignment="1" applyProtection="1">
      <alignment horizontal="right" vertical="center"/>
      <protection/>
    </xf>
    <xf numFmtId="186" fontId="23" fillId="0" borderId="60" xfId="48" applyNumberFormat="1" applyFont="1" applyBorder="1" applyAlignment="1">
      <alignment horizontal="right" vertical="center"/>
    </xf>
    <xf numFmtId="177" fontId="22" fillId="0" borderId="53" xfId="0" applyNumberFormat="1" applyFont="1" applyFill="1" applyBorder="1" applyAlignment="1" applyProtection="1">
      <alignment vertical="center"/>
      <protection/>
    </xf>
    <xf numFmtId="0" fontId="23" fillId="0" borderId="47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2" width="9.625" style="16" customWidth="1"/>
    <col min="3" max="3" width="8.625" style="16" customWidth="1"/>
    <col min="4" max="16" width="8.125" style="16" customWidth="1"/>
    <col min="17" max="16384" width="9.00390625" style="41" customWidth="1"/>
  </cols>
  <sheetData>
    <row r="1" spans="1:9" ht="30" customHeight="1">
      <c r="A1" s="45" t="s">
        <v>84</v>
      </c>
      <c r="B1" s="44"/>
      <c r="C1" s="42"/>
      <c r="D1" s="42"/>
      <c r="E1" s="43"/>
      <c r="F1" s="43"/>
      <c r="G1" s="43"/>
      <c r="H1" s="43"/>
      <c r="I1" s="43"/>
    </row>
    <row r="2" ht="15" customHeight="1"/>
    <row r="3" ht="19.5" customHeight="1" thickBot="1">
      <c r="P3" s="52" t="s">
        <v>78</v>
      </c>
    </row>
    <row r="4" spans="1:16" ht="19.5" customHeight="1">
      <c r="A4" s="111"/>
      <c r="B4" s="113"/>
      <c r="C4" s="114"/>
      <c r="D4" s="115" t="s">
        <v>79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s="53" customFormat="1" ht="60" customHeight="1">
      <c r="A5" s="112"/>
      <c r="B5" s="46" t="s">
        <v>81</v>
      </c>
      <c r="C5" s="47" t="s">
        <v>80</v>
      </c>
      <c r="D5" s="46" t="s">
        <v>5</v>
      </c>
      <c r="E5" s="48" t="s">
        <v>3</v>
      </c>
      <c r="F5" s="49" t="s">
        <v>82</v>
      </c>
      <c r="G5" s="48" t="s">
        <v>73</v>
      </c>
      <c r="H5" s="48" t="s">
        <v>74</v>
      </c>
      <c r="I5" s="48" t="s">
        <v>71</v>
      </c>
      <c r="J5" s="48" t="s">
        <v>75</v>
      </c>
      <c r="K5" s="48" t="s">
        <v>67</v>
      </c>
      <c r="L5" s="48" t="s">
        <v>68</v>
      </c>
      <c r="M5" s="48" t="s">
        <v>69</v>
      </c>
      <c r="N5" s="50" t="s">
        <v>77</v>
      </c>
      <c r="O5" s="50" t="s">
        <v>72</v>
      </c>
      <c r="P5" s="51" t="s">
        <v>76</v>
      </c>
    </row>
    <row r="6" spans="1:16" ht="19.5" customHeight="1">
      <c r="A6" s="102" t="s">
        <v>70</v>
      </c>
      <c r="B6" s="105">
        <v>20202.0183438891</v>
      </c>
      <c r="C6" s="118" t="s">
        <v>85</v>
      </c>
      <c r="D6" s="54">
        <v>9163.670974990708</v>
      </c>
      <c r="E6" s="55">
        <v>3351.969500520278</v>
      </c>
      <c r="F6" s="55">
        <v>15.35231465935233</v>
      </c>
      <c r="G6" s="55">
        <v>2341.1676520615765</v>
      </c>
      <c r="H6" s="55">
        <v>2059.1681456119823</v>
      </c>
      <c r="I6" s="55">
        <v>1884.467296594127</v>
      </c>
      <c r="J6" s="55">
        <v>809.5250638356139</v>
      </c>
      <c r="K6" s="55">
        <v>304.18584346445465</v>
      </c>
      <c r="L6" s="55">
        <v>57.83258978333823</v>
      </c>
      <c r="M6" s="55">
        <v>16.22070426767078</v>
      </c>
      <c r="N6" s="55">
        <v>198.45825809999997</v>
      </c>
      <c r="O6" s="55">
        <v>0</v>
      </c>
      <c r="P6" s="56">
        <v>0</v>
      </c>
    </row>
    <row r="7" spans="1:16" ht="19.5" customHeight="1">
      <c r="A7" s="102"/>
      <c r="B7" s="117"/>
      <c r="C7" s="119"/>
      <c r="D7" s="86">
        <v>0.4536017549831907</v>
      </c>
      <c r="E7" s="87">
        <v>0.16592250553688928</v>
      </c>
      <c r="F7" s="87">
        <v>0.0007599396455352812</v>
      </c>
      <c r="G7" s="87">
        <v>0.11588780943611782</v>
      </c>
      <c r="H7" s="87">
        <v>0.10192883258295125</v>
      </c>
      <c r="I7" s="87">
        <v>0.09328113976117434</v>
      </c>
      <c r="J7" s="87">
        <v>0.04007149434553834</v>
      </c>
      <c r="K7" s="87">
        <v>0.01505720063641402</v>
      </c>
      <c r="L7" s="87">
        <v>0.0028627134575804395</v>
      </c>
      <c r="M7" s="87">
        <v>0.0008029249351007234</v>
      </c>
      <c r="N7" s="87">
        <v>0.009823684679507854</v>
      </c>
      <c r="O7" s="87">
        <v>0</v>
      </c>
      <c r="P7" s="88">
        <v>0</v>
      </c>
    </row>
    <row r="8" spans="1:16" ht="19.5" customHeight="1">
      <c r="A8" s="92">
        <v>3</v>
      </c>
      <c r="B8" s="103">
        <v>20412.784359581605</v>
      </c>
      <c r="C8" s="100">
        <v>0.010432918736372665</v>
      </c>
      <c r="D8" s="73">
        <v>9161.666526832827</v>
      </c>
      <c r="E8" s="74">
        <v>3475.985776396143</v>
      </c>
      <c r="F8" s="74">
        <v>19.3134792336689</v>
      </c>
      <c r="G8" s="74">
        <v>2134.451547492267</v>
      </c>
      <c r="H8" s="74">
        <v>2165.597680276853</v>
      </c>
      <c r="I8" s="74">
        <v>1986.9313018834866</v>
      </c>
      <c r="J8" s="74">
        <v>886.3591957850307</v>
      </c>
      <c r="K8" s="74">
        <v>310.25577520935764</v>
      </c>
      <c r="L8" s="74">
        <v>55.95824604974713</v>
      </c>
      <c r="M8" s="74">
        <v>16.50601552222961</v>
      </c>
      <c r="N8" s="74">
        <v>199.75881489999998</v>
      </c>
      <c r="O8" s="74">
        <v>0</v>
      </c>
      <c r="P8" s="75">
        <v>0</v>
      </c>
    </row>
    <row r="9" spans="1:16" ht="19.5" customHeight="1">
      <c r="A9" s="98"/>
      <c r="B9" s="104"/>
      <c r="C9" s="101"/>
      <c r="D9" s="80">
        <v>0.4488200318704886</v>
      </c>
      <c r="E9" s="81">
        <v>0.1702847448522887</v>
      </c>
      <c r="F9" s="81">
        <v>0.0009461462431313688</v>
      </c>
      <c r="G9" s="81">
        <v>0.10456444892048113</v>
      </c>
      <c r="H9" s="81">
        <v>0.10609026393111032</v>
      </c>
      <c r="I9" s="81">
        <v>0.0973375932887292</v>
      </c>
      <c r="J9" s="81">
        <v>0.04342176844527241</v>
      </c>
      <c r="K9" s="81">
        <v>0.015199091399979736</v>
      </c>
      <c r="L9" s="81">
        <v>0.002741333326410258</v>
      </c>
      <c r="M9" s="81">
        <v>0.0008086116637234652</v>
      </c>
      <c r="N9" s="81">
        <v>0.009785966058385108</v>
      </c>
      <c r="O9" s="81">
        <v>0</v>
      </c>
      <c r="P9" s="82">
        <v>0</v>
      </c>
    </row>
    <row r="10" spans="1:16" ht="19.5" customHeight="1">
      <c r="A10" s="92">
        <v>4</v>
      </c>
      <c r="B10" s="103">
        <v>20899.981067495435</v>
      </c>
      <c r="C10" s="100">
        <v>0.02386723434351786</v>
      </c>
      <c r="D10" s="73">
        <v>9816.932323112009</v>
      </c>
      <c r="E10" s="74">
        <v>3366.685880544984</v>
      </c>
      <c r="F10" s="74">
        <v>13.119660003692056</v>
      </c>
      <c r="G10" s="74">
        <v>2082.9989416870694</v>
      </c>
      <c r="H10" s="74">
        <v>2220.9035325127343</v>
      </c>
      <c r="I10" s="74">
        <v>2075.4461475474386</v>
      </c>
      <c r="J10" s="74">
        <v>749.5634981557215</v>
      </c>
      <c r="K10" s="74">
        <v>309.3845430369206</v>
      </c>
      <c r="L10" s="74">
        <v>53.33993672595362</v>
      </c>
      <c r="M10" s="74">
        <v>16.610908068911726</v>
      </c>
      <c r="N10" s="74">
        <v>194.9956961</v>
      </c>
      <c r="O10" s="74">
        <v>0</v>
      </c>
      <c r="P10" s="75">
        <v>0</v>
      </c>
    </row>
    <row r="11" spans="1:16" ht="19.5" customHeight="1">
      <c r="A11" s="98"/>
      <c r="B11" s="104"/>
      <c r="C11" s="101"/>
      <c r="D11" s="80">
        <v>0.46971010602395863</v>
      </c>
      <c r="E11" s="81">
        <v>0.16108559475113596</v>
      </c>
      <c r="F11" s="81">
        <v>0.0006277354970477139</v>
      </c>
      <c r="G11" s="81">
        <v>0.09966511141613618</v>
      </c>
      <c r="H11" s="81">
        <v>0.10626342317442482</v>
      </c>
      <c r="I11" s="81">
        <v>0.09930373337874757</v>
      </c>
      <c r="J11" s="81">
        <v>0.03586431469650829</v>
      </c>
      <c r="K11" s="81">
        <v>0.014803101593143976</v>
      </c>
      <c r="L11" s="81">
        <v>0.0025521523944780134</v>
      </c>
      <c r="M11" s="81">
        <v>0.0007947810103400399</v>
      </c>
      <c r="N11" s="81">
        <v>0.009329946064078777</v>
      </c>
      <c r="O11" s="81">
        <v>0</v>
      </c>
      <c r="P11" s="82">
        <v>0</v>
      </c>
    </row>
    <row r="12" spans="1:16" ht="19.5" customHeight="1">
      <c r="A12" s="102">
        <v>5</v>
      </c>
      <c r="B12" s="94">
        <v>21206.24884429204</v>
      </c>
      <c r="C12" s="96">
        <v>0.014653973886747974</v>
      </c>
      <c r="D12" s="70">
        <v>9847.643796184308</v>
      </c>
      <c r="E12" s="71">
        <v>3383.2780121255932</v>
      </c>
      <c r="F12" s="71">
        <v>12.625117187991991</v>
      </c>
      <c r="G12" s="71">
        <v>1917.0814142485651</v>
      </c>
      <c r="H12" s="71">
        <v>2284.2452235883607</v>
      </c>
      <c r="I12" s="71">
        <v>2322.3256243652354</v>
      </c>
      <c r="J12" s="71">
        <v>869.4638855015592</v>
      </c>
      <c r="K12" s="71">
        <v>314.1933873139205</v>
      </c>
      <c r="L12" s="71">
        <v>52.84250857695098</v>
      </c>
      <c r="M12" s="71">
        <v>16.561865115231615</v>
      </c>
      <c r="N12" s="71">
        <v>185.98024900000004</v>
      </c>
      <c r="O12" s="71">
        <v>0</v>
      </c>
      <c r="P12" s="72">
        <v>0.007761084321977293</v>
      </c>
    </row>
    <row r="13" spans="1:16" ht="19.5" customHeight="1">
      <c r="A13" s="108"/>
      <c r="B13" s="109"/>
      <c r="C13" s="110"/>
      <c r="D13" s="89">
        <v>0.46437462223946974</v>
      </c>
      <c r="E13" s="90">
        <v>0.15954155951707838</v>
      </c>
      <c r="F13" s="90">
        <v>0.0005953489125159549</v>
      </c>
      <c r="G13" s="90">
        <v>0.09040172207375444</v>
      </c>
      <c r="H13" s="90">
        <v>0.10771566628122434</v>
      </c>
      <c r="I13" s="90">
        <v>0.10951138230136925</v>
      </c>
      <c r="J13" s="90">
        <v>0.041000362293475</v>
      </c>
      <c r="K13" s="90">
        <v>0.014816075658684447</v>
      </c>
      <c r="L13" s="90">
        <v>0.002491836673470626</v>
      </c>
      <c r="M13" s="90">
        <v>0.0007809898505312256</v>
      </c>
      <c r="N13" s="90">
        <v>0.008770068217418813</v>
      </c>
      <c r="O13" s="90">
        <v>0</v>
      </c>
      <c r="P13" s="91">
        <v>3.6598100771916093E-07</v>
      </c>
    </row>
    <row r="14" spans="1:16" ht="19.5" customHeight="1">
      <c r="A14" s="102">
        <v>6</v>
      </c>
      <c r="B14" s="105">
        <v>22292.491716154396</v>
      </c>
      <c r="C14" s="106">
        <v>0.051222773053270734</v>
      </c>
      <c r="D14" s="54">
        <v>10517.200383748064</v>
      </c>
      <c r="E14" s="55">
        <v>3610.375047961153</v>
      </c>
      <c r="F14" s="55">
        <v>12.582116239692779</v>
      </c>
      <c r="G14" s="55">
        <v>2050.4672358292796</v>
      </c>
      <c r="H14" s="55">
        <v>2410.993001710762</v>
      </c>
      <c r="I14" s="55">
        <v>2497.6416779134865</v>
      </c>
      <c r="J14" s="55">
        <v>609.5294919695316</v>
      </c>
      <c r="K14" s="55">
        <v>323.6190005524134</v>
      </c>
      <c r="L14" s="55">
        <v>52.445345273901594</v>
      </c>
      <c r="M14" s="55">
        <v>19.15518737577912</v>
      </c>
      <c r="N14" s="55">
        <v>188.4715805</v>
      </c>
      <c r="O14" s="55">
        <v>0</v>
      </c>
      <c r="P14" s="56">
        <v>0.01164708033106468</v>
      </c>
    </row>
    <row r="15" spans="1:16" ht="19.5" customHeight="1">
      <c r="A15" s="102"/>
      <c r="B15" s="99"/>
      <c r="C15" s="107"/>
      <c r="D15" s="86">
        <v>0.4717821819858167</v>
      </c>
      <c r="E15" s="87">
        <v>0.1619547556159849</v>
      </c>
      <c r="F15" s="87">
        <v>0.0005644104929990876</v>
      </c>
      <c r="G15" s="87">
        <v>0.09198017260418652</v>
      </c>
      <c r="H15" s="87">
        <v>0.10815269250335173</v>
      </c>
      <c r="I15" s="87">
        <v>0.11203959206155294</v>
      </c>
      <c r="J15" s="87">
        <v>0.027342367095188023</v>
      </c>
      <c r="K15" s="87">
        <v>0.01451695058017677</v>
      </c>
      <c r="L15" s="87">
        <v>0.0023526013126606545</v>
      </c>
      <c r="M15" s="87">
        <v>0.000859266322476558</v>
      </c>
      <c r="N15" s="87">
        <v>0.008454486959096764</v>
      </c>
      <c r="O15" s="87">
        <v>0</v>
      </c>
      <c r="P15" s="88">
        <v>5.2246650932361E-07</v>
      </c>
    </row>
    <row r="16" spans="1:16" ht="19.5" customHeight="1">
      <c r="A16" s="92">
        <v>7</v>
      </c>
      <c r="B16" s="103">
        <v>22712.151156360498</v>
      </c>
      <c r="C16" s="100">
        <v>0.018825147298450848</v>
      </c>
      <c r="D16" s="73">
        <v>10203.959216995945</v>
      </c>
      <c r="E16" s="74">
        <v>3736.133417613273</v>
      </c>
      <c r="F16" s="74">
        <v>18.01562491775244</v>
      </c>
      <c r="G16" s="74">
        <v>2226.3298371293918</v>
      </c>
      <c r="H16" s="74">
        <v>2479.4528342797284</v>
      </c>
      <c r="I16" s="74">
        <v>2694.510668443278</v>
      </c>
      <c r="J16" s="74">
        <v>741.5219054941109</v>
      </c>
      <c r="K16" s="74">
        <v>335.5843173262579</v>
      </c>
      <c r="L16" s="74">
        <v>51.46056982884365</v>
      </c>
      <c r="M16" s="74">
        <v>29.35304572428846</v>
      </c>
      <c r="N16" s="74">
        <v>195.8182006</v>
      </c>
      <c r="O16" s="74">
        <v>0</v>
      </c>
      <c r="P16" s="75">
        <v>0.011518007628152364</v>
      </c>
    </row>
    <row r="17" spans="1:16" ht="19.5" customHeight="1">
      <c r="A17" s="98"/>
      <c r="B17" s="104"/>
      <c r="C17" s="101"/>
      <c r="D17" s="80">
        <v>0.44927312902892264</v>
      </c>
      <c r="E17" s="81">
        <v>0.16449931985271132</v>
      </c>
      <c r="F17" s="81">
        <v>0.0007932152614573982</v>
      </c>
      <c r="G17" s="81">
        <v>0.09802373283808971</v>
      </c>
      <c r="H17" s="81">
        <v>0.1091685599135933</v>
      </c>
      <c r="I17" s="81">
        <v>0.11863740470433973</v>
      </c>
      <c r="J17" s="81">
        <v>0.03264868661665494</v>
      </c>
      <c r="K17" s="81">
        <v>0.014775540855463095</v>
      </c>
      <c r="L17" s="81">
        <v>0.0022657726022764784</v>
      </c>
      <c r="M17" s="81">
        <v>0.0012923939050162665</v>
      </c>
      <c r="N17" s="81">
        <v>0.008621737291721108</v>
      </c>
      <c r="O17" s="81">
        <v>0</v>
      </c>
      <c r="P17" s="82">
        <v>5.071297539743067E-07</v>
      </c>
    </row>
    <row r="18" spans="1:16" ht="19.5" customHeight="1">
      <c r="A18" s="92">
        <v>8</v>
      </c>
      <c r="B18" s="94">
        <v>23014.935655950678</v>
      </c>
      <c r="C18" s="100">
        <v>0.013331388009250078</v>
      </c>
      <c r="D18" s="70">
        <v>10134.54751267479</v>
      </c>
      <c r="E18" s="71">
        <v>3793.089216354577</v>
      </c>
      <c r="F18" s="71">
        <v>24.111412295245444</v>
      </c>
      <c r="G18" s="71">
        <v>2315.7105993586424</v>
      </c>
      <c r="H18" s="71">
        <v>2628.7202242331296</v>
      </c>
      <c r="I18" s="71">
        <v>2774.7640412314436</v>
      </c>
      <c r="J18" s="71">
        <v>722.0835659217712</v>
      </c>
      <c r="K18" s="71">
        <v>342.4295642904875</v>
      </c>
      <c r="L18" s="71">
        <v>49.17414969466153</v>
      </c>
      <c r="M18" s="71">
        <v>33.72638117282603</v>
      </c>
      <c r="N18" s="71">
        <v>196.5643712</v>
      </c>
      <c r="O18" s="71">
        <v>0</v>
      </c>
      <c r="P18" s="72">
        <v>0.014617523099946845</v>
      </c>
    </row>
    <row r="19" spans="1:16" ht="19.5" customHeight="1">
      <c r="A19" s="98"/>
      <c r="B19" s="99"/>
      <c r="C19" s="101"/>
      <c r="D19" s="86">
        <v>0.44034654991765876</v>
      </c>
      <c r="E19" s="87">
        <v>0.16480989880038383</v>
      </c>
      <c r="F19" s="87">
        <v>0.0010476419597988866</v>
      </c>
      <c r="G19" s="87">
        <v>0.10061773076301861</v>
      </c>
      <c r="H19" s="87">
        <v>0.11421801318629604</v>
      </c>
      <c r="I19" s="87">
        <v>0.12056362367078825</v>
      </c>
      <c r="J19" s="87">
        <v>0.031374563749217835</v>
      </c>
      <c r="K19" s="87">
        <v>0.014878580127681125</v>
      </c>
      <c r="L19" s="87">
        <v>0.002136619038600145</v>
      </c>
      <c r="M19" s="87">
        <v>0.0014654127944131719</v>
      </c>
      <c r="N19" s="87">
        <v>0.00854073086010027</v>
      </c>
      <c r="O19" s="87">
        <v>0</v>
      </c>
      <c r="P19" s="88">
        <v>6.35132042881353E-07</v>
      </c>
    </row>
    <row r="20" spans="1:16" ht="19.5" customHeight="1">
      <c r="A20" s="92">
        <v>9</v>
      </c>
      <c r="B20" s="103">
        <v>23336.807538440316</v>
      </c>
      <c r="C20" s="100">
        <v>0.013985347919337605</v>
      </c>
      <c r="D20" s="73">
        <v>10269.216783143527</v>
      </c>
      <c r="E20" s="74">
        <v>3887.3783289509365</v>
      </c>
      <c r="F20" s="74">
        <v>49.80860761602215</v>
      </c>
      <c r="G20" s="74">
        <v>2065.1965767581373</v>
      </c>
      <c r="H20" s="74">
        <v>2735.8170430063356</v>
      </c>
      <c r="I20" s="74">
        <v>2898.9619377262625</v>
      </c>
      <c r="J20" s="74">
        <v>796.0501906695404</v>
      </c>
      <c r="K20" s="74">
        <v>350.1307047088112</v>
      </c>
      <c r="L20" s="74">
        <v>47.59652168613955</v>
      </c>
      <c r="M20" s="74">
        <v>34.11132446947111</v>
      </c>
      <c r="N20" s="74">
        <v>202.52610470000002</v>
      </c>
      <c r="O20" s="74">
        <v>0</v>
      </c>
      <c r="P20" s="75">
        <v>0.013415005135268245</v>
      </c>
    </row>
    <row r="21" spans="1:16" ht="19.5" customHeight="1">
      <c r="A21" s="98"/>
      <c r="B21" s="104"/>
      <c r="C21" s="101"/>
      <c r="D21" s="80">
        <v>0.44004377060693095</v>
      </c>
      <c r="E21" s="81">
        <v>0.16657712596496582</v>
      </c>
      <c r="F21" s="81">
        <v>0.002134336821091641</v>
      </c>
      <c r="G21" s="81">
        <v>0.08849524826205778</v>
      </c>
      <c r="H21" s="81">
        <v>0.11723184666539783</v>
      </c>
      <c r="I21" s="81">
        <v>0.12422272982073926</v>
      </c>
      <c r="J21" s="81">
        <v>0.034111357749267504</v>
      </c>
      <c r="K21" s="81">
        <v>0.01500336771137513</v>
      </c>
      <c r="L21" s="81">
        <v>0.0020395472520283123</v>
      </c>
      <c r="M21" s="81">
        <v>0.0014616962672929037</v>
      </c>
      <c r="N21" s="81">
        <v>0.008678398035652462</v>
      </c>
      <c r="O21" s="81">
        <v>0</v>
      </c>
      <c r="P21" s="82">
        <v>5.74843200517941E-07</v>
      </c>
    </row>
    <row r="22" spans="1:16" ht="19.5" customHeight="1">
      <c r="A22" s="102">
        <v>10</v>
      </c>
      <c r="B22" s="94">
        <v>22702.00150068359</v>
      </c>
      <c r="C22" s="96">
        <v>-0.027201922829893362</v>
      </c>
      <c r="D22" s="70">
        <v>9756.035272032836</v>
      </c>
      <c r="E22" s="71">
        <v>3688.5221151556334</v>
      </c>
      <c r="F22" s="71">
        <v>24.89904064443906</v>
      </c>
      <c r="G22" s="71">
        <v>2025.8662855437258</v>
      </c>
      <c r="H22" s="71">
        <v>2796.7149733515703</v>
      </c>
      <c r="I22" s="71">
        <v>2997.67399140465</v>
      </c>
      <c r="J22" s="71">
        <v>813.9515518479216</v>
      </c>
      <c r="K22" s="71">
        <v>340.98617554960424</v>
      </c>
      <c r="L22" s="71">
        <v>39.35063125288842</v>
      </c>
      <c r="M22" s="71">
        <v>31.8498325405197</v>
      </c>
      <c r="N22" s="71">
        <v>186.0926327</v>
      </c>
      <c r="O22" s="71">
        <v>0</v>
      </c>
      <c r="P22" s="72">
        <v>0.05899865980520461</v>
      </c>
    </row>
    <row r="23" spans="1:16" ht="19.5" customHeight="1">
      <c r="A23" s="108"/>
      <c r="B23" s="109"/>
      <c r="C23" s="110"/>
      <c r="D23" s="89">
        <v>0.4297433982523113</v>
      </c>
      <c r="E23" s="90">
        <v>0.16247563524496142</v>
      </c>
      <c r="F23" s="90">
        <v>0.0010967773323285754</v>
      </c>
      <c r="G23" s="90">
        <v>0.0892373425965426</v>
      </c>
      <c r="H23" s="90">
        <v>0.12319244068710669</v>
      </c>
      <c r="I23" s="90">
        <v>0.13204448036506322</v>
      </c>
      <c r="J23" s="90">
        <v>0.035853735267501075</v>
      </c>
      <c r="K23" s="90">
        <v>0.015020093075905077</v>
      </c>
      <c r="L23" s="90">
        <v>0.0017333551516020963</v>
      </c>
      <c r="M23" s="90">
        <v>0.0014029526224619735</v>
      </c>
      <c r="N23" s="90">
        <v>0.008197190573456551</v>
      </c>
      <c r="O23" s="90">
        <v>0</v>
      </c>
      <c r="P23" s="91">
        <v>2.598830759632717E-06</v>
      </c>
    </row>
    <row r="24" spans="1:16" ht="19.5" customHeight="1">
      <c r="A24" s="102">
        <v>11</v>
      </c>
      <c r="B24" s="105">
        <v>22856.990636067596</v>
      </c>
      <c r="C24" s="106">
        <v>0.006827113256042192</v>
      </c>
      <c r="D24" s="54">
        <v>9532.934060336971</v>
      </c>
      <c r="E24" s="55">
        <v>3867.02169748994</v>
      </c>
      <c r="F24" s="55">
        <v>59.181033514184506</v>
      </c>
      <c r="G24" s="55">
        <v>2268.613022282424</v>
      </c>
      <c r="H24" s="55">
        <v>2941.572601548834</v>
      </c>
      <c r="I24" s="55">
        <v>2822.7628655815624</v>
      </c>
      <c r="J24" s="55">
        <v>752.2694961314419</v>
      </c>
      <c r="K24" s="55">
        <v>352.33919959825795</v>
      </c>
      <c r="L24" s="55">
        <v>35.66314854400989</v>
      </c>
      <c r="M24" s="55">
        <v>30.761705783717243</v>
      </c>
      <c r="N24" s="55">
        <v>193.52905199999998</v>
      </c>
      <c r="O24" s="55">
        <v>0</v>
      </c>
      <c r="P24" s="56">
        <v>0.3427532562527669</v>
      </c>
    </row>
    <row r="25" spans="1:16" ht="19.5" customHeight="1">
      <c r="A25" s="102"/>
      <c r="B25" s="99"/>
      <c r="C25" s="107"/>
      <c r="D25" s="86">
        <v>0.417068642680122</v>
      </c>
      <c r="E25" s="87">
        <v>0.16918332597065092</v>
      </c>
      <c r="F25" s="87">
        <v>0.0025891874593849088</v>
      </c>
      <c r="G25" s="87">
        <v>0.09925248071382703</v>
      </c>
      <c r="H25" s="87">
        <v>0.12869465838197996</v>
      </c>
      <c r="I25" s="87">
        <v>0.12349669781669917</v>
      </c>
      <c r="J25" s="87">
        <v>0.032912009638941045</v>
      </c>
      <c r="K25" s="87">
        <v>0.015414942640886331</v>
      </c>
      <c r="L25" s="87">
        <v>0.0015602731397078402</v>
      </c>
      <c r="M25" s="87">
        <v>0.0013458335908479685</v>
      </c>
      <c r="N25" s="87">
        <v>0.008466952412126265</v>
      </c>
      <c r="O25" s="87">
        <v>0</v>
      </c>
      <c r="P25" s="88">
        <v>1.4995554826535795E-05</v>
      </c>
    </row>
    <row r="26" spans="1:16" ht="19.5" customHeight="1">
      <c r="A26" s="92">
        <v>12</v>
      </c>
      <c r="B26" s="103">
        <v>23600.220011214915</v>
      </c>
      <c r="C26" s="100">
        <v>0.03251650171193258</v>
      </c>
      <c r="D26" s="73">
        <v>9761.337229725441</v>
      </c>
      <c r="E26" s="74">
        <v>4210.709734939391</v>
      </c>
      <c r="F26" s="74">
        <v>76.2186056935548</v>
      </c>
      <c r="G26" s="74">
        <v>2252.206717092625</v>
      </c>
      <c r="H26" s="74">
        <v>3060.666270979185</v>
      </c>
      <c r="I26" s="74">
        <v>2859.121134342354</v>
      </c>
      <c r="J26" s="74">
        <v>756.739206115344</v>
      </c>
      <c r="K26" s="74">
        <v>354.746154084969</v>
      </c>
      <c r="L26" s="74">
        <v>37.93611620843389</v>
      </c>
      <c r="M26" s="74">
        <v>29.722668256518563</v>
      </c>
      <c r="N26" s="74">
        <v>199.8603799</v>
      </c>
      <c r="O26" s="74">
        <v>0</v>
      </c>
      <c r="P26" s="75">
        <v>0.9557938771032437</v>
      </c>
    </row>
    <row r="27" spans="1:16" ht="19.5" customHeight="1">
      <c r="A27" s="98"/>
      <c r="B27" s="104"/>
      <c r="C27" s="101"/>
      <c r="D27" s="80">
        <v>0.4136121284075664</v>
      </c>
      <c r="E27" s="81">
        <v>0.17841824071718168</v>
      </c>
      <c r="F27" s="81">
        <v>0.0032295718284547953</v>
      </c>
      <c r="G27" s="81">
        <v>0.09543159835045469</v>
      </c>
      <c r="H27" s="81">
        <v>0.12968803975237284</v>
      </c>
      <c r="I27" s="81">
        <v>0.12114807120372982</v>
      </c>
      <c r="J27" s="81">
        <v>0.032064921672583506</v>
      </c>
      <c r="K27" s="81">
        <v>0.01503147656743845</v>
      </c>
      <c r="L27" s="81">
        <v>0.0016074475657602556</v>
      </c>
      <c r="M27" s="81">
        <v>0.0012594233546295009</v>
      </c>
      <c r="N27" s="81">
        <v>0.008468581216828724</v>
      </c>
      <c r="O27" s="81">
        <v>0</v>
      </c>
      <c r="P27" s="82">
        <v>4.0499362999541815E-05</v>
      </c>
    </row>
    <row r="28" spans="1:16" ht="19.5" customHeight="1">
      <c r="A28" s="92">
        <v>13</v>
      </c>
      <c r="B28" s="94">
        <v>22855.381470796277</v>
      </c>
      <c r="C28" s="100">
        <v>-0.03156066087793619</v>
      </c>
      <c r="D28" s="70">
        <v>9177.770031612354</v>
      </c>
      <c r="E28" s="71">
        <v>4329.266892179976</v>
      </c>
      <c r="F28" s="71">
        <v>50.696901314590434</v>
      </c>
      <c r="G28" s="71">
        <v>2063.8187163439843</v>
      </c>
      <c r="H28" s="71">
        <v>3075.0443704273416</v>
      </c>
      <c r="I28" s="71">
        <v>2823.730106583972</v>
      </c>
      <c r="J28" s="71">
        <v>726.1582348652069</v>
      </c>
      <c r="K28" s="71">
        <v>359.01841606663663</v>
      </c>
      <c r="L28" s="71">
        <v>34.965173770009415</v>
      </c>
      <c r="M28" s="71">
        <v>30.293478752295304</v>
      </c>
      <c r="N28" s="71">
        <v>182.3995980573986</v>
      </c>
      <c r="O28" s="71">
        <v>0</v>
      </c>
      <c r="P28" s="72">
        <v>2.2195508225128684</v>
      </c>
    </row>
    <row r="29" spans="1:16" ht="19.5" customHeight="1">
      <c r="A29" s="98"/>
      <c r="B29" s="99"/>
      <c r="C29" s="101"/>
      <c r="D29" s="86">
        <v>0.40155838323413473</v>
      </c>
      <c r="E29" s="87">
        <v>0.18942002336350175</v>
      </c>
      <c r="F29" s="87">
        <v>0.0022181603653988</v>
      </c>
      <c r="G29" s="87">
        <v>0.09029902734203112</v>
      </c>
      <c r="H29" s="87">
        <v>0.1345435592206813</v>
      </c>
      <c r="I29" s="87">
        <v>0.12354771283043449</v>
      </c>
      <c r="J29" s="87">
        <v>0.0317718711364789</v>
      </c>
      <c r="K29" s="87">
        <v>0.01570826619216032</v>
      </c>
      <c r="L29" s="87">
        <v>0.001529844243233768</v>
      </c>
      <c r="M29" s="87">
        <v>0.0013254418348257779</v>
      </c>
      <c r="N29" s="87">
        <v>0.007980597405055863</v>
      </c>
      <c r="O29" s="87">
        <v>0</v>
      </c>
      <c r="P29" s="88">
        <v>9.711283206315872E-05</v>
      </c>
    </row>
    <row r="30" spans="1:16" ht="19.5" customHeight="1">
      <c r="A30" s="92">
        <v>14</v>
      </c>
      <c r="B30" s="103">
        <v>22959.659536425726</v>
      </c>
      <c r="C30" s="100">
        <v>0.004562516961823256</v>
      </c>
      <c r="D30" s="73">
        <v>9258.748795170959</v>
      </c>
      <c r="E30" s="74">
        <v>4439.929540570743</v>
      </c>
      <c r="F30" s="74">
        <v>70.09411593486931</v>
      </c>
      <c r="G30" s="74">
        <v>2168.7723436613196</v>
      </c>
      <c r="H30" s="74">
        <v>3118.9647504287855</v>
      </c>
      <c r="I30" s="74">
        <v>2577.3460601878483</v>
      </c>
      <c r="J30" s="74">
        <v>703.4943470933231</v>
      </c>
      <c r="K30" s="74">
        <v>364.4223945766884</v>
      </c>
      <c r="L30" s="74">
        <v>34.76503221787505</v>
      </c>
      <c r="M30" s="74">
        <v>29.468606514099395</v>
      </c>
      <c r="N30" s="74">
        <v>190.04021387</v>
      </c>
      <c r="O30" s="74">
        <v>0</v>
      </c>
      <c r="P30" s="75">
        <v>3.6133361992144617</v>
      </c>
    </row>
    <row r="31" spans="1:16" ht="19.5" customHeight="1">
      <c r="A31" s="98"/>
      <c r="B31" s="104"/>
      <c r="C31" s="101"/>
      <c r="D31" s="80">
        <v>0.40326158933157796</v>
      </c>
      <c r="E31" s="81">
        <v>0.19337958968976654</v>
      </c>
      <c r="F31" s="81">
        <v>0.003052924884346142</v>
      </c>
      <c r="G31" s="81">
        <v>0.09446012647620235</v>
      </c>
      <c r="H31" s="81">
        <v>0.13584542686621798</v>
      </c>
      <c r="I31" s="81">
        <v>0.11225541285134752</v>
      </c>
      <c r="J31" s="81">
        <v>0.030640452049265902</v>
      </c>
      <c r="K31" s="81">
        <v>0.015872290876026655</v>
      </c>
      <c r="L31" s="81">
        <v>0.0015141789085643881</v>
      </c>
      <c r="M31" s="81">
        <v>0.0012834949258436154</v>
      </c>
      <c r="N31" s="81">
        <v>0.008277135537158089</v>
      </c>
      <c r="O31" s="81">
        <v>0</v>
      </c>
      <c r="P31" s="82">
        <v>0.0001573776036827492</v>
      </c>
    </row>
    <row r="32" spans="1:16" ht="19.5" customHeight="1">
      <c r="A32" s="102">
        <v>15</v>
      </c>
      <c r="B32" s="94">
        <v>22951.434664353164</v>
      </c>
      <c r="C32" s="96">
        <v>-0.00035823144761851336</v>
      </c>
      <c r="D32" s="70">
        <v>9297.091653129828</v>
      </c>
      <c r="E32" s="71">
        <v>4574.190029035204</v>
      </c>
      <c r="F32" s="71">
        <v>73.27831690631078</v>
      </c>
      <c r="G32" s="71">
        <v>2149.703574499636</v>
      </c>
      <c r="H32" s="71">
        <v>3315.0525563107235</v>
      </c>
      <c r="I32" s="71">
        <v>2093.860301465258</v>
      </c>
      <c r="J32" s="71">
        <v>807.1581303832132</v>
      </c>
      <c r="K32" s="71">
        <v>379.48152307778946</v>
      </c>
      <c r="L32" s="71">
        <v>29.91787469163885</v>
      </c>
      <c r="M32" s="71">
        <v>30.39385264310615</v>
      </c>
      <c r="N32" s="71">
        <v>194.10111</v>
      </c>
      <c r="O32" s="71">
        <v>0</v>
      </c>
      <c r="P32" s="72">
        <v>7.205742210459516</v>
      </c>
    </row>
    <row r="33" spans="1:16" ht="19.5" customHeight="1">
      <c r="A33" s="108"/>
      <c r="B33" s="109"/>
      <c r="C33" s="110"/>
      <c r="D33" s="89">
        <v>0.40507671041451415</v>
      </c>
      <c r="E33" s="90">
        <v>0.19929865369765187</v>
      </c>
      <c r="F33" s="90">
        <v>0.003192755397557888</v>
      </c>
      <c r="G33" s="90">
        <v>0.09366314593999785</v>
      </c>
      <c r="H33" s="90">
        <v>0.14443770530212086</v>
      </c>
      <c r="I33" s="90">
        <v>0.09123003995551182</v>
      </c>
      <c r="J33" s="90">
        <v>0.03516809045653448</v>
      </c>
      <c r="K33" s="90">
        <v>0.016534109027492652</v>
      </c>
      <c r="L33" s="90">
        <v>0.0013035296106393539</v>
      </c>
      <c r="M33" s="90">
        <v>0.0013242680942430198</v>
      </c>
      <c r="N33" s="90">
        <v>0.008457036034504047</v>
      </c>
      <c r="O33" s="90">
        <v>0</v>
      </c>
      <c r="P33" s="91">
        <v>0.00031395606923217994</v>
      </c>
    </row>
    <row r="34" spans="1:16" ht="19.5" customHeight="1">
      <c r="A34" s="102">
        <v>16</v>
      </c>
      <c r="B34" s="105">
        <v>23640.197620165804</v>
      </c>
      <c r="C34" s="106">
        <v>0.030009581792391642</v>
      </c>
      <c r="D34" s="54">
        <v>9227.558683339568</v>
      </c>
      <c r="E34" s="55">
        <v>4965.060789766323</v>
      </c>
      <c r="F34" s="55">
        <v>93.34711736578372</v>
      </c>
      <c r="G34" s="55">
        <v>2151.1567382410312</v>
      </c>
      <c r="H34" s="55">
        <v>3291.9002005110638</v>
      </c>
      <c r="I34" s="55">
        <v>2470.7120574630358</v>
      </c>
      <c r="J34" s="55">
        <v>803.8770998556066</v>
      </c>
      <c r="K34" s="55">
        <v>375.31048945464914</v>
      </c>
      <c r="L34" s="55">
        <v>27.34338934504974</v>
      </c>
      <c r="M34" s="55">
        <v>29.511558061836944</v>
      </c>
      <c r="N34" s="55">
        <v>193.023201</v>
      </c>
      <c r="O34" s="55">
        <v>0</v>
      </c>
      <c r="P34" s="56">
        <v>11.396295761855253</v>
      </c>
    </row>
    <row r="35" spans="1:16" ht="19.5" customHeight="1">
      <c r="A35" s="102"/>
      <c r="B35" s="99"/>
      <c r="C35" s="107"/>
      <c r="D35" s="86">
        <v>0.3903333987135616</v>
      </c>
      <c r="E35" s="87">
        <v>0.21002619646169862</v>
      </c>
      <c r="F35" s="87">
        <v>0.00394866061890091</v>
      </c>
      <c r="G35" s="87">
        <v>0.09099571724417521</v>
      </c>
      <c r="H35" s="87">
        <v>0.13925011344672403</v>
      </c>
      <c r="I35" s="87">
        <v>0.10451317273910789</v>
      </c>
      <c r="J35" s="87">
        <v>0.03400466919827587</v>
      </c>
      <c r="K35" s="87">
        <v>0.015875945518090677</v>
      </c>
      <c r="L35" s="87">
        <v>0.0011566480866354943</v>
      </c>
      <c r="M35" s="87">
        <v>0.0012483634247060056</v>
      </c>
      <c r="N35" s="87">
        <v>0.008165041769166319</v>
      </c>
      <c r="O35" s="87">
        <v>0</v>
      </c>
      <c r="P35" s="88">
        <v>0.00048207277895739197</v>
      </c>
    </row>
    <row r="36" spans="1:16" ht="19.5" customHeight="1">
      <c r="A36" s="92">
        <v>17</v>
      </c>
      <c r="B36" s="103">
        <v>23755.132113598283</v>
      </c>
      <c r="C36" s="100">
        <v>0.004861824561671064</v>
      </c>
      <c r="D36" s="73">
        <v>9506.091863357047</v>
      </c>
      <c r="E36" s="74">
        <v>4747.650271550222</v>
      </c>
      <c r="F36" s="74">
        <v>81.314416318455</v>
      </c>
      <c r="G36" s="74">
        <v>2127.5627429503843</v>
      </c>
      <c r="H36" s="74">
        <v>3288.4963305459632</v>
      </c>
      <c r="I36" s="74">
        <v>2661.656247177463</v>
      </c>
      <c r="J36" s="74">
        <v>667.8731182075151</v>
      </c>
      <c r="K36" s="74">
        <v>373.4920574523677</v>
      </c>
      <c r="L36" s="74">
        <v>26.701058237580746</v>
      </c>
      <c r="M36" s="74">
        <v>28.172759417204208</v>
      </c>
      <c r="N36" s="74">
        <v>230.82636374629854</v>
      </c>
      <c r="O36" s="74">
        <v>0</v>
      </c>
      <c r="P36" s="75">
        <v>15.294884637784786</v>
      </c>
    </row>
    <row r="37" spans="1:16" ht="19.5" customHeight="1">
      <c r="A37" s="98"/>
      <c r="B37" s="104"/>
      <c r="C37" s="101"/>
      <c r="D37" s="80">
        <v>0.40017002717132527</v>
      </c>
      <c r="E37" s="81">
        <v>0.19985787697777097</v>
      </c>
      <c r="F37" s="81">
        <v>0.0034230252195443585</v>
      </c>
      <c r="G37" s="81">
        <v>0.08956223576346653</v>
      </c>
      <c r="H37" s="81">
        <v>0.13843308952441105</v>
      </c>
      <c r="I37" s="81">
        <v>0.11204552491854322</v>
      </c>
      <c r="J37" s="81">
        <v>0.028114898078179944</v>
      </c>
      <c r="K37" s="81">
        <v>0.01572258388908591</v>
      </c>
      <c r="L37" s="81">
        <v>0.001124012197023148</v>
      </c>
      <c r="M37" s="81">
        <v>0.001185965175124289</v>
      </c>
      <c r="N37" s="81">
        <v>0.009716905073079568</v>
      </c>
      <c r="O37" s="81">
        <v>0</v>
      </c>
      <c r="P37" s="82">
        <v>0.0006438560124458095</v>
      </c>
    </row>
    <row r="38" spans="1:16" ht="19.5" customHeight="1">
      <c r="A38" s="92">
        <v>18</v>
      </c>
      <c r="B38" s="94">
        <v>23772.906836133643</v>
      </c>
      <c r="C38" s="100">
        <v>0.0007482476818213413</v>
      </c>
      <c r="D38" s="70">
        <v>9111.01679773701</v>
      </c>
      <c r="E38" s="71">
        <v>4806.42687817153</v>
      </c>
      <c r="F38" s="71">
        <v>58.711250732775575</v>
      </c>
      <c r="G38" s="71">
        <v>2064.8461391970895</v>
      </c>
      <c r="H38" s="71">
        <v>3600.591166382597</v>
      </c>
      <c r="I38" s="71">
        <v>2645.5291127814244</v>
      </c>
      <c r="J38" s="71">
        <v>763.1079920123292</v>
      </c>
      <c r="K38" s="71">
        <v>417.6909151362413</v>
      </c>
      <c r="L38" s="71">
        <v>25.904736060543193</v>
      </c>
      <c r="M38" s="71">
        <v>26.86151086950446</v>
      </c>
      <c r="N38" s="71">
        <v>233.3213816286662</v>
      </c>
      <c r="O38" s="71">
        <v>0</v>
      </c>
      <c r="P38" s="72">
        <v>18.89895542393435</v>
      </c>
    </row>
    <row r="39" spans="1:16" ht="19.5" customHeight="1">
      <c r="A39" s="98"/>
      <c r="B39" s="99"/>
      <c r="C39" s="101"/>
      <c r="D39" s="86">
        <v>0.3832521138680742</v>
      </c>
      <c r="E39" s="87">
        <v>0.2021808654407377</v>
      </c>
      <c r="F39" s="87">
        <v>0.002469670669113858</v>
      </c>
      <c r="G39" s="87">
        <v>0.0868571165247081</v>
      </c>
      <c r="H39" s="87">
        <v>0.15145775782496554</v>
      </c>
      <c r="I39" s="87">
        <v>0.1112833668603097</v>
      </c>
      <c r="J39" s="87">
        <v>0.032099902518123814</v>
      </c>
      <c r="K39" s="87">
        <v>0.01757003962600702</v>
      </c>
      <c r="L39" s="87">
        <v>0.0010896747393620908</v>
      </c>
      <c r="M39" s="87">
        <v>0.0011299211768531516</v>
      </c>
      <c r="N39" s="87">
        <v>0.009814592015900606</v>
      </c>
      <c r="O39" s="87">
        <v>0</v>
      </c>
      <c r="P39" s="88">
        <v>0.0007949787358443214</v>
      </c>
    </row>
    <row r="40" spans="1:16" ht="19.5" customHeight="1">
      <c r="A40" s="92">
        <v>19</v>
      </c>
      <c r="B40" s="103">
        <v>23794.885202250167</v>
      </c>
      <c r="C40" s="100">
        <v>0.0009245131976506045</v>
      </c>
      <c r="D40" s="73">
        <v>9255.762431858324</v>
      </c>
      <c r="E40" s="74">
        <v>5010.146389541146</v>
      </c>
      <c r="F40" s="74">
        <v>64.15316173011266</v>
      </c>
      <c r="G40" s="74">
        <v>1940.2388835769761</v>
      </c>
      <c r="H40" s="74">
        <v>3892.3920692100323</v>
      </c>
      <c r="I40" s="74">
        <v>2306.0637254604785</v>
      </c>
      <c r="J40" s="74">
        <v>646.8871053653886</v>
      </c>
      <c r="K40" s="74">
        <v>361.6048504560343</v>
      </c>
      <c r="L40" s="74">
        <v>24.608740072576747</v>
      </c>
      <c r="M40" s="74">
        <v>26.604109588588507</v>
      </c>
      <c r="N40" s="74">
        <v>243.57208065380505</v>
      </c>
      <c r="O40" s="74">
        <v>0</v>
      </c>
      <c r="P40" s="75">
        <v>22.85165473670755</v>
      </c>
    </row>
    <row r="41" spans="1:16" ht="19.5" customHeight="1">
      <c r="A41" s="98"/>
      <c r="B41" s="104"/>
      <c r="C41" s="101"/>
      <c r="D41" s="80">
        <v>0.38898117613036653</v>
      </c>
      <c r="E41" s="81">
        <v>0.2105556024732307</v>
      </c>
      <c r="F41" s="81">
        <v>0.0026960904070277257</v>
      </c>
      <c r="G41" s="81">
        <v>0.0815401657577023</v>
      </c>
      <c r="H41" s="81">
        <v>0.16358104004813387</v>
      </c>
      <c r="I41" s="81">
        <v>0.09691426144146328</v>
      </c>
      <c r="J41" s="81">
        <v>0.02718597294616137</v>
      </c>
      <c r="K41" s="81">
        <v>0.015196747006026282</v>
      </c>
      <c r="L41" s="81">
        <v>0.0010342029332526311</v>
      </c>
      <c r="M41" s="81">
        <v>0.0011180600100593335</v>
      </c>
      <c r="N41" s="81">
        <v>0.010236320897684836</v>
      </c>
      <c r="O41" s="81">
        <v>0</v>
      </c>
      <c r="P41" s="82">
        <v>0.0009603599488913097</v>
      </c>
    </row>
    <row r="42" spans="1:16" ht="19.5" customHeight="1">
      <c r="A42" s="102">
        <v>20</v>
      </c>
      <c r="B42" s="94">
        <v>23150.437633859852</v>
      </c>
      <c r="C42" s="96">
        <v>-0.02708344935950237</v>
      </c>
      <c r="D42" s="70">
        <v>8929.089168019498</v>
      </c>
      <c r="E42" s="71">
        <v>4932.4344056526925</v>
      </c>
      <c r="F42" s="71">
        <v>44.47136200452129</v>
      </c>
      <c r="G42" s="71">
        <v>1836.437692576399</v>
      </c>
      <c r="H42" s="71">
        <v>3882.6459589710803</v>
      </c>
      <c r="I42" s="71">
        <v>2237.0622668474803</v>
      </c>
      <c r="J42" s="71">
        <v>662.542354670938</v>
      </c>
      <c r="K42" s="71">
        <v>323.272209293854</v>
      </c>
      <c r="L42" s="71">
        <v>23.709561668111853</v>
      </c>
      <c r="M42" s="71">
        <v>23.830820460942377</v>
      </c>
      <c r="N42" s="71">
        <v>229.44590371799998</v>
      </c>
      <c r="O42" s="71">
        <v>0</v>
      </c>
      <c r="P42" s="72">
        <v>25.495929976331055</v>
      </c>
    </row>
    <row r="43" spans="1:16" ht="19.5" customHeight="1">
      <c r="A43" s="108"/>
      <c r="B43" s="109"/>
      <c r="C43" s="110"/>
      <c r="D43" s="89">
        <v>0.38569850424597607</v>
      </c>
      <c r="E43" s="90">
        <v>0.2130600934488819</v>
      </c>
      <c r="F43" s="90">
        <v>0.0019209728432726227</v>
      </c>
      <c r="G43" s="90">
        <v>0.07932626249321627</v>
      </c>
      <c r="H43" s="90">
        <v>0.16771371757103712</v>
      </c>
      <c r="I43" s="90">
        <v>0.0966315325104503</v>
      </c>
      <c r="J43" s="90">
        <v>0.028618999137273456</v>
      </c>
      <c r="K43" s="90">
        <v>0.013963978323288186</v>
      </c>
      <c r="L43" s="90">
        <v>0.0010241517695300164</v>
      </c>
      <c r="M43" s="90">
        <v>0.0010293896313254742</v>
      </c>
      <c r="N43" s="90">
        <v>0.009911082777217662</v>
      </c>
      <c r="O43" s="90">
        <v>0</v>
      </c>
      <c r="P43" s="91">
        <v>0.001101315248530796</v>
      </c>
    </row>
    <row r="44" spans="1:16" ht="19.5" customHeight="1">
      <c r="A44" s="102">
        <v>21</v>
      </c>
      <c r="B44" s="105">
        <v>21686.389582263084</v>
      </c>
      <c r="C44" s="106">
        <v>-0.06324062096586244</v>
      </c>
      <c r="D44" s="54">
        <v>8065.931623598329</v>
      </c>
      <c r="E44" s="55">
        <v>4391.2532199842</v>
      </c>
      <c r="F44" s="55">
        <v>12.588020392833373</v>
      </c>
      <c r="G44" s="55">
        <v>1764.932737622562</v>
      </c>
      <c r="H44" s="55">
        <v>3781.299570121485</v>
      </c>
      <c r="I44" s="55">
        <v>2398.1275853470133</v>
      </c>
      <c r="J44" s="55">
        <v>659.1845997875583</v>
      </c>
      <c r="K44" s="55">
        <v>326.1599490936473</v>
      </c>
      <c r="L44" s="55">
        <v>21.414795496602455</v>
      </c>
      <c r="M44" s="55">
        <v>24.745153964733618</v>
      </c>
      <c r="N44" s="55">
        <v>209.78415714000002</v>
      </c>
      <c r="O44" s="55">
        <v>0</v>
      </c>
      <c r="P44" s="56">
        <v>30.96816971411442</v>
      </c>
    </row>
    <row r="45" spans="1:16" ht="19.5" customHeight="1">
      <c r="A45" s="102"/>
      <c r="B45" s="99"/>
      <c r="C45" s="107"/>
      <c r="D45" s="86">
        <v>0.37193519894133564</v>
      </c>
      <c r="E45" s="87">
        <v>0.20248890223643906</v>
      </c>
      <c r="F45" s="87">
        <v>0.0005804571731538427</v>
      </c>
      <c r="G45" s="87">
        <v>0.08138435081264377</v>
      </c>
      <c r="H45" s="87">
        <v>0.1743627981862939</v>
      </c>
      <c r="I45" s="87">
        <v>0.1105821499816825</v>
      </c>
      <c r="J45" s="87">
        <v>0.030396235264845275</v>
      </c>
      <c r="K45" s="87">
        <v>0.015039845514921846</v>
      </c>
      <c r="L45" s="87">
        <v>0.0009874762885435406</v>
      </c>
      <c r="M45" s="87">
        <v>0.0011410453487828256</v>
      </c>
      <c r="N45" s="87">
        <v>0.009673540002784916</v>
      </c>
      <c r="O45" s="87">
        <v>0</v>
      </c>
      <c r="P45" s="88">
        <v>0.0014280002485726228</v>
      </c>
    </row>
    <row r="46" spans="1:16" ht="19.5" customHeight="1">
      <c r="A46" s="92">
        <v>22</v>
      </c>
      <c r="B46" s="103">
        <v>23199.506089958497</v>
      </c>
      <c r="C46" s="100">
        <v>0.06977263328945102</v>
      </c>
      <c r="D46" s="73">
        <v>8161.964734588422</v>
      </c>
      <c r="E46" s="74">
        <v>4967.481068573845</v>
      </c>
      <c r="F46" s="74">
        <v>29.90914968655833</v>
      </c>
      <c r="G46" s="74">
        <v>1926.0646331512555</v>
      </c>
      <c r="H46" s="74">
        <v>4001.7205946349936</v>
      </c>
      <c r="I46" s="74">
        <v>2464.8427537318616</v>
      </c>
      <c r="J46" s="74">
        <v>703.0394893104224</v>
      </c>
      <c r="K46" s="74">
        <v>520.8976563767757</v>
      </c>
      <c r="L46" s="74">
        <v>20.189100724724533</v>
      </c>
      <c r="M46" s="74">
        <v>22.633021938933584</v>
      </c>
      <c r="N46" s="74">
        <v>346.88652160621035</v>
      </c>
      <c r="O46" s="74">
        <v>0</v>
      </c>
      <c r="P46" s="75">
        <v>33.877365634492556</v>
      </c>
    </row>
    <row r="47" spans="1:16" ht="19.5" customHeight="1">
      <c r="A47" s="98"/>
      <c r="B47" s="104"/>
      <c r="C47" s="101"/>
      <c r="D47" s="80">
        <v>0.35181631466374996</v>
      </c>
      <c r="E47" s="81">
        <v>0.21412012175224424</v>
      </c>
      <c r="F47" s="81">
        <v>0.0012892149328775574</v>
      </c>
      <c r="G47" s="81">
        <v>0.0830217947607479</v>
      </c>
      <c r="H47" s="81">
        <v>0.17249162887855915</v>
      </c>
      <c r="I47" s="81">
        <v>0.1062454840277279</v>
      </c>
      <c r="J47" s="81">
        <v>0.0303040714136031</v>
      </c>
      <c r="K47" s="81">
        <v>0.022452963194860308</v>
      </c>
      <c r="L47" s="81">
        <v>0.000870238385525933</v>
      </c>
      <c r="M47" s="81">
        <v>0.0009755820598581577</v>
      </c>
      <c r="N47" s="81">
        <v>0.014952323565041505</v>
      </c>
      <c r="O47" s="81">
        <v>0</v>
      </c>
      <c r="P47" s="82">
        <v>0.0014602623652042223</v>
      </c>
    </row>
    <row r="48" spans="1:16" ht="19.5" customHeight="1">
      <c r="A48" s="92">
        <v>23</v>
      </c>
      <c r="B48" s="94">
        <v>22047.11832886353</v>
      </c>
      <c r="C48" s="100">
        <v>-0.04967294375261543</v>
      </c>
      <c r="D48" s="70">
        <v>8011.182122244331</v>
      </c>
      <c r="E48" s="71">
        <v>4661.264144869521</v>
      </c>
      <c r="F48" s="71">
        <v>26.18102094536691</v>
      </c>
      <c r="G48" s="71">
        <v>2102.301940792142</v>
      </c>
      <c r="H48" s="71">
        <v>4695.7020197014945</v>
      </c>
      <c r="I48" s="71">
        <v>874.9740495748339</v>
      </c>
      <c r="J48" s="71">
        <v>715.3551628830337</v>
      </c>
      <c r="K48" s="71">
        <v>535.9419687898832</v>
      </c>
      <c r="L48" s="71">
        <v>19.245668422162666</v>
      </c>
      <c r="M48" s="71">
        <v>23.011229559897824</v>
      </c>
      <c r="N48" s="71">
        <v>342.7641183247873</v>
      </c>
      <c r="O48" s="71">
        <v>0</v>
      </c>
      <c r="P48" s="72">
        <v>39.19488275607463</v>
      </c>
    </row>
    <row r="49" spans="1:16" ht="19.5" customHeight="1">
      <c r="A49" s="98"/>
      <c r="B49" s="99"/>
      <c r="C49" s="101"/>
      <c r="D49" s="86">
        <v>0.3633664047494268</v>
      </c>
      <c r="E49" s="87">
        <v>0.2114228297476461</v>
      </c>
      <c r="F49" s="87">
        <v>0.0011875030811210995</v>
      </c>
      <c r="G49" s="87">
        <v>0.09535495339723657</v>
      </c>
      <c r="H49" s="87">
        <v>0.21298484226639272</v>
      </c>
      <c r="I49" s="87">
        <v>0.0396865493495964</v>
      </c>
      <c r="J49" s="87">
        <v>0.032446651404166</v>
      </c>
      <c r="K49" s="87">
        <v>0.024308935108686813</v>
      </c>
      <c r="L49" s="87">
        <v>0.0008729335115404503</v>
      </c>
      <c r="M49" s="87">
        <v>0.0010437295802858781</v>
      </c>
      <c r="N49" s="87">
        <v>0.01554688976636231</v>
      </c>
      <c r="O49" s="87">
        <v>0</v>
      </c>
      <c r="P49" s="88">
        <v>0.0017777780375388868</v>
      </c>
    </row>
    <row r="50" spans="1:18" ht="19.5" customHeight="1">
      <c r="A50" s="102">
        <v>24</v>
      </c>
      <c r="B50" s="103">
        <v>21729.562654380352</v>
      </c>
      <c r="C50" s="100">
        <v>-0.014403500255516004</v>
      </c>
      <c r="D50" s="73">
        <v>8049.332208327294</v>
      </c>
      <c r="E50" s="74">
        <v>4873.826383400053</v>
      </c>
      <c r="F50" s="74">
        <v>29.215526765926857</v>
      </c>
      <c r="G50" s="74">
        <v>2208.4229747234276</v>
      </c>
      <c r="H50" s="74">
        <v>4890.688848594892</v>
      </c>
      <c r="I50" s="74">
        <v>136.89102013761945</v>
      </c>
      <c r="J50" s="74">
        <v>648.2833137439013</v>
      </c>
      <c r="K50" s="74">
        <v>468.9642490293423</v>
      </c>
      <c r="L50" s="74">
        <v>18.475932724117975</v>
      </c>
      <c r="M50" s="74">
        <v>22.410924427273315</v>
      </c>
      <c r="N50" s="74">
        <v>342.4991121843116</v>
      </c>
      <c r="O50" s="74">
        <v>0</v>
      </c>
      <c r="P50" s="75">
        <v>40.55216032219236</v>
      </c>
      <c r="Q50" s="16"/>
      <c r="R50" s="16"/>
    </row>
    <row r="51" spans="1:18" ht="19.5" customHeight="1">
      <c r="A51" s="98"/>
      <c r="B51" s="104"/>
      <c r="C51" s="101"/>
      <c r="D51" s="80">
        <v>0.37043231547528044</v>
      </c>
      <c r="E51" s="81">
        <v>0.22429472976151055</v>
      </c>
      <c r="F51" s="81">
        <v>0.0013445059723757233</v>
      </c>
      <c r="G51" s="81">
        <v>0.10163218698183246</v>
      </c>
      <c r="H51" s="81">
        <v>0.22507074469853644</v>
      </c>
      <c r="I51" s="81">
        <v>0.006299759563270561</v>
      </c>
      <c r="J51" s="81">
        <v>0.029834162981334424</v>
      </c>
      <c r="K51" s="81">
        <v>0.0215818540155849</v>
      </c>
      <c r="L51" s="81">
        <v>0.0008502671230888075</v>
      </c>
      <c r="M51" s="81">
        <v>0.001031356442084471</v>
      </c>
      <c r="N51" s="81">
        <v>0.0157618962531337</v>
      </c>
      <c r="O51" s="81">
        <v>0</v>
      </c>
      <c r="P51" s="82">
        <v>0.0018662207319675463</v>
      </c>
      <c r="Q51" s="16"/>
      <c r="R51" s="16"/>
    </row>
    <row r="52" spans="1:18" ht="19.5" customHeight="1">
      <c r="A52" s="92">
        <v>25</v>
      </c>
      <c r="B52" s="94">
        <v>21972.68387359614</v>
      </c>
      <c r="C52" s="96">
        <v>0.011188500343184667</v>
      </c>
      <c r="D52" s="70">
        <v>8028.993377601788</v>
      </c>
      <c r="E52" s="71">
        <v>5249.398838051939</v>
      </c>
      <c r="F52" s="71">
        <v>64.21654247094745</v>
      </c>
      <c r="G52" s="71">
        <v>2016.3852496280979</v>
      </c>
      <c r="H52" s="71">
        <v>4953.4703512823635</v>
      </c>
      <c r="I52" s="71">
        <v>80.00161869469972</v>
      </c>
      <c r="J52" s="71">
        <v>671.6413785860027</v>
      </c>
      <c r="K52" s="71">
        <v>452.28268216074144</v>
      </c>
      <c r="L52" s="71">
        <v>26.798735956670775</v>
      </c>
      <c r="M52" s="71">
        <v>22.323004822193262</v>
      </c>
      <c r="N52" s="71">
        <v>370.3193855863465</v>
      </c>
      <c r="O52" s="71">
        <v>0</v>
      </c>
      <c r="P52" s="72">
        <v>36.85270875435029</v>
      </c>
      <c r="Q52" s="16"/>
      <c r="R52" s="16"/>
    </row>
    <row r="53" spans="1:18" ht="19.5" customHeight="1" thickBot="1">
      <c r="A53" s="93"/>
      <c r="B53" s="95"/>
      <c r="C53" s="97"/>
      <c r="D53" s="83">
        <v>0.36540795033464113</v>
      </c>
      <c r="E53" s="84">
        <v>0.23890567343755265</v>
      </c>
      <c r="F53" s="84">
        <v>0.0029225625253779023</v>
      </c>
      <c r="G53" s="84">
        <v>0.09176781776991397</v>
      </c>
      <c r="H53" s="84">
        <v>0.225437656126969</v>
      </c>
      <c r="I53" s="84">
        <v>0.003640957980141655</v>
      </c>
      <c r="J53" s="84">
        <v>0.03056710697927495</v>
      </c>
      <c r="K53" s="84">
        <v>0.02058386152381844</v>
      </c>
      <c r="L53" s="84">
        <v>0.001219638716455296</v>
      </c>
      <c r="M53" s="84">
        <v>0.0010159434755723261</v>
      </c>
      <c r="N53" s="84">
        <v>0.016853625515968366</v>
      </c>
      <c r="O53" s="84">
        <v>0</v>
      </c>
      <c r="P53" s="85">
        <v>0.001677205614314371</v>
      </c>
      <c r="Q53" s="16"/>
      <c r="R53" s="16"/>
    </row>
    <row r="54" spans="1:16" ht="15" customHeight="1">
      <c r="A54" s="65" t="s">
        <v>83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mergeCells count="75">
    <mergeCell ref="A4:A5"/>
    <mergeCell ref="B4:C4"/>
    <mergeCell ref="D4:P4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52:A53"/>
    <mergeCell ref="B52:B53"/>
    <mergeCell ref="C52:C53"/>
    <mergeCell ref="A48:A49"/>
    <mergeCell ref="B48:B49"/>
    <mergeCell ref="C48:C49"/>
    <mergeCell ref="A50:A51"/>
    <mergeCell ref="B50:B51"/>
    <mergeCell ref="C50:C5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ゴシック,標準"平成27年版　環境統計集&amp;R&amp;"ＭＳ ゴシック,標準"1章 社会経済一般（国内基本指標）</oddHeader>
    <oddFooter>&amp;C&amp;"ＭＳ ゴシック,標準"7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2" width="9.625" style="16" customWidth="1"/>
    <col min="3" max="3" width="8.625" style="16" customWidth="1"/>
    <col min="4" max="16" width="8.125" style="16" customWidth="1"/>
    <col min="17" max="16384" width="9.00390625" style="41" customWidth="1"/>
  </cols>
  <sheetData>
    <row r="1" spans="1:8" ht="30" customHeight="1">
      <c r="A1" s="45" t="s">
        <v>84</v>
      </c>
      <c r="B1" s="44"/>
      <c r="C1" s="42"/>
      <c r="D1" s="42"/>
      <c r="E1" s="43"/>
      <c r="F1" s="43"/>
      <c r="G1" s="43"/>
      <c r="H1" s="43"/>
    </row>
    <row r="2" ht="15" customHeight="1"/>
    <row r="3" ht="19.5" customHeight="1" thickBot="1">
      <c r="P3" s="52" t="s">
        <v>78</v>
      </c>
    </row>
    <row r="4" spans="1:16" ht="19.5" customHeight="1">
      <c r="A4" s="111"/>
      <c r="B4" s="113"/>
      <c r="C4" s="114"/>
      <c r="D4" s="115" t="s">
        <v>79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s="53" customFormat="1" ht="60" customHeight="1">
      <c r="A5" s="112"/>
      <c r="B5" s="46" t="s">
        <v>81</v>
      </c>
      <c r="C5" s="47" t="s">
        <v>80</v>
      </c>
      <c r="D5" s="46" t="s">
        <v>5</v>
      </c>
      <c r="E5" s="48" t="s">
        <v>3</v>
      </c>
      <c r="F5" s="49" t="s">
        <v>82</v>
      </c>
      <c r="G5" s="48" t="s">
        <v>73</v>
      </c>
      <c r="H5" s="48" t="s">
        <v>74</v>
      </c>
      <c r="I5" s="48" t="s">
        <v>71</v>
      </c>
      <c r="J5" s="48" t="s">
        <v>75</v>
      </c>
      <c r="K5" s="48" t="s">
        <v>67</v>
      </c>
      <c r="L5" s="48" t="s">
        <v>68</v>
      </c>
      <c r="M5" s="48" t="s">
        <v>69</v>
      </c>
      <c r="N5" s="50" t="s">
        <v>77</v>
      </c>
      <c r="O5" s="50" t="s">
        <v>72</v>
      </c>
      <c r="P5" s="51" t="s">
        <v>76</v>
      </c>
    </row>
    <row r="6" spans="1:16" ht="19.5" customHeight="1">
      <c r="A6" s="102" t="s">
        <v>70</v>
      </c>
      <c r="B6" s="125">
        <v>20182.6346974578</v>
      </c>
      <c r="C6" s="127" t="s">
        <v>66</v>
      </c>
      <c r="D6" s="54">
        <v>9164.033170582368</v>
      </c>
      <c r="E6" s="55">
        <v>3345.2438093155392</v>
      </c>
      <c r="F6" s="55">
        <v>15.35231465935233</v>
      </c>
      <c r="G6" s="55">
        <v>2354.0436695214516</v>
      </c>
      <c r="H6" s="55">
        <v>2059.1681456119823</v>
      </c>
      <c r="I6" s="55">
        <v>1887.3904463839729</v>
      </c>
      <c r="J6" s="55">
        <v>833.3043538030421</v>
      </c>
      <c r="K6" s="55">
        <v>454.4094408369937</v>
      </c>
      <c r="L6" s="55">
        <v>48.90530622780018</v>
      </c>
      <c r="M6" s="55">
        <v>16.245865515285363</v>
      </c>
      <c r="N6" s="55">
        <v>4.538175000000001</v>
      </c>
      <c r="O6" s="55">
        <v>0</v>
      </c>
      <c r="P6" s="56">
        <v>0</v>
      </c>
    </row>
    <row r="7" spans="1:16" ht="19.5" customHeight="1">
      <c r="A7" s="102"/>
      <c r="B7" s="126"/>
      <c r="C7" s="128"/>
      <c r="D7" s="66">
        <v>0.4540553454964268</v>
      </c>
      <c r="E7" s="67">
        <v>0.16574861803037574</v>
      </c>
      <c r="F7" s="67">
        <v>0.0007606695007607759</v>
      </c>
      <c r="G7" s="67">
        <v>0.11663708454367297</v>
      </c>
      <c r="H7" s="67">
        <v>0.1020267262663856</v>
      </c>
      <c r="I7" s="67">
        <v>0.09351556299147153</v>
      </c>
      <c r="J7" s="67">
        <v>0.04128818493197052</v>
      </c>
      <c r="K7" s="67">
        <v>0.022514872198238382</v>
      </c>
      <c r="L7" s="67">
        <v>0.002423137858902054</v>
      </c>
      <c r="M7" s="67">
        <v>0.0008049427519654655</v>
      </c>
      <c r="N7" s="68">
        <v>0.0002248554298300623</v>
      </c>
      <c r="O7" s="67">
        <v>0</v>
      </c>
      <c r="P7" s="69">
        <v>0</v>
      </c>
    </row>
    <row r="8" spans="1:16" ht="19.5" customHeight="1">
      <c r="A8" s="92">
        <v>3</v>
      </c>
      <c r="B8" s="122">
        <v>20389.509961365446</v>
      </c>
      <c r="C8" s="100">
        <v>0.010250161438720073</v>
      </c>
      <c r="D8" s="73">
        <v>9161.901835468163</v>
      </c>
      <c r="E8" s="74">
        <v>3469.5730620722193</v>
      </c>
      <c r="F8" s="74">
        <v>19.3134792336689</v>
      </c>
      <c r="G8" s="74">
        <v>2143.923216955197</v>
      </c>
      <c r="H8" s="74">
        <v>2165.597680276853</v>
      </c>
      <c r="I8" s="74">
        <v>1989.0890395432154</v>
      </c>
      <c r="J8" s="74">
        <v>908.4751162424479</v>
      </c>
      <c r="K8" s="74">
        <v>463.527234354504</v>
      </c>
      <c r="L8" s="74">
        <v>47.228325743394464</v>
      </c>
      <c r="M8" s="74">
        <v>16.52394047578519</v>
      </c>
      <c r="N8" s="74">
        <v>4.357031</v>
      </c>
      <c r="O8" s="74">
        <v>0</v>
      </c>
      <c r="P8" s="75">
        <v>0</v>
      </c>
    </row>
    <row r="9" spans="1:16" ht="19.5" customHeight="1">
      <c r="A9" s="98"/>
      <c r="B9" s="123"/>
      <c r="C9" s="101"/>
      <c r="D9" s="76">
        <v>0.44934389560260957</v>
      </c>
      <c r="E9" s="77">
        <v>0.17016461252116669</v>
      </c>
      <c r="F9" s="77">
        <v>0.0009472262585155095</v>
      </c>
      <c r="G9" s="77">
        <v>0.10514834446818763</v>
      </c>
      <c r="H9" s="77">
        <v>0.10621136478416018</v>
      </c>
      <c r="I9" s="77">
        <v>0.09755452893729134</v>
      </c>
      <c r="J9" s="77">
        <v>0.04455600541473774</v>
      </c>
      <c r="K9" s="77">
        <v>0.022733613276278195</v>
      </c>
      <c r="L9" s="77">
        <v>0.002316305091828292</v>
      </c>
      <c r="M9" s="77">
        <v>0.0008104138111752154</v>
      </c>
      <c r="N9" s="78">
        <v>0.0002136898340497546</v>
      </c>
      <c r="O9" s="77">
        <v>0</v>
      </c>
      <c r="P9" s="79">
        <v>0</v>
      </c>
    </row>
    <row r="10" spans="1:16" ht="19.5" customHeight="1">
      <c r="A10" s="92">
        <v>4</v>
      </c>
      <c r="B10" s="122">
        <v>20875.661528442422</v>
      </c>
      <c r="C10" s="100">
        <v>0.023843219773214214</v>
      </c>
      <c r="D10" s="73">
        <v>9817.22962018117</v>
      </c>
      <c r="E10" s="74">
        <v>3361.9907195523524</v>
      </c>
      <c r="F10" s="74">
        <v>13.119660003692056</v>
      </c>
      <c r="G10" s="74">
        <v>2090.1797656469553</v>
      </c>
      <c r="H10" s="74">
        <v>2220.9035325127343</v>
      </c>
      <c r="I10" s="74">
        <v>2077.44123918376</v>
      </c>
      <c r="J10" s="74">
        <v>768.0869783687397</v>
      </c>
      <c r="K10" s="74">
        <v>460.8785481362678</v>
      </c>
      <c r="L10" s="74">
        <v>45.0837585</v>
      </c>
      <c r="M10" s="74">
        <v>16.62687585675298</v>
      </c>
      <c r="N10" s="74">
        <v>4.1208305</v>
      </c>
      <c r="O10" s="74">
        <v>0</v>
      </c>
      <c r="P10" s="75">
        <v>0</v>
      </c>
    </row>
    <row r="11" spans="1:16" ht="19.5" customHeight="1">
      <c r="A11" s="98"/>
      <c r="B11" s="123"/>
      <c r="C11" s="101"/>
      <c r="D11" s="76">
        <v>0.47027154597259146</v>
      </c>
      <c r="E11" s="77">
        <v>0.1610483440235773</v>
      </c>
      <c r="F11" s="77">
        <v>0.0006434514624702368</v>
      </c>
      <c r="G11" s="77">
        <v>0.10012519904095743</v>
      </c>
      <c r="H11" s="77">
        <v>0.10638721697450518</v>
      </c>
      <c r="I11" s="77">
        <v>0.09951498956587855</v>
      </c>
      <c r="J11" s="77">
        <v>0.0367934198071877</v>
      </c>
      <c r="K11" s="77">
        <v>0.022077314652200863</v>
      </c>
      <c r="L11" s="77">
        <v>0.002159632567263788</v>
      </c>
      <c r="M11" s="77">
        <v>0.0007964718068502593</v>
      </c>
      <c r="N11" s="78">
        <v>0.00019739879832720512</v>
      </c>
      <c r="O11" s="77">
        <v>0</v>
      </c>
      <c r="P11" s="79">
        <v>0</v>
      </c>
    </row>
    <row r="12" spans="1:16" ht="19.5" customHeight="1">
      <c r="A12" s="102">
        <v>5</v>
      </c>
      <c r="B12" s="120">
        <v>21179.04112549302</v>
      </c>
      <c r="C12" s="96">
        <v>0.014532693808876484</v>
      </c>
      <c r="D12" s="70">
        <v>9847.821791730701</v>
      </c>
      <c r="E12" s="71">
        <v>3378.7338906988284</v>
      </c>
      <c r="F12" s="71">
        <v>12.625117187991991</v>
      </c>
      <c r="G12" s="71">
        <v>1917.9353455672044</v>
      </c>
      <c r="H12" s="71">
        <v>2284.2452235883607</v>
      </c>
      <c r="I12" s="71">
        <v>2324.8959083863306</v>
      </c>
      <c r="J12" s="71">
        <v>891.599527244131</v>
      </c>
      <c r="K12" s="71">
        <v>456.70999359840295</v>
      </c>
      <c r="L12" s="71">
        <v>43.995385500000005</v>
      </c>
      <c r="M12" s="71">
        <v>16.580195316999447</v>
      </c>
      <c r="N12" s="71">
        <v>3.8909770000000004</v>
      </c>
      <c r="O12" s="71">
        <v>0</v>
      </c>
      <c r="P12" s="72">
        <v>0.00776967406960349</v>
      </c>
    </row>
    <row r="13" spans="1:16" ht="19.5" customHeight="1">
      <c r="A13" s="108"/>
      <c r="B13" s="124"/>
      <c r="C13" s="110"/>
      <c r="D13" s="57">
        <v>0.46497958681788326</v>
      </c>
      <c r="E13" s="58">
        <v>0.1595319575932962</v>
      </c>
      <c r="F13" s="58">
        <v>0.0006191966953553263</v>
      </c>
      <c r="G13" s="58">
        <v>0.0905581765577953</v>
      </c>
      <c r="H13" s="58">
        <v>0.10785404353546656</v>
      </c>
      <c r="I13" s="58">
        <v>0.10977342621937093</v>
      </c>
      <c r="J13" s="58">
        <v>0.04209820085626637</v>
      </c>
      <c r="K13" s="58">
        <v>0.021564243201202593</v>
      </c>
      <c r="L13" s="58">
        <v>0.0020773077137587292</v>
      </c>
      <c r="M13" s="58">
        <v>0.0007828586392913708</v>
      </c>
      <c r="N13" s="59">
        <v>0.00018371827963998175</v>
      </c>
      <c r="O13" s="58">
        <v>0</v>
      </c>
      <c r="P13" s="60">
        <v>3.6685674405963566E-07</v>
      </c>
    </row>
    <row r="14" spans="1:16" ht="19.5" customHeight="1">
      <c r="A14" s="102">
        <v>6</v>
      </c>
      <c r="B14" s="125">
        <v>22258.320859593387</v>
      </c>
      <c r="C14" s="106">
        <v>0.05095980161260694</v>
      </c>
      <c r="D14" s="54">
        <v>10517.449906196362</v>
      </c>
      <c r="E14" s="55">
        <v>3605.998912574377</v>
      </c>
      <c r="F14" s="55">
        <v>12.582116239692779</v>
      </c>
      <c r="G14" s="55">
        <v>2052.4849748845636</v>
      </c>
      <c r="H14" s="55">
        <v>2410.993001710762</v>
      </c>
      <c r="I14" s="55">
        <v>2500.3359665654098</v>
      </c>
      <c r="J14" s="55">
        <v>624.937765299947</v>
      </c>
      <c r="K14" s="55">
        <v>467.42790176816624</v>
      </c>
      <c r="L14" s="55">
        <v>43.200036</v>
      </c>
      <c r="M14" s="55">
        <v>19.17585070968663</v>
      </c>
      <c r="N14" s="55">
        <v>3.7227680000000003</v>
      </c>
      <c r="O14" s="55">
        <v>0</v>
      </c>
      <c r="P14" s="56">
        <v>0.011659644421679249</v>
      </c>
    </row>
    <row r="15" spans="1:16" ht="19.5" customHeight="1">
      <c r="A15" s="102"/>
      <c r="B15" s="126"/>
      <c r="C15" s="107"/>
      <c r="D15" s="66">
        <v>0.4725176697982281</v>
      </c>
      <c r="E15" s="67">
        <v>0.16200678098411828</v>
      </c>
      <c r="F15" s="67">
        <v>0.0006170877212612607</v>
      </c>
      <c r="G15" s="67">
        <v>0.09221203107960131</v>
      </c>
      <c r="H15" s="67">
        <v>0.10831872794535706</v>
      </c>
      <c r="I15" s="67">
        <v>0.11233264100817197</v>
      </c>
      <c r="J15" s="67">
        <v>0.02807659073845175</v>
      </c>
      <c r="K15" s="67">
        <v>0.02100014213635993</v>
      </c>
      <c r="L15" s="67">
        <v>0.0019408488300850727</v>
      </c>
      <c r="M15" s="67">
        <v>0.0008615138055852851</v>
      </c>
      <c r="N15" s="68">
        <v>0.0001672528679716412</v>
      </c>
      <c r="O15" s="67">
        <v>0</v>
      </c>
      <c r="P15" s="69">
        <v>5.238330642831898E-07</v>
      </c>
    </row>
    <row r="16" spans="1:16" ht="19.5" customHeight="1">
      <c r="A16" s="92">
        <v>7</v>
      </c>
      <c r="B16" s="122">
        <v>22685.097342156856</v>
      </c>
      <c r="C16" s="100">
        <v>0.01917379506098403</v>
      </c>
      <c r="D16" s="73">
        <v>10204.290145611447</v>
      </c>
      <c r="E16" s="74">
        <v>3732.253852420305</v>
      </c>
      <c r="F16" s="74">
        <v>18.01562491775244</v>
      </c>
      <c r="G16" s="74">
        <v>2225.2917389620607</v>
      </c>
      <c r="H16" s="74">
        <v>2479.4528342797284</v>
      </c>
      <c r="I16" s="74">
        <v>2700.256830316767</v>
      </c>
      <c r="J16" s="74">
        <v>761.3289300466456</v>
      </c>
      <c r="K16" s="74">
        <v>489.44747539313977</v>
      </c>
      <c r="L16" s="74">
        <v>42.11386026036718</v>
      </c>
      <c r="M16" s="74">
        <v>29.415642378362616</v>
      </c>
      <c r="N16" s="74">
        <v>3.218865</v>
      </c>
      <c r="O16" s="74">
        <v>0</v>
      </c>
      <c r="P16" s="75">
        <v>0.011542570283281756</v>
      </c>
    </row>
    <row r="17" spans="1:16" ht="19.5" customHeight="1">
      <c r="A17" s="98"/>
      <c r="B17" s="123"/>
      <c r="C17" s="101"/>
      <c r="D17" s="76">
        <v>0.4498235115195341</v>
      </c>
      <c r="E17" s="77">
        <v>0.16452448037260436</v>
      </c>
      <c r="F17" s="77">
        <v>0.0008835732173989909</v>
      </c>
      <c r="G17" s="77">
        <v>0.09809487283207241</v>
      </c>
      <c r="H17" s="77">
        <v>0.10929875225494566</v>
      </c>
      <c r="I17" s="77">
        <v>0.11903219058702225</v>
      </c>
      <c r="J17" s="77">
        <v>0.03356075217856041</v>
      </c>
      <c r="K17" s="77">
        <v>0.021575727360163225</v>
      </c>
      <c r="L17" s="77">
        <v>0.0018564549062835573</v>
      </c>
      <c r="M17" s="77">
        <v>0.0012966945627206127</v>
      </c>
      <c r="N17" s="78">
        <v>0.0001418933739384147</v>
      </c>
      <c r="O17" s="77">
        <v>0</v>
      </c>
      <c r="P17" s="79">
        <v>5.088173133747863E-07</v>
      </c>
    </row>
    <row r="18" spans="1:16" ht="19.5" customHeight="1">
      <c r="A18" s="92">
        <v>8</v>
      </c>
      <c r="B18" s="122">
        <v>22993.90092450554</v>
      </c>
      <c r="C18" s="100">
        <v>0.013612618790699096</v>
      </c>
      <c r="D18" s="73">
        <v>10134.885849083197</v>
      </c>
      <c r="E18" s="74">
        <v>3789.491608796573</v>
      </c>
      <c r="F18" s="74">
        <v>24.111412295245444</v>
      </c>
      <c r="G18" s="74">
        <v>2314.365217964423</v>
      </c>
      <c r="H18" s="74">
        <v>2628.7202242331296</v>
      </c>
      <c r="I18" s="74">
        <v>2781.72068550368</v>
      </c>
      <c r="J18" s="74">
        <v>741.1665681410658</v>
      </c>
      <c r="K18" s="74">
        <v>502.7088993803713</v>
      </c>
      <c r="L18" s="74">
        <v>40.1090509486312</v>
      </c>
      <c r="M18" s="74">
        <v>33.810936988355884</v>
      </c>
      <c r="N18" s="74">
        <v>2.795817</v>
      </c>
      <c r="O18" s="74">
        <v>0</v>
      </c>
      <c r="P18" s="75">
        <v>0.01465417086777016</v>
      </c>
    </row>
    <row r="19" spans="1:16" ht="19.5" customHeight="1">
      <c r="A19" s="98"/>
      <c r="B19" s="123"/>
      <c r="C19" s="101"/>
      <c r="D19" s="76">
        <v>0.44076409141530376</v>
      </c>
      <c r="E19" s="77">
        <v>0.16480420704770268</v>
      </c>
      <c r="F19" s="77">
        <v>0.0011825400581442296</v>
      </c>
      <c r="G19" s="77">
        <v>0.10065126511430297</v>
      </c>
      <c r="H19" s="77">
        <v>0.11432249938206854</v>
      </c>
      <c r="I19" s="77">
        <v>0.12097645782839253</v>
      </c>
      <c r="J19" s="77">
        <v>0.03223318090194841</v>
      </c>
      <c r="K19" s="77">
        <v>0.021862706159815358</v>
      </c>
      <c r="L19" s="77">
        <v>0.0017443343380628968</v>
      </c>
      <c r="M19" s="77">
        <v>0.0014704306633035106</v>
      </c>
      <c r="N19" s="78">
        <v>0.0001215895036331301</v>
      </c>
      <c r="O19" s="77">
        <v>0</v>
      </c>
      <c r="P19" s="79">
        <v>6.373068630626573E-07</v>
      </c>
    </row>
    <row r="20" spans="1:16" ht="19.5" customHeight="1">
      <c r="A20" s="92">
        <v>9</v>
      </c>
      <c r="B20" s="122">
        <v>23331.6917972147</v>
      </c>
      <c r="C20" s="100">
        <v>0.014690455256731247</v>
      </c>
      <c r="D20" s="73">
        <v>10269.335383086236</v>
      </c>
      <c r="E20" s="74">
        <v>3883.7056759103953</v>
      </c>
      <c r="F20" s="74">
        <v>49.80860761602215</v>
      </c>
      <c r="G20" s="74">
        <v>2061.898396715677</v>
      </c>
      <c r="H20" s="74">
        <v>2735.8170430063356</v>
      </c>
      <c r="I20" s="74">
        <v>2909.7101414865747</v>
      </c>
      <c r="J20" s="74">
        <v>818.6346573546631</v>
      </c>
      <c r="K20" s="74">
        <v>525.9923571745716</v>
      </c>
      <c r="L20" s="74">
        <v>40.11857685863434</v>
      </c>
      <c r="M20" s="74">
        <v>34.23779576292299</v>
      </c>
      <c r="N20" s="74">
        <v>2.4196975</v>
      </c>
      <c r="O20" s="74">
        <v>0</v>
      </c>
      <c r="P20" s="75">
        <v>0.013464742666059213</v>
      </c>
    </row>
    <row r="21" spans="1:16" ht="19.5" customHeight="1">
      <c r="A21" s="98"/>
      <c r="B21" s="123"/>
      <c r="C21" s="101"/>
      <c r="D21" s="76">
        <v>0.44014533846671905</v>
      </c>
      <c r="E21" s="77">
        <v>0.1664562394216962</v>
      </c>
      <c r="F21" s="77">
        <v>0.0024428545713163657</v>
      </c>
      <c r="G21" s="77">
        <v>0.08837329134280023</v>
      </c>
      <c r="H21" s="77">
        <v>0.11725755109335591</v>
      </c>
      <c r="I21" s="77">
        <v>0.12471063679291064</v>
      </c>
      <c r="J21" s="77">
        <v>0.03508681086951399</v>
      </c>
      <c r="K21" s="77">
        <v>0.022544115606625822</v>
      </c>
      <c r="L21" s="77">
        <v>0.0017194885483368006</v>
      </c>
      <c r="M21" s="77">
        <v>0.0014674373406136905</v>
      </c>
      <c r="N21" s="78">
        <v>0.00010370861749034674</v>
      </c>
      <c r="O21" s="77">
        <v>0</v>
      </c>
      <c r="P21" s="79">
        <v>5.771009999226294E-07</v>
      </c>
    </row>
    <row r="22" spans="1:16" ht="19.5" customHeight="1">
      <c r="A22" s="102">
        <v>10</v>
      </c>
      <c r="B22" s="120">
        <v>22722.187648776617</v>
      </c>
      <c r="C22" s="96">
        <v>-0.02612344418636815</v>
      </c>
      <c r="D22" s="70">
        <v>9756.06535256029</v>
      </c>
      <c r="E22" s="71">
        <v>3685.3528008545404</v>
      </c>
      <c r="F22" s="71">
        <v>24.89904064443906</v>
      </c>
      <c r="G22" s="71">
        <v>2020.9594805149106</v>
      </c>
      <c r="H22" s="71">
        <v>2796.7149733515703</v>
      </c>
      <c r="I22" s="71">
        <v>3010.609888473013</v>
      </c>
      <c r="J22" s="71">
        <v>838.0522280738135</v>
      </c>
      <c r="K22" s="71">
        <v>519.8466200481857</v>
      </c>
      <c r="L22" s="71">
        <v>35.34637750908362</v>
      </c>
      <c r="M22" s="71">
        <v>31.987274489367408</v>
      </c>
      <c r="N22" s="71">
        <v>2.294359</v>
      </c>
      <c r="O22" s="71">
        <v>0</v>
      </c>
      <c r="P22" s="72">
        <v>0.0592532574007403</v>
      </c>
    </row>
    <row r="23" spans="1:16" ht="19.5" customHeight="1">
      <c r="A23" s="108"/>
      <c r="B23" s="124"/>
      <c r="C23" s="110"/>
      <c r="D23" s="57">
        <v>0.4293629426603897</v>
      </c>
      <c r="E23" s="58">
        <v>0.1621918125939323</v>
      </c>
      <c r="F23" s="58">
        <v>0.001221169154708396</v>
      </c>
      <c r="G23" s="58">
        <v>0.08894211735918486</v>
      </c>
      <c r="H23" s="58">
        <v>0.12308299784251399</v>
      </c>
      <c r="I23" s="58">
        <v>0.13249648031293795</v>
      </c>
      <c r="J23" s="58">
        <v>0.03688255026442997</v>
      </c>
      <c r="K23" s="58">
        <v>0.022878370167679466</v>
      </c>
      <c r="L23" s="58">
        <v>0.001555588663179916</v>
      </c>
      <c r="M23" s="58">
        <v>0.0014077550535099832</v>
      </c>
      <c r="N23" s="59">
        <v>0.00010097438835839957</v>
      </c>
      <c r="O23" s="58">
        <v>0</v>
      </c>
      <c r="P23" s="60">
        <v>2.607726787430635E-06</v>
      </c>
    </row>
    <row r="24" spans="1:16" ht="19.5" customHeight="1">
      <c r="A24" s="102">
        <v>11</v>
      </c>
      <c r="B24" s="125">
        <v>22879.999221481696</v>
      </c>
      <c r="C24" s="106">
        <v>0.006945263156189793</v>
      </c>
      <c r="D24" s="54">
        <v>9532.953560719125</v>
      </c>
      <c r="E24" s="55">
        <v>3863.7437237582976</v>
      </c>
      <c r="F24" s="55">
        <v>59.181033514184506</v>
      </c>
      <c r="G24" s="55">
        <v>2264.8669378881104</v>
      </c>
      <c r="H24" s="55">
        <v>2941.572601548834</v>
      </c>
      <c r="I24" s="55">
        <v>2836.3700214116466</v>
      </c>
      <c r="J24" s="55">
        <v>774.1497236714625</v>
      </c>
      <c r="K24" s="55">
        <v>541.1510469701753</v>
      </c>
      <c r="L24" s="55">
        <v>32.122940484977136</v>
      </c>
      <c r="M24" s="55">
        <v>30.909992885443728</v>
      </c>
      <c r="N24" s="55">
        <v>2.63283</v>
      </c>
      <c r="O24" s="55">
        <v>0</v>
      </c>
      <c r="P24" s="56">
        <v>0.34480862943789287</v>
      </c>
    </row>
    <row r="25" spans="1:16" ht="19.5" customHeight="1">
      <c r="A25" s="102"/>
      <c r="B25" s="126"/>
      <c r="C25" s="107"/>
      <c r="D25" s="66">
        <v>0.41665008239024653</v>
      </c>
      <c r="E25" s="67">
        <v>0.16886992374242238</v>
      </c>
      <c r="F25" s="67">
        <v>0.002902523583270133</v>
      </c>
      <c r="G25" s="67">
        <v>0.0989889429612244</v>
      </c>
      <c r="H25" s="67">
        <v>0.12856524045625992</v>
      </c>
      <c r="I25" s="67">
        <v>0.12396722543367136</v>
      </c>
      <c r="J25" s="67">
        <v>0.03383521634671319</v>
      </c>
      <c r="K25" s="67">
        <v>0.023651707403123362</v>
      </c>
      <c r="L25" s="67">
        <v>0.0014039747193180575</v>
      </c>
      <c r="M25" s="67">
        <v>0.001350961273478663</v>
      </c>
      <c r="N25" s="68">
        <v>0.00011507124517417265</v>
      </c>
      <c r="O25" s="67">
        <v>0</v>
      </c>
      <c r="P25" s="69">
        <v>1.5070307743461683E-05</v>
      </c>
    </row>
    <row r="26" spans="1:16" ht="19.5" customHeight="1">
      <c r="A26" s="92">
        <v>12</v>
      </c>
      <c r="B26" s="122">
        <v>23622.41813834972</v>
      </c>
      <c r="C26" s="100">
        <v>0.03244838033783576</v>
      </c>
      <c r="D26" s="73">
        <v>9761.36468949672</v>
      </c>
      <c r="E26" s="74">
        <v>4210.04015383939</v>
      </c>
      <c r="F26" s="74">
        <v>76.2186056935548</v>
      </c>
      <c r="G26" s="74">
        <v>2246.2462159795227</v>
      </c>
      <c r="H26" s="74">
        <v>3060.666270979185</v>
      </c>
      <c r="I26" s="74">
        <v>2873.1300747202376</v>
      </c>
      <c r="J26" s="74">
        <v>778.4166968060952</v>
      </c>
      <c r="K26" s="74">
        <v>549.6195163165177</v>
      </c>
      <c r="L26" s="74">
        <v>33.83915515558468</v>
      </c>
      <c r="M26" s="74">
        <v>29.868301501111038</v>
      </c>
      <c r="N26" s="74">
        <v>2.0402460000000002</v>
      </c>
      <c r="O26" s="74">
        <v>0</v>
      </c>
      <c r="P26" s="75">
        <v>0.968211861797808</v>
      </c>
    </row>
    <row r="27" spans="1:16" ht="19.5" customHeight="1">
      <c r="A27" s="98"/>
      <c r="B27" s="123"/>
      <c r="C27" s="101"/>
      <c r="D27" s="76">
        <v>0.41322461707041214</v>
      </c>
      <c r="E27" s="77">
        <v>0.17822223487800418</v>
      </c>
      <c r="F27" s="77">
        <v>0.003738128372774811</v>
      </c>
      <c r="G27" s="77">
        <v>0.09508959678996044</v>
      </c>
      <c r="H27" s="77">
        <v>0.1295661711283638</v>
      </c>
      <c r="I27" s="77">
        <v>0.121627263470367</v>
      </c>
      <c r="J27" s="77">
        <v>0.03295245610534587</v>
      </c>
      <c r="K27" s="77">
        <v>0.023266860873326092</v>
      </c>
      <c r="L27" s="77">
        <v>0.0014325017429375122</v>
      </c>
      <c r="M27" s="77">
        <v>0.0012644049108851165</v>
      </c>
      <c r="N27" s="78">
        <v>8.636905790299982E-05</v>
      </c>
      <c r="O27" s="77">
        <v>0</v>
      </c>
      <c r="P27" s="79">
        <v>4.098699193822026E-05</v>
      </c>
    </row>
    <row r="28" spans="1:16" ht="19.5" customHeight="1">
      <c r="A28" s="92">
        <v>13</v>
      </c>
      <c r="B28" s="122">
        <v>22875.06891516938</v>
      </c>
      <c r="C28" s="100">
        <v>-0.03163728703824179</v>
      </c>
      <c r="D28" s="73">
        <v>9177.430898713446</v>
      </c>
      <c r="E28" s="74">
        <v>4328.452151479976</v>
      </c>
      <c r="F28" s="74">
        <v>50.696901314590434</v>
      </c>
      <c r="G28" s="74">
        <v>2057.459829989015</v>
      </c>
      <c r="H28" s="74">
        <v>3075.0443704273416</v>
      </c>
      <c r="I28" s="74">
        <v>2838.3467969983676</v>
      </c>
      <c r="J28" s="74">
        <v>746.8674211363798</v>
      </c>
      <c r="K28" s="74">
        <v>534.8700765187253</v>
      </c>
      <c r="L28" s="74">
        <v>31.302324114187595</v>
      </c>
      <c r="M28" s="74">
        <v>30.450289206476082</v>
      </c>
      <c r="N28" s="74">
        <v>1.90760425739859</v>
      </c>
      <c r="O28" s="74">
        <v>0</v>
      </c>
      <c r="P28" s="75">
        <v>2.2402510134750258</v>
      </c>
    </row>
    <row r="29" spans="1:16" ht="19.5" customHeight="1">
      <c r="A29" s="98"/>
      <c r="B29" s="123"/>
      <c r="C29" s="101"/>
      <c r="D29" s="76">
        <v>0.4011979562880146</v>
      </c>
      <c r="E29" s="77">
        <v>0.1892213819128477</v>
      </c>
      <c r="F29" s="77">
        <v>0.0024864207825814446</v>
      </c>
      <c r="G29" s="77">
        <v>0.08994332815428724</v>
      </c>
      <c r="H29" s="77">
        <v>0.13442776421050062</v>
      </c>
      <c r="I29" s="77">
        <v>0.12408036047996976</v>
      </c>
      <c r="J29" s="77">
        <v>0.032649843543907396</v>
      </c>
      <c r="K29" s="77">
        <v>0.023382227983760582</v>
      </c>
      <c r="L29" s="77">
        <v>0.0013684034889805189</v>
      </c>
      <c r="M29" s="77">
        <v>0.0013311561735354278</v>
      </c>
      <c r="N29" s="78">
        <v>8.339228460787635E-05</v>
      </c>
      <c r="O29" s="77">
        <v>0</v>
      </c>
      <c r="P29" s="79">
        <v>9.793417548960585E-05</v>
      </c>
    </row>
    <row r="30" spans="1:16" ht="19.5" customHeight="1">
      <c r="A30" s="92">
        <v>14</v>
      </c>
      <c r="B30" s="122">
        <v>22977.948663792005</v>
      </c>
      <c r="C30" s="100">
        <v>0.004497461800187242</v>
      </c>
      <c r="D30" s="73">
        <v>9258.801923863874</v>
      </c>
      <c r="E30" s="74">
        <v>4439.929540570743</v>
      </c>
      <c r="F30" s="74">
        <v>70.09411593486931</v>
      </c>
      <c r="G30" s="74">
        <v>2163.4017800398688</v>
      </c>
      <c r="H30" s="74">
        <v>3118.9647504287855</v>
      </c>
      <c r="I30" s="74">
        <v>2592.5451489893017</v>
      </c>
      <c r="J30" s="74">
        <v>723.7285199247226</v>
      </c>
      <c r="K30" s="74">
        <v>544.4444357468465</v>
      </c>
      <c r="L30" s="74">
        <v>30.992399347411567</v>
      </c>
      <c r="M30" s="74">
        <v>29.64238836442269</v>
      </c>
      <c r="N30" s="74">
        <v>1.7592200699999998</v>
      </c>
      <c r="O30" s="74">
        <v>0</v>
      </c>
      <c r="P30" s="75">
        <v>3.64444051115804</v>
      </c>
    </row>
    <row r="31" spans="1:16" ht="19.5" customHeight="1">
      <c r="A31" s="98"/>
      <c r="B31" s="123"/>
      <c r="C31" s="101"/>
      <c r="D31" s="76">
        <v>0.4029429284283165</v>
      </c>
      <c r="E31" s="77">
        <v>0.19322567064339632</v>
      </c>
      <c r="F31" s="77">
        <v>0.0034377538286935487</v>
      </c>
      <c r="G31" s="77">
        <v>0.09415121478832858</v>
      </c>
      <c r="H31" s="77">
        <v>0.1357373017089015</v>
      </c>
      <c r="I31" s="77">
        <v>0.11282752811936429</v>
      </c>
      <c r="J31" s="77">
        <v>0.031496654923994734</v>
      </c>
      <c r="K31" s="77">
        <v>0.02369421412298507</v>
      </c>
      <c r="L31" s="77">
        <v>0.0013487887800989174</v>
      </c>
      <c r="M31" s="77">
        <v>0.001290036321263626</v>
      </c>
      <c r="N31" s="78">
        <v>7.656123249905804E-05</v>
      </c>
      <c r="O31" s="77">
        <v>0</v>
      </c>
      <c r="P31" s="79">
        <v>0.00015860599936411404</v>
      </c>
    </row>
    <row r="32" spans="1:16" ht="19.5" customHeight="1">
      <c r="A32" s="102">
        <v>15</v>
      </c>
      <c r="B32" s="120">
        <v>23047.00723553242</v>
      </c>
      <c r="C32" s="96">
        <v>0.0030054280628293976</v>
      </c>
      <c r="D32" s="70">
        <v>9368.716717486794</v>
      </c>
      <c r="E32" s="71">
        <v>4574.190029035204</v>
      </c>
      <c r="F32" s="71">
        <v>73.27831690631078</v>
      </c>
      <c r="G32" s="71">
        <v>2145.2038710589864</v>
      </c>
      <c r="H32" s="71">
        <v>3315.0525563107235</v>
      </c>
      <c r="I32" s="71">
        <v>2107.8121855651416</v>
      </c>
      <c r="J32" s="71">
        <v>830.8462397620646</v>
      </c>
      <c r="K32" s="71">
        <v>565.8637618638948</v>
      </c>
      <c r="L32" s="71">
        <v>26.63890129021212</v>
      </c>
      <c r="M32" s="71">
        <v>30.59637403821966</v>
      </c>
      <c r="N32" s="71">
        <v>1.4891703343600002</v>
      </c>
      <c r="O32" s="71">
        <v>0</v>
      </c>
      <c r="P32" s="72">
        <v>7.319111880507561</v>
      </c>
    </row>
    <row r="33" spans="1:16" ht="19.5" customHeight="1">
      <c r="A33" s="108"/>
      <c r="B33" s="124"/>
      <c r="C33" s="110"/>
      <c r="D33" s="57">
        <v>0.4065046980608701</v>
      </c>
      <c r="E33" s="58">
        <v>0.19847219130399746</v>
      </c>
      <c r="F33" s="58">
        <v>0.0035939224162405262</v>
      </c>
      <c r="G33" s="58">
        <v>0.09307949831124479</v>
      </c>
      <c r="H33" s="58">
        <v>0.1438387432447101</v>
      </c>
      <c r="I33" s="58">
        <v>0.09145708872410341</v>
      </c>
      <c r="J33" s="58">
        <v>0.036050070678205814</v>
      </c>
      <c r="K33" s="58">
        <v>0.024552591843312384</v>
      </c>
      <c r="L33" s="58">
        <v>0.001155850780015461</v>
      </c>
      <c r="M33" s="58">
        <v>0.00132756386655913</v>
      </c>
      <c r="N33" s="59">
        <v>6.461447766910454E-05</v>
      </c>
      <c r="O33" s="58">
        <v>0</v>
      </c>
      <c r="P33" s="60">
        <v>0.00031757320183522207</v>
      </c>
    </row>
    <row r="34" spans="1:16" ht="19.5" customHeight="1">
      <c r="A34" s="102">
        <v>16</v>
      </c>
      <c r="B34" s="125">
        <v>23663.523955700988</v>
      </c>
      <c r="C34" s="106">
        <v>0.02675040250857658</v>
      </c>
      <c r="D34" s="54">
        <v>9228.807990243546</v>
      </c>
      <c r="E34" s="55">
        <v>4965.060789766323</v>
      </c>
      <c r="F34" s="55">
        <v>93.34711736578372</v>
      </c>
      <c r="G34" s="55">
        <v>2147.642793818746</v>
      </c>
      <c r="H34" s="55">
        <v>3291.9002005110638</v>
      </c>
      <c r="I34" s="55">
        <v>2486.2028502520325</v>
      </c>
      <c r="J34" s="55">
        <v>827.9867762948975</v>
      </c>
      <c r="K34" s="55">
        <v>555.8752270871679</v>
      </c>
      <c r="L34" s="55">
        <v>24.252889184299665</v>
      </c>
      <c r="M34" s="55">
        <v>29.69658870085271</v>
      </c>
      <c r="N34" s="55">
        <v>1.2202754201400001</v>
      </c>
      <c r="O34" s="55">
        <v>0</v>
      </c>
      <c r="P34" s="56">
        <v>11.530457056135043</v>
      </c>
    </row>
    <row r="35" spans="1:16" ht="19.5" customHeight="1">
      <c r="A35" s="102"/>
      <c r="B35" s="126"/>
      <c r="C35" s="107"/>
      <c r="D35" s="66">
        <v>0.3900014219150209</v>
      </c>
      <c r="E35" s="67">
        <v>0.20981916298946449</v>
      </c>
      <c r="F35" s="67">
        <v>0.00457819327402474</v>
      </c>
      <c r="G35" s="67">
        <v>0.09075752190752379</v>
      </c>
      <c r="H35" s="67">
        <v>0.13911284754855724</v>
      </c>
      <c r="I35" s="67">
        <v>0.10506477627365637</v>
      </c>
      <c r="J35" s="67">
        <v>0.034990003088505334</v>
      </c>
      <c r="K35" s="67">
        <v>0.02349080500976048</v>
      </c>
      <c r="L35" s="67">
        <v>0.0010249060634291828</v>
      </c>
      <c r="M35" s="67">
        <v>0.0012549520839096428</v>
      </c>
      <c r="N35" s="68">
        <v>5.1567780962142485E-05</v>
      </c>
      <c r="O35" s="67">
        <v>0</v>
      </c>
      <c r="P35" s="69">
        <v>0.00048726711531724923</v>
      </c>
    </row>
    <row r="36" spans="1:16" ht="19.5" customHeight="1">
      <c r="A36" s="92">
        <v>17</v>
      </c>
      <c r="B36" s="122">
        <v>23783.973899072455</v>
      </c>
      <c r="C36" s="100">
        <v>0.005090110145764984</v>
      </c>
      <c r="D36" s="73">
        <v>9506.203079687362</v>
      </c>
      <c r="E36" s="74">
        <v>4747.650271550222</v>
      </c>
      <c r="F36" s="74">
        <v>81.314416318455</v>
      </c>
      <c r="G36" s="74">
        <v>2135.196460331137</v>
      </c>
      <c r="H36" s="74">
        <v>3288.4963305459632</v>
      </c>
      <c r="I36" s="74">
        <v>2676.9577443211583</v>
      </c>
      <c r="J36" s="74">
        <v>671.712629271891</v>
      </c>
      <c r="K36" s="74">
        <v>607.7455271409816</v>
      </c>
      <c r="L36" s="74">
        <v>23.785760375233497</v>
      </c>
      <c r="M36" s="74">
        <v>28.334720751696413</v>
      </c>
      <c r="N36" s="74">
        <v>1.1680926600000001</v>
      </c>
      <c r="O36" s="74">
        <v>0</v>
      </c>
      <c r="P36" s="75">
        <v>15.40886611834994</v>
      </c>
    </row>
    <row r="37" spans="1:16" ht="19.5" customHeight="1">
      <c r="A37" s="98"/>
      <c r="B37" s="123"/>
      <c r="C37" s="101"/>
      <c r="D37" s="76">
        <v>0.39968943457586337</v>
      </c>
      <c r="E37" s="77">
        <v>0.19961551806678424</v>
      </c>
      <c r="F37" s="77">
        <v>0.003988051526129446</v>
      </c>
      <c r="G37" s="77">
        <v>0.08977458810675903</v>
      </c>
      <c r="H37" s="77">
        <v>0.13826521776809597</v>
      </c>
      <c r="I37" s="77">
        <v>0.11255300546834002</v>
      </c>
      <c r="J37" s="77">
        <v>0.028242237067796605</v>
      </c>
      <c r="K37" s="77">
        <v>0.025552732681256556</v>
      </c>
      <c r="L37" s="77">
        <v>0.0010000751126018144</v>
      </c>
      <c r="M37" s="77">
        <v>0.0011913366904931489</v>
      </c>
      <c r="N37" s="78">
        <v>4.911259426018603E-05</v>
      </c>
      <c r="O37" s="77">
        <v>0</v>
      </c>
      <c r="P37" s="79">
        <v>0.0006478676012569483</v>
      </c>
    </row>
    <row r="38" spans="1:16" ht="19.5" customHeight="1">
      <c r="A38" s="92">
        <v>18</v>
      </c>
      <c r="B38" s="122">
        <v>23772.860480634852</v>
      </c>
      <c r="C38" s="100">
        <v>-0.0004672649946876954</v>
      </c>
      <c r="D38" s="73">
        <v>9111.062744813475</v>
      </c>
      <c r="E38" s="74">
        <v>4806.427292663468</v>
      </c>
      <c r="F38" s="74">
        <v>58.711250732775575</v>
      </c>
      <c r="G38" s="74">
        <v>2070.8342497472936</v>
      </c>
      <c r="H38" s="74">
        <v>3600.591166382597</v>
      </c>
      <c r="I38" s="74">
        <v>2660.5501332959716</v>
      </c>
      <c r="J38" s="74">
        <v>767.4408344473085</v>
      </c>
      <c r="K38" s="74">
        <v>626.919130368541</v>
      </c>
      <c r="L38" s="74">
        <v>22.627510007948988</v>
      </c>
      <c r="M38" s="74">
        <v>27.01402754523227</v>
      </c>
      <c r="N38" s="74">
        <v>1.30090013</v>
      </c>
      <c r="O38" s="74">
        <v>0</v>
      </c>
      <c r="P38" s="75">
        <v>19.381240500246896</v>
      </c>
    </row>
    <row r="39" spans="1:16" ht="19.5" customHeight="1">
      <c r="A39" s="98"/>
      <c r="B39" s="123"/>
      <c r="C39" s="101"/>
      <c r="D39" s="76">
        <v>0.3832547939376189</v>
      </c>
      <c r="E39" s="77">
        <v>0.2021812771155048</v>
      </c>
      <c r="F39" s="77">
        <v>0.002879483167767304</v>
      </c>
      <c r="G39" s="77">
        <v>0.08710917440642768</v>
      </c>
      <c r="H39" s="77">
        <v>0.1514580531575325</v>
      </c>
      <c r="I39" s="77">
        <v>0.1119154396864959</v>
      </c>
      <c r="J39" s="77">
        <v>0.0322822251479774</v>
      </c>
      <c r="K39" s="77">
        <v>0.026371211444210653</v>
      </c>
      <c r="L39" s="77">
        <v>0.0009518210913819624</v>
      </c>
      <c r="M39" s="77">
        <v>0.0011363389595979686</v>
      </c>
      <c r="N39" s="78">
        <v>5.4722069776150876E-05</v>
      </c>
      <c r="O39" s="77">
        <v>0</v>
      </c>
      <c r="P39" s="79">
        <v>0.0008152674986686886</v>
      </c>
    </row>
    <row r="40" spans="1:16" ht="19.5" customHeight="1">
      <c r="A40" s="92">
        <v>19</v>
      </c>
      <c r="B40" s="122">
        <v>23854.910023668668</v>
      </c>
      <c r="C40" s="100">
        <v>0.0034513954726084727</v>
      </c>
      <c r="D40" s="73">
        <v>9255.463853101774</v>
      </c>
      <c r="E40" s="74">
        <v>5010.137073578576</v>
      </c>
      <c r="F40" s="74">
        <v>64.15316173011266</v>
      </c>
      <c r="G40" s="74">
        <v>1950.1708123489875</v>
      </c>
      <c r="H40" s="74">
        <v>3892.3920692100323</v>
      </c>
      <c r="I40" s="74">
        <v>2317.242199850901</v>
      </c>
      <c r="J40" s="74">
        <v>650.0228430559754</v>
      </c>
      <c r="K40" s="74">
        <v>642.6930394602474</v>
      </c>
      <c r="L40" s="74">
        <v>21.409185750873174</v>
      </c>
      <c r="M40" s="74">
        <v>26.73307105415106</v>
      </c>
      <c r="N40" s="74">
        <v>1.4454792888888892</v>
      </c>
      <c r="O40" s="74">
        <v>0</v>
      </c>
      <c r="P40" s="75">
        <v>23.047235238147454</v>
      </c>
    </row>
    <row r="41" spans="1:16" ht="19.5" customHeight="1">
      <c r="A41" s="98"/>
      <c r="B41" s="123"/>
      <c r="C41" s="101"/>
      <c r="D41" s="76">
        <v>0.38932899390215103</v>
      </c>
      <c r="E41" s="77">
        <v>0.21075028298171297</v>
      </c>
      <c r="F41" s="77">
        <v>0.0031463807542050633</v>
      </c>
      <c r="G41" s="77">
        <v>0.08203349419972318</v>
      </c>
      <c r="H41" s="77">
        <v>0.16373259214559974</v>
      </c>
      <c r="I41" s="77">
        <v>0.09747426910356476</v>
      </c>
      <c r="J41" s="77">
        <v>0.02734306389361423</v>
      </c>
      <c r="K41" s="77">
        <v>0.02703473736295971</v>
      </c>
      <c r="L41" s="77">
        <v>0.0009005725570262314</v>
      </c>
      <c r="M41" s="77">
        <v>0.0011245205883375947</v>
      </c>
      <c r="N41" s="78">
        <v>6.080375939893153E-05</v>
      </c>
      <c r="O41" s="77">
        <v>0</v>
      </c>
      <c r="P41" s="79">
        <v>0.0009694767382714215</v>
      </c>
    </row>
    <row r="42" spans="1:16" ht="19.5" customHeight="1">
      <c r="A42" s="102">
        <v>20</v>
      </c>
      <c r="B42" s="120">
        <v>23217.694477434223</v>
      </c>
      <c r="C42" s="96">
        <v>-0.02671213371176855</v>
      </c>
      <c r="D42" s="70">
        <v>8929.141628820034</v>
      </c>
      <c r="E42" s="71">
        <v>4932.457418916531</v>
      </c>
      <c r="F42" s="71">
        <v>44.47136200452129</v>
      </c>
      <c r="G42" s="71">
        <v>1846.2812265122636</v>
      </c>
      <c r="H42" s="71">
        <v>3882.6459589710803</v>
      </c>
      <c r="I42" s="71">
        <v>2248.2331571304007</v>
      </c>
      <c r="J42" s="71">
        <v>665.850769286234</v>
      </c>
      <c r="K42" s="71">
        <v>596.2394764052345</v>
      </c>
      <c r="L42" s="71">
        <v>20.50567403244638</v>
      </c>
      <c r="M42" s="71">
        <v>23.9498209396802</v>
      </c>
      <c r="N42" s="71">
        <v>2.2550226244444445</v>
      </c>
      <c r="O42" s="71">
        <v>0</v>
      </c>
      <c r="P42" s="72">
        <v>25.66296179134784</v>
      </c>
    </row>
    <row r="43" spans="1:16" ht="19.5" customHeight="1">
      <c r="A43" s="108"/>
      <c r="B43" s="124"/>
      <c r="C43" s="110"/>
      <c r="D43" s="57">
        <v>0.3756023233339391</v>
      </c>
      <c r="E43" s="58">
        <v>0.20748270587523385</v>
      </c>
      <c r="F43" s="58">
        <v>0.0021810902806779927</v>
      </c>
      <c r="G43" s="58">
        <v>0.07766340226563088</v>
      </c>
      <c r="H43" s="58">
        <v>0.1633226242224341</v>
      </c>
      <c r="I43" s="58">
        <v>0.09457141932758956</v>
      </c>
      <c r="J43" s="58">
        <v>0.02800886203108077</v>
      </c>
      <c r="K43" s="58">
        <v>0.025080678738300156</v>
      </c>
      <c r="L43" s="58">
        <v>0.000862566540915432</v>
      </c>
      <c r="M43" s="58">
        <v>0.001007443801690987</v>
      </c>
      <c r="N43" s="59">
        <v>9.485701673474947E-05</v>
      </c>
      <c r="O43" s="58">
        <v>0</v>
      </c>
      <c r="P43" s="60">
        <v>0.0010795066841978334</v>
      </c>
    </row>
    <row r="44" spans="1:16" ht="19.5" customHeight="1">
      <c r="A44" s="102">
        <v>21</v>
      </c>
      <c r="B44" s="125">
        <v>21743.292430482034</v>
      </c>
      <c r="C44" s="106">
        <v>-0.06350337878660572</v>
      </c>
      <c r="D44" s="54">
        <v>8066.070473289583</v>
      </c>
      <c r="E44" s="55">
        <v>4391.247368967001</v>
      </c>
      <c r="F44" s="55">
        <v>12.588020392833373</v>
      </c>
      <c r="G44" s="55">
        <v>1769.595097176081</v>
      </c>
      <c r="H44" s="55">
        <v>3781.299570121485</v>
      </c>
      <c r="I44" s="55">
        <v>2411.1973024766985</v>
      </c>
      <c r="J44" s="55">
        <v>662.7777962170816</v>
      </c>
      <c r="K44" s="55">
        <v>571.3020057819576</v>
      </c>
      <c r="L44" s="55">
        <v>18.683803584928917</v>
      </c>
      <c r="M44" s="55">
        <v>24.880039415917327</v>
      </c>
      <c r="N44" s="55">
        <v>2.4851712099999994</v>
      </c>
      <c r="O44" s="55">
        <v>0</v>
      </c>
      <c r="P44" s="56">
        <v>31.165781848466402</v>
      </c>
    </row>
    <row r="45" spans="1:16" ht="19.5" customHeight="1">
      <c r="A45" s="102"/>
      <c r="B45" s="126"/>
      <c r="C45" s="107"/>
      <c r="D45" s="66">
        <v>0.33929743035593585</v>
      </c>
      <c r="E45" s="67">
        <v>0.18471682751615315</v>
      </c>
      <c r="F45" s="67">
        <v>0.0006173772894339035</v>
      </c>
      <c r="G45" s="67">
        <v>0.07443761757730318</v>
      </c>
      <c r="H45" s="67">
        <v>0.15905951129447363</v>
      </c>
      <c r="I45" s="67">
        <v>0.10142646924802495</v>
      </c>
      <c r="J45" s="67">
        <v>0.02787959811386493</v>
      </c>
      <c r="K45" s="67">
        <v>0.02403168967602089</v>
      </c>
      <c r="L45" s="67">
        <v>0.0007859299725478374</v>
      </c>
      <c r="M45" s="67">
        <v>0.0010465732315294734</v>
      </c>
      <c r="N45" s="68">
        <v>0.00010453816493914968</v>
      </c>
      <c r="O45" s="67">
        <v>0</v>
      </c>
      <c r="P45" s="69">
        <v>0.0013109815654642719</v>
      </c>
    </row>
    <row r="46" spans="1:16" ht="19.5" customHeight="1">
      <c r="A46" s="92">
        <v>22</v>
      </c>
      <c r="B46" s="122">
        <v>23122.551331940114</v>
      </c>
      <c r="C46" s="100">
        <v>0.06343376495845177</v>
      </c>
      <c r="D46" s="73">
        <v>8170.567371891147</v>
      </c>
      <c r="E46" s="74">
        <v>4967.481194373844</v>
      </c>
      <c r="F46" s="74">
        <v>29.90914968655833</v>
      </c>
      <c r="G46" s="74">
        <v>1930.3390888789327</v>
      </c>
      <c r="H46" s="74">
        <v>4001.7205946349936</v>
      </c>
      <c r="I46" s="74">
        <v>2494.8794922731786</v>
      </c>
      <c r="J46" s="74">
        <v>711.6067755166788</v>
      </c>
      <c r="K46" s="74">
        <v>621.078912472252</v>
      </c>
      <c r="L46" s="74">
        <v>17.35652605449492</v>
      </c>
      <c r="M46" s="74">
        <v>22.783622602228714</v>
      </c>
      <c r="N46" s="74">
        <v>120.53840607940201</v>
      </c>
      <c r="O46" s="74">
        <v>0</v>
      </c>
      <c r="P46" s="75">
        <v>34.290197476398575</v>
      </c>
    </row>
    <row r="47" spans="1:16" ht="19.5" customHeight="1">
      <c r="A47" s="98"/>
      <c r="B47" s="123"/>
      <c r="C47" s="101"/>
      <c r="D47" s="76">
        <v>0.34369306876414024</v>
      </c>
      <c r="E47" s="77">
        <v>0.20895597306938757</v>
      </c>
      <c r="F47" s="77">
        <v>0.0014668890887142916</v>
      </c>
      <c r="G47" s="77">
        <v>0.08119927723680408</v>
      </c>
      <c r="H47" s="77">
        <v>0.16833147184348124</v>
      </c>
      <c r="I47" s="77">
        <v>0.10494654163748969</v>
      </c>
      <c r="J47" s="77">
        <v>0.029933578085663985</v>
      </c>
      <c r="K47" s="77">
        <v>0.026125543999140407</v>
      </c>
      <c r="L47" s="77">
        <v>0.0007300983433875525</v>
      </c>
      <c r="M47" s="77">
        <v>0.0009583879323562277</v>
      </c>
      <c r="N47" s="78">
        <v>0.005070420792550037</v>
      </c>
      <c r="O47" s="77">
        <v>0</v>
      </c>
      <c r="P47" s="79">
        <v>0.001442409402281692</v>
      </c>
    </row>
    <row r="48" spans="1:16" ht="19.5" customHeight="1">
      <c r="A48" s="102">
        <v>23</v>
      </c>
      <c r="B48" s="120">
        <v>21959.715247758344</v>
      </c>
      <c r="C48" s="96">
        <v>-0.05029012877897682</v>
      </c>
      <c r="D48" s="70">
        <v>8004.4734367977735</v>
      </c>
      <c r="E48" s="71">
        <v>4661.268942269523</v>
      </c>
      <c r="F48" s="71">
        <v>26.18102094536691</v>
      </c>
      <c r="G48" s="71">
        <v>2121.095353945951</v>
      </c>
      <c r="H48" s="71">
        <v>4695.73395329244</v>
      </c>
      <c r="I48" s="71">
        <v>885.3366124381009</v>
      </c>
      <c r="J48" s="71">
        <v>723.8273145411772</v>
      </c>
      <c r="K48" s="71">
        <v>635.1554023557059</v>
      </c>
      <c r="L48" s="71">
        <v>16.307547577362733</v>
      </c>
      <c r="M48" s="71">
        <v>23.283758000017137</v>
      </c>
      <c r="N48" s="71">
        <v>127.39282685878325</v>
      </c>
      <c r="O48" s="71">
        <v>0</v>
      </c>
      <c r="P48" s="72">
        <v>39.65907873614463</v>
      </c>
    </row>
    <row r="49" spans="1:16" ht="19.5" customHeight="1" thickBot="1">
      <c r="A49" s="93"/>
      <c r="B49" s="121"/>
      <c r="C49" s="97"/>
      <c r="D49" s="61">
        <v>0.336706364945781</v>
      </c>
      <c r="E49" s="62">
        <v>0.19607522393304536</v>
      </c>
      <c r="F49" s="62">
        <v>0.0012840436574971818</v>
      </c>
      <c r="G49" s="62">
        <v>0.08922339638823756</v>
      </c>
      <c r="H49" s="62">
        <v>0.1975249868276281</v>
      </c>
      <c r="I49" s="62">
        <v>0.03724148438759769</v>
      </c>
      <c r="J49" s="62">
        <v>0.030447632296113466</v>
      </c>
      <c r="K49" s="62">
        <v>0.0267176683627575</v>
      </c>
      <c r="L49" s="62">
        <v>0.0006859733009684176</v>
      </c>
      <c r="M49" s="62">
        <v>0.0009794260147609863</v>
      </c>
      <c r="N49" s="63">
        <v>0.005358750452540461</v>
      </c>
      <c r="O49" s="62">
        <v>0</v>
      </c>
      <c r="P49" s="64">
        <v>0.00166825017832627</v>
      </c>
    </row>
    <row r="50" spans="1:16" ht="15" customHeight="1">
      <c r="A50" s="65" t="s">
        <v>83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69">
    <mergeCell ref="A4:A5"/>
    <mergeCell ref="B4:C4"/>
    <mergeCell ref="D4:P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B6:B7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48:B49"/>
    <mergeCell ref="B36:B37"/>
    <mergeCell ref="B38:B39"/>
    <mergeCell ref="B40:B41"/>
    <mergeCell ref="B42:B43"/>
    <mergeCell ref="B44:B45"/>
    <mergeCell ref="B46:B4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ゴシック,標準"平成26年版　環境統計集&amp;R&amp;"ＭＳ ゴシック,標準"1章 社会経済一般（国内基本指標）</oddHeader>
    <oddFooter>&amp;C&amp;"ＭＳ ゴシック,標準"7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4" sqref="A4:A6"/>
    </sheetView>
  </sheetViews>
  <sheetFormatPr defaultColWidth="9.00390625" defaultRowHeight="13.5"/>
  <cols>
    <col min="1" max="1" width="8.625" style="1" customWidth="1"/>
    <col min="2" max="2" width="11.125" style="1" customWidth="1"/>
    <col min="3" max="3" width="10.125" style="1" customWidth="1"/>
    <col min="4" max="16" width="14.625" style="1" customWidth="1"/>
    <col min="17" max="16384" width="9.00390625" style="1" customWidth="1"/>
  </cols>
  <sheetData>
    <row r="1" ht="13.5">
      <c r="A1" s="1" t="s">
        <v>22</v>
      </c>
    </row>
    <row r="2" spans="1:16" ht="13.5" customHeight="1">
      <c r="A2" s="137" t="s">
        <v>0</v>
      </c>
      <c r="B2" s="135" t="s">
        <v>1</v>
      </c>
      <c r="C2" s="136"/>
      <c r="D2" s="132" t="s">
        <v>23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</row>
    <row r="3" spans="1:16" s="3" customFormat="1" ht="27">
      <c r="A3" s="138"/>
      <c r="B3" s="2" t="s">
        <v>63</v>
      </c>
      <c r="C3" s="2" t="s">
        <v>2</v>
      </c>
      <c r="D3" s="2" t="s">
        <v>5</v>
      </c>
      <c r="E3" s="2" t="s">
        <v>3</v>
      </c>
      <c r="F3" s="40" t="s">
        <v>24</v>
      </c>
      <c r="G3" s="2" t="s">
        <v>6</v>
      </c>
      <c r="H3" s="2" t="s">
        <v>4</v>
      </c>
      <c r="I3" s="2" t="s">
        <v>7</v>
      </c>
      <c r="J3" s="2" t="s">
        <v>8</v>
      </c>
      <c r="K3" s="2" t="s">
        <v>25</v>
      </c>
      <c r="L3" s="2" t="s">
        <v>27</v>
      </c>
      <c r="M3" s="2" t="s">
        <v>9</v>
      </c>
      <c r="N3" s="2" t="s">
        <v>28</v>
      </c>
      <c r="O3" s="2" t="s">
        <v>29</v>
      </c>
      <c r="P3" s="2" t="s">
        <v>10</v>
      </c>
    </row>
    <row r="4" spans="1:16" s="3" customFormat="1" ht="13.5" customHeight="1">
      <c r="A4" s="129" t="s">
        <v>11</v>
      </c>
      <c r="B4" s="6">
        <v>20182634.69745779</v>
      </c>
      <c r="C4" s="6"/>
      <c r="D4" s="7">
        <v>9164033.170582369</v>
      </c>
      <c r="E4" s="7">
        <v>3345243.8093155394</v>
      </c>
      <c r="F4" s="7">
        <v>15352.31465935233</v>
      </c>
      <c r="G4" s="7">
        <v>2354043.6695214515</v>
      </c>
      <c r="H4" s="7">
        <v>2059168.145611982</v>
      </c>
      <c r="I4" s="7">
        <v>1887390.446383973</v>
      </c>
      <c r="J4" s="7">
        <v>833304.3538030421</v>
      </c>
      <c r="K4" s="7">
        <v>454409.44083699374</v>
      </c>
      <c r="L4" s="7">
        <v>48905.30622780018</v>
      </c>
      <c r="M4" s="7">
        <v>16245.865515285364</v>
      </c>
      <c r="N4" s="7">
        <v>4538.175000000001</v>
      </c>
      <c r="O4" s="7">
        <v>0</v>
      </c>
      <c r="P4" s="7">
        <v>0</v>
      </c>
    </row>
    <row r="5" spans="1:16" ht="13.5">
      <c r="A5" s="130"/>
      <c r="B5" s="9">
        <f>B4/1000</f>
        <v>20182.63469745779</v>
      </c>
      <c r="C5" s="9" t="s">
        <v>55</v>
      </c>
      <c r="D5" s="10">
        <f aca="true" t="shared" si="0" ref="D5:P5">D4/1000</f>
        <v>9164.033170582368</v>
      </c>
      <c r="E5" s="10">
        <f t="shared" si="0"/>
        <v>3345.2438093155392</v>
      </c>
      <c r="F5" s="10">
        <f t="shared" si="0"/>
        <v>15.35231465935233</v>
      </c>
      <c r="G5" s="10">
        <f t="shared" si="0"/>
        <v>2354.0436695214516</v>
      </c>
      <c r="H5" s="10">
        <f t="shared" si="0"/>
        <v>2059.1681456119823</v>
      </c>
      <c r="I5" s="10">
        <f t="shared" si="0"/>
        <v>1887.3904463839729</v>
      </c>
      <c r="J5" s="10">
        <f t="shared" si="0"/>
        <v>833.3043538030421</v>
      </c>
      <c r="K5" s="10">
        <f t="shared" si="0"/>
        <v>454.4094408369937</v>
      </c>
      <c r="L5" s="10">
        <f t="shared" si="0"/>
        <v>48.90530622780018</v>
      </c>
      <c r="M5" s="10">
        <f t="shared" si="0"/>
        <v>16.245865515285363</v>
      </c>
      <c r="N5" s="10">
        <f t="shared" si="0"/>
        <v>4.538175000000001</v>
      </c>
      <c r="O5" s="10">
        <f t="shared" si="0"/>
        <v>0</v>
      </c>
      <c r="P5" s="10">
        <f t="shared" si="0"/>
        <v>0</v>
      </c>
    </row>
    <row r="6" spans="1:16" ht="13.5">
      <c r="A6" s="131"/>
      <c r="B6" s="9"/>
      <c r="C6" s="11"/>
      <c r="D6" s="12">
        <f aca="true" t="shared" si="1" ref="D6:P6">D5/$B$5</f>
        <v>0.4540553454964268</v>
      </c>
      <c r="E6" s="12">
        <f t="shared" si="1"/>
        <v>0.16574861803037574</v>
      </c>
      <c r="F6" s="12">
        <f t="shared" si="1"/>
        <v>0.0007606695007607759</v>
      </c>
      <c r="G6" s="12">
        <f t="shared" si="1"/>
        <v>0.11663708454367297</v>
      </c>
      <c r="H6" s="12">
        <f t="shared" si="1"/>
        <v>0.1020267262663856</v>
      </c>
      <c r="I6" s="12">
        <f t="shared" si="1"/>
        <v>0.09351556299147153</v>
      </c>
      <c r="J6" s="12">
        <f t="shared" si="1"/>
        <v>0.04128818493197052</v>
      </c>
      <c r="K6" s="12">
        <f t="shared" si="1"/>
        <v>0.022514872198238382</v>
      </c>
      <c r="L6" s="12">
        <f t="shared" si="1"/>
        <v>0.002423137858902054</v>
      </c>
      <c r="M6" s="12">
        <f t="shared" si="1"/>
        <v>0.0008049427519654655</v>
      </c>
      <c r="N6" s="13">
        <f t="shared" si="1"/>
        <v>0.0002248554298300623</v>
      </c>
      <c r="O6" s="12">
        <f t="shared" si="1"/>
        <v>0</v>
      </c>
      <c r="P6" s="12">
        <f t="shared" si="1"/>
        <v>0</v>
      </c>
    </row>
    <row r="7" spans="1:16" s="4" customFormat="1" ht="13.5" customHeight="1">
      <c r="A7" s="129" t="s">
        <v>56</v>
      </c>
      <c r="B7" s="6">
        <v>20389509.961365446</v>
      </c>
      <c r="C7" s="6"/>
      <c r="D7" s="7">
        <v>9161901.835468164</v>
      </c>
      <c r="E7" s="7">
        <v>3469573.0620722193</v>
      </c>
      <c r="F7" s="7">
        <v>19313.4792336689</v>
      </c>
      <c r="G7" s="7">
        <v>2143923.216955197</v>
      </c>
      <c r="H7" s="7">
        <v>2165597.680276853</v>
      </c>
      <c r="I7" s="7">
        <v>1989089.0395432154</v>
      </c>
      <c r="J7" s="7">
        <v>908475.116242448</v>
      </c>
      <c r="K7" s="7">
        <v>463527.234354504</v>
      </c>
      <c r="L7" s="7">
        <v>47228.32574339447</v>
      </c>
      <c r="M7" s="7">
        <v>16523.940475785188</v>
      </c>
      <c r="N7" s="7">
        <v>4357.031</v>
      </c>
      <c r="O7" s="7">
        <v>0</v>
      </c>
      <c r="P7" s="7">
        <v>0</v>
      </c>
    </row>
    <row r="8" spans="1:16" ht="13.5">
      <c r="A8" s="130"/>
      <c r="B8" s="9">
        <f>B7/1000</f>
        <v>20389.509961365446</v>
      </c>
      <c r="C8" s="14">
        <f>(B8-B5)/B5</f>
        <v>0.010250161438720073</v>
      </c>
      <c r="D8" s="10">
        <f aca="true" t="shared" si="2" ref="D8:P8">D7/1000</f>
        <v>9161.901835468163</v>
      </c>
      <c r="E8" s="10">
        <f t="shared" si="2"/>
        <v>3469.5730620722193</v>
      </c>
      <c r="F8" s="10">
        <f t="shared" si="2"/>
        <v>19.3134792336689</v>
      </c>
      <c r="G8" s="10">
        <f t="shared" si="2"/>
        <v>2143.923216955197</v>
      </c>
      <c r="H8" s="10">
        <f t="shared" si="2"/>
        <v>2165.597680276853</v>
      </c>
      <c r="I8" s="10">
        <f t="shared" si="2"/>
        <v>1989.0890395432154</v>
      </c>
      <c r="J8" s="10">
        <f t="shared" si="2"/>
        <v>908.4751162424479</v>
      </c>
      <c r="K8" s="10">
        <f t="shared" si="2"/>
        <v>463.527234354504</v>
      </c>
      <c r="L8" s="10">
        <f t="shared" si="2"/>
        <v>47.228325743394464</v>
      </c>
      <c r="M8" s="10">
        <f t="shared" si="2"/>
        <v>16.52394047578519</v>
      </c>
      <c r="N8" s="10">
        <f t="shared" si="2"/>
        <v>4.357031</v>
      </c>
      <c r="O8" s="10">
        <f t="shared" si="2"/>
        <v>0</v>
      </c>
      <c r="P8" s="10">
        <f t="shared" si="2"/>
        <v>0</v>
      </c>
    </row>
    <row r="9" spans="1:16" ht="13.5">
      <c r="A9" s="131"/>
      <c r="B9" s="9"/>
      <c r="C9" s="14"/>
      <c r="D9" s="12">
        <f aca="true" t="shared" si="3" ref="D9:P9">D8/$B$8</f>
        <v>0.44934389560260957</v>
      </c>
      <c r="E9" s="12">
        <f t="shared" si="3"/>
        <v>0.17016461252116669</v>
      </c>
      <c r="F9" s="12">
        <f t="shared" si="3"/>
        <v>0.0009472262585155095</v>
      </c>
      <c r="G9" s="12">
        <f t="shared" si="3"/>
        <v>0.10514834446818763</v>
      </c>
      <c r="H9" s="12">
        <f t="shared" si="3"/>
        <v>0.10621136478416018</v>
      </c>
      <c r="I9" s="12">
        <f t="shared" si="3"/>
        <v>0.09755452893729134</v>
      </c>
      <c r="J9" s="12">
        <f t="shared" si="3"/>
        <v>0.04455600541473774</v>
      </c>
      <c r="K9" s="12">
        <f t="shared" si="3"/>
        <v>0.022733613276278195</v>
      </c>
      <c r="L9" s="12">
        <f t="shared" si="3"/>
        <v>0.002316305091828292</v>
      </c>
      <c r="M9" s="12">
        <f t="shared" si="3"/>
        <v>0.0008104138111752154</v>
      </c>
      <c r="N9" s="13">
        <f t="shared" si="3"/>
        <v>0.0002136898340497546</v>
      </c>
      <c r="O9" s="12">
        <f t="shared" si="3"/>
        <v>0</v>
      </c>
      <c r="P9" s="12">
        <f t="shared" si="3"/>
        <v>0</v>
      </c>
    </row>
    <row r="10" spans="1:16" s="5" customFormat="1" ht="13.5" customHeight="1">
      <c r="A10" s="129" t="s">
        <v>12</v>
      </c>
      <c r="B10" s="6">
        <v>20875661.528442424</v>
      </c>
      <c r="C10" s="6"/>
      <c r="D10" s="7">
        <v>9817229.62018117</v>
      </c>
      <c r="E10" s="7">
        <v>3361990.7195523526</v>
      </c>
      <c r="F10" s="7">
        <v>13119.660003692055</v>
      </c>
      <c r="G10" s="7">
        <v>2090179.7656469552</v>
      </c>
      <c r="H10" s="7">
        <v>2220903.532512734</v>
      </c>
      <c r="I10" s="7">
        <v>2077441.23918376</v>
      </c>
      <c r="J10" s="7">
        <v>768086.9783687397</v>
      </c>
      <c r="K10" s="7">
        <v>460878.5481362678</v>
      </c>
      <c r="L10" s="7">
        <v>45083.7585</v>
      </c>
      <c r="M10" s="7">
        <v>16626.87585675298</v>
      </c>
      <c r="N10" s="7">
        <v>4120.8305</v>
      </c>
      <c r="O10" s="7">
        <v>0</v>
      </c>
      <c r="P10" s="7">
        <v>0</v>
      </c>
    </row>
    <row r="11" spans="1:16" ht="13.5">
      <c r="A11" s="130"/>
      <c r="B11" s="9">
        <f>B10/1000</f>
        <v>20875.661528442422</v>
      </c>
      <c r="C11" s="14">
        <f>(B11-B8)/B8</f>
        <v>0.023843219773214214</v>
      </c>
      <c r="D11" s="10">
        <f>D10/1000</f>
        <v>9817.22962018117</v>
      </c>
      <c r="E11" s="10">
        <f aca="true" t="shared" si="4" ref="E11:P11">E10/1000</f>
        <v>3361.9907195523524</v>
      </c>
      <c r="F11" s="10">
        <f t="shared" si="4"/>
        <v>13.119660003692056</v>
      </c>
      <c r="G11" s="10">
        <f t="shared" si="4"/>
        <v>2090.1797656469553</v>
      </c>
      <c r="H11" s="10">
        <f t="shared" si="4"/>
        <v>2220.9035325127343</v>
      </c>
      <c r="I11" s="10">
        <f t="shared" si="4"/>
        <v>2077.44123918376</v>
      </c>
      <c r="J11" s="10">
        <f t="shared" si="4"/>
        <v>768.0869783687397</v>
      </c>
      <c r="K11" s="10">
        <f t="shared" si="4"/>
        <v>460.8785481362678</v>
      </c>
      <c r="L11" s="10">
        <f t="shared" si="4"/>
        <v>45.0837585</v>
      </c>
      <c r="M11" s="10">
        <f t="shared" si="4"/>
        <v>16.62687585675298</v>
      </c>
      <c r="N11" s="10">
        <f t="shared" si="4"/>
        <v>4.1208305</v>
      </c>
      <c r="O11" s="10">
        <f t="shared" si="4"/>
        <v>0</v>
      </c>
      <c r="P11" s="10">
        <f t="shared" si="4"/>
        <v>0</v>
      </c>
    </row>
    <row r="12" spans="1:16" ht="13.5">
      <c r="A12" s="131"/>
      <c r="B12" s="9"/>
      <c r="C12" s="14"/>
      <c r="D12" s="12">
        <f aca="true" t="shared" si="5" ref="D12:P12">D11/$B$11</f>
        <v>0.47027154597259146</v>
      </c>
      <c r="E12" s="12">
        <f t="shared" si="5"/>
        <v>0.1610483440235773</v>
      </c>
      <c r="F12" s="12">
        <f>F11/$B$8</f>
        <v>0.0006434514624702368</v>
      </c>
      <c r="G12" s="12">
        <f t="shared" si="5"/>
        <v>0.10012519904095743</v>
      </c>
      <c r="H12" s="12">
        <f t="shared" si="5"/>
        <v>0.10638721697450518</v>
      </c>
      <c r="I12" s="12">
        <f t="shared" si="5"/>
        <v>0.09951498956587855</v>
      </c>
      <c r="J12" s="12">
        <f t="shared" si="5"/>
        <v>0.0367934198071877</v>
      </c>
      <c r="K12" s="12">
        <f t="shared" si="5"/>
        <v>0.022077314652200863</v>
      </c>
      <c r="L12" s="12">
        <f t="shared" si="5"/>
        <v>0.002159632567263788</v>
      </c>
      <c r="M12" s="12">
        <f t="shared" si="5"/>
        <v>0.0007964718068502593</v>
      </c>
      <c r="N12" s="13">
        <f t="shared" si="5"/>
        <v>0.00019739879832720512</v>
      </c>
      <c r="O12" s="12">
        <f t="shared" si="5"/>
        <v>0</v>
      </c>
      <c r="P12" s="12">
        <f t="shared" si="5"/>
        <v>0</v>
      </c>
    </row>
    <row r="13" spans="1:16" s="5" customFormat="1" ht="13.5" customHeight="1">
      <c r="A13" s="129" t="s">
        <v>13</v>
      </c>
      <c r="B13" s="6">
        <v>21179041.12549302</v>
      </c>
      <c r="C13" s="6"/>
      <c r="D13" s="7">
        <v>9847821.791730702</v>
      </c>
      <c r="E13" s="7">
        <v>3378733.8906988283</v>
      </c>
      <c r="F13" s="7">
        <v>12625.117187991991</v>
      </c>
      <c r="G13" s="7">
        <v>1917935.3455672045</v>
      </c>
      <c r="H13" s="7">
        <v>2284245.2235883605</v>
      </c>
      <c r="I13" s="7">
        <v>2324895.9083863306</v>
      </c>
      <c r="J13" s="7">
        <v>891599.527244131</v>
      </c>
      <c r="K13" s="7">
        <v>456709.99359840294</v>
      </c>
      <c r="L13" s="7">
        <v>43995.385500000004</v>
      </c>
      <c r="M13" s="7">
        <v>16580.19531699945</v>
      </c>
      <c r="N13" s="7">
        <v>3890.9770000000003</v>
      </c>
      <c r="O13" s="7">
        <v>0</v>
      </c>
      <c r="P13" s="7">
        <v>7.76967406960349</v>
      </c>
    </row>
    <row r="14" spans="1:16" ht="13.5">
      <c r="A14" s="130"/>
      <c r="B14" s="9">
        <f>B13/1000</f>
        <v>21179.04112549302</v>
      </c>
      <c r="C14" s="14">
        <f>(B14-B11)/B11</f>
        <v>0.014532693808876484</v>
      </c>
      <c r="D14" s="10">
        <f>D13/1000</f>
        <v>9847.821791730701</v>
      </c>
      <c r="E14" s="10">
        <f aca="true" t="shared" si="6" ref="E14:P14">E13/1000</f>
        <v>3378.7338906988284</v>
      </c>
      <c r="F14" s="10">
        <f t="shared" si="6"/>
        <v>12.625117187991991</v>
      </c>
      <c r="G14" s="10">
        <f t="shared" si="6"/>
        <v>1917.9353455672044</v>
      </c>
      <c r="H14" s="10">
        <f t="shared" si="6"/>
        <v>2284.2452235883607</v>
      </c>
      <c r="I14" s="10">
        <f t="shared" si="6"/>
        <v>2324.8959083863306</v>
      </c>
      <c r="J14" s="10">
        <f t="shared" si="6"/>
        <v>891.599527244131</v>
      </c>
      <c r="K14" s="10">
        <f t="shared" si="6"/>
        <v>456.70999359840295</v>
      </c>
      <c r="L14" s="10">
        <f t="shared" si="6"/>
        <v>43.995385500000005</v>
      </c>
      <c r="M14" s="10">
        <f t="shared" si="6"/>
        <v>16.580195316999447</v>
      </c>
      <c r="N14" s="10">
        <f t="shared" si="6"/>
        <v>3.8909770000000004</v>
      </c>
      <c r="O14" s="10">
        <f t="shared" si="6"/>
        <v>0</v>
      </c>
      <c r="P14" s="17">
        <f t="shared" si="6"/>
        <v>0.00776967406960349</v>
      </c>
    </row>
    <row r="15" spans="1:16" ht="13.5">
      <c r="A15" s="131"/>
      <c r="B15" s="9"/>
      <c r="C15" s="14"/>
      <c r="D15" s="12">
        <f aca="true" t="shared" si="7" ref="D15:P15">D14/$B$14</f>
        <v>0.46497958681788326</v>
      </c>
      <c r="E15" s="12">
        <f t="shared" si="7"/>
        <v>0.1595319575932962</v>
      </c>
      <c r="F15" s="12">
        <f>F14/$B$8</f>
        <v>0.0006191966953553263</v>
      </c>
      <c r="G15" s="12">
        <f t="shared" si="7"/>
        <v>0.0905581765577953</v>
      </c>
      <c r="H15" s="12">
        <f t="shared" si="7"/>
        <v>0.10785404353546656</v>
      </c>
      <c r="I15" s="12">
        <f t="shared" si="7"/>
        <v>0.10977342621937093</v>
      </c>
      <c r="J15" s="12">
        <f t="shared" si="7"/>
        <v>0.04209820085626637</v>
      </c>
      <c r="K15" s="12">
        <f t="shared" si="7"/>
        <v>0.021564243201202593</v>
      </c>
      <c r="L15" s="12">
        <f t="shared" si="7"/>
        <v>0.0020773077137587292</v>
      </c>
      <c r="M15" s="12">
        <f t="shared" si="7"/>
        <v>0.0007828586392913708</v>
      </c>
      <c r="N15" s="13">
        <f t="shared" si="7"/>
        <v>0.00018371827963998175</v>
      </c>
      <c r="O15" s="12">
        <f t="shared" si="7"/>
        <v>0</v>
      </c>
      <c r="P15" s="18">
        <f t="shared" si="7"/>
        <v>3.6685674405963566E-07</v>
      </c>
    </row>
    <row r="16" spans="1:16" s="5" customFormat="1" ht="13.5" customHeight="1">
      <c r="A16" s="129" t="s">
        <v>14</v>
      </c>
      <c r="B16" s="6">
        <v>22258320.859593388</v>
      </c>
      <c r="C16" s="6"/>
      <c r="D16" s="7">
        <v>10517449.906196361</v>
      </c>
      <c r="E16" s="7">
        <v>3605998.912574377</v>
      </c>
      <c r="F16" s="7">
        <v>12582.11623969278</v>
      </c>
      <c r="G16" s="7">
        <v>2052484.9748845636</v>
      </c>
      <c r="H16" s="7">
        <v>2410993.0017107623</v>
      </c>
      <c r="I16" s="7">
        <v>2500335.9665654097</v>
      </c>
      <c r="J16" s="7">
        <v>624937.765299947</v>
      </c>
      <c r="K16" s="7">
        <v>467427.9017681662</v>
      </c>
      <c r="L16" s="7">
        <v>43200.036</v>
      </c>
      <c r="M16" s="7">
        <v>19175.85070968663</v>
      </c>
      <c r="N16" s="7">
        <v>3722.7680000000005</v>
      </c>
      <c r="O16" s="7">
        <v>0</v>
      </c>
      <c r="P16" s="7">
        <v>11.65964442167925</v>
      </c>
    </row>
    <row r="17" spans="1:16" ht="13.5">
      <c r="A17" s="130"/>
      <c r="B17" s="9">
        <f>B16/1000</f>
        <v>22258.320859593387</v>
      </c>
      <c r="C17" s="14">
        <f>(B17-B14)/B14</f>
        <v>0.05095980161260694</v>
      </c>
      <c r="D17" s="10">
        <f>D16/1000</f>
        <v>10517.449906196362</v>
      </c>
      <c r="E17" s="10">
        <f aca="true" t="shared" si="8" ref="E17:P17">E16/1000</f>
        <v>3605.998912574377</v>
      </c>
      <c r="F17" s="10">
        <f t="shared" si="8"/>
        <v>12.582116239692779</v>
      </c>
      <c r="G17" s="10">
        <f t="shared" si="8"/>
        <v>2052.4849748845636</v>
      </c>
      <c r="H17" s="10">
        <f t="shared" si="8"/>
        <v>2410.993001710762</v>
      </c>
      <c r="I17" s="10">
        <f t="shared" si="8"/>
        <v>2500.3359665654098</v>
      </c>
      <c r="J17" s="10">
        <f t="shared" si="8"/>
        <v>624.937765299947</v>
      </c>
      <c r="K17" s="10">
        <f t="shared" si="8"/>
        <v>467.42790176816624</v>
      </c>
      <c r="L17" s="10">
        <f t="shared" si="8"/>
        <v>43.200036</v>
      </c>
      <c r="M17" s="10">
        <f t="shared" si="8"/>
        <v>19.17585070968663</v>
      </c>
      <c r="N17" s="10">
        <f t="shared" si="8"/>
        <v>3.7227680000000003</v>
      </c>
      <c r="O17" s="10">
        <f t="shared" si="8"/>
        <v>0</v>
      </c>
      <c r="P17" s="17">
        <f t="shared" si="8"/>
        <v>0.011659644421679249</v>
      </c>
    </row>
    <row r="18" spans="1:16" ht="13.5">
      <c r="A18" s="131"/>
      <c r="B18" s="9"/>
      <c r="C18" s="14"/>
      <c r="D18" s="12">
        <f aca="true" t="shared" si="9" ref="D18:P18">D17/$B$17</f>
        <v>0.4725176697982281</v>
      </c>
      <c r="E18" s="12">
        <f t="shared" si="9"/>
        <v>0.16200678098411828</v>
      </c>
      <c r="F18" s="12">
        <f>F17/$B$8</f>
        <v>0.0006170877212612607</v>
      </c>
      <c r="G18" s="12">
        <f t="shared" si="9"/>
        <v>0.09221203107960131</v>
      </c>
      <c r="H18" s="12">
        <f t="shared" si="9"/>
        <v>0.10831872794535706</v>
      </c>
      <c r="I18" s="12">
        <f t="shared" si="9"/>
        <v>0.11233264100817197</v>
      </c>
      <c r="J18" s="12">
        <f t="shared" si="9"/>
        <v>0.02807659073845175</v>
      </c>
      <c r="K18" s="12">
        <f t="shared" si="9"/>
        <v>0.02100014213635993</v>
      </c>
      <c r="L18" s="12">
        <f t="shared" si="9"/>
        <v>0.0019408488300850727</v>
      </c>
      <c r="M18" s="12">
        <f t="shared" si="9"/>
        <v>0.0008615138055852851</v>
      </c>
      <c r="N18" s="13">
        <f t="shared" si="9"/>
        <v>0.0001672528679716412</v>
      </c>
      <c r="O18" s="12">
        <f t="shared" si="9"/>
        <v>0</v>
      </c>
      <c r="P18" s="19">
        <f t="shared" si="9"/>
        <v>5.238330642831898E-07</v>
      </c>
    </row>
    <row r="19" spans="1:16" s="5" customFormat="1" ht="13.5" customHeight="1">
      <c r="A19" s="129" t="s">
        <v>15</v>
      </c>
      <c r="B19" s="6">
        <v>22685097.342156857</v>
      </c>
      <c r="C19" s="6"/>
      <c r="D19" s="7">
        <v>10204290.145611446</v>
      </c>
      <c r="E19" s="7">
        <v>3732253.852420305</v>
      </c>
      <c r="F19" s="7">
        <v>18015.62491775244</v>
      </c>
      <c r="G19" s="7">
        <v>2225291.738962061</v>
      </c>
      <c r="H19" s="7">
        <v>2479452.8342797286</v>
      </c>
      <c r="I19" s="7">
        <v>2700256.8303167666</v>
      </c>
      <c r="J19" s="7">
        <v>761328.9300466456</v>
      </c>
      <c r="K19" s="7">
        <v>489447.47539313976</v>
      </c>
      <c r="L19" s="7">
        <v>42113.86026036718</v>
      </c>
      <c r="M19" s="7">
        <v>29415.642378362616</v>
      </c>
      <c r="N19" s="7">
        <v>3218.8650000000002</v>
      </c>
      <c r="O19" s="7">
        <v>0</v>
      </c>
      <c r="P19" s="7">
        <v>11.542570283281757</v>
      </c>
    </row>
    <row r="20" spans="1:16" ht="13.5">
      <c r="A20" s="130"/>
      <c r="B20" s="9">
        <f>B19/1000</f>
        <v>22685.097342156856</v>
      </c>
      <c r="C20" s="14">
        <f>(B20-B17)/B17</f>
        <v>0.01917379506098403</v>
      </c>
      <c r="D20" s="10">
        <f>D19/1000</f>
        <v>10204.290145611447</v>
      </c>
      <c r="E20" s="10">
        <f aca="true" t="shared" si="10" ref="E20:P20">E19/1000</f>
        <v>3732.253852420305</v>
      </c>
      <c r="F20" s="10">
        <f t="shared" si="10"/>
        <v>18.01562491775244</v>
      </c>
      <c r="G20" s="10">
        <f t="shared" si="10"/>
        <v>2225.2917389620607</v>
      </c>
      <c r="H20" s="10">
        <f t="shared" si="10"/>
        <v>2479.4528342797284</v>
      </c>
      <c r="I20" s="10">
        <f t="shared" si="10"/>
        <v>2700.256830316767</v>
      </c>
      <c r="J20" s="10">
        <f t="shared" si="10"/>
        <v>761.3289300466456</v>
      </c>
      <c r="K20" s="10">
        <f t="shared" si="10"/>
        <v>489.44747539313977</v>
      </c>
      <c r="L20" s="10">
        <f t="shared" si="10"/>
        <v>42.11386026036718</v>
      </c>
      <c r="M20" s="10">
        <f t="shared" si="10"/>
        <v>29.415642378362616</v>
      </c>
      <c r="N20" s="10">
        <f t="shared" si="10"/>
        <v>3.218865</v>
      </c>
      <c r="O20" s="10">
        <f t="shared" si="10"/>
        <v>0</v>
      </c>
      <c r="P20" s="17">
        <f t="shared" si="10"/>
        <v>0.011542570283281756</v>
      </c>
    </row>
    <row r="21" spans="1:16" ht="13.5">
      <c r="A21" s="131"/>
      <c r="B21" s="9"/>
      <c r="C21" s="14"/>
      <c r="D21" s="12">
        <f aca="true" t="shared" si="11" ref="D21:P21">D20/$B$20</f>
        <v>0.4498235115195341</v>
      </c>
      <c r="E21" s="12">
        <f t="shared" si="11"/>
        <v>0.16452448037260436</v>
      </c>
      <c r="F21" s="12">
        <f>F20/$B$8</f>
        <v>0.0008835732173989909</v>
      </c>
      <c r="G21" s="12">
        <f t="shared" si="11"/>
        <v>0.09809487283207241</v>
      </c>
      <c r="H21" s="12">
        <f t="shared" si="11"/>
        <v>0.10929875225494566</v>
      </c>
      <c r="I21" s="12">
        <f t="shared" si="11"/>
        <v>0.11903219058702225</v>
      </c>
      <c r="J21" s="12">
        <f t="shared" si="11"/>
        <v>0.03356075217856041</v>
      </c>
      <c r="K21" s="12">
        <f t="shared" si="11"/>
        <v>0.021575727360163225</v>
      </c>
      <c r="L21" s="12">
        <f t="shared" si="11"/>
        <v>0.0018564549062835573</v>
      </c>
      <c r="M21" s="12">
        <f t="shared" si="11"/>
        <v>0.0012966945627206127</v>
      </c>
      <c r="N21" s="13">
        <f t="shared" si="11"/>
        <v>0.0001418933739384147</v>
      </c>
      <c r="O21" s="12">
        <f t="shared" si="11"/>
        <v>0</v>
      </c>
      <c r="P21" s="19">
        <f t="shared" si="11"/>
        <v>5.088173133747863E-07</v>
      </c>
    </row>
    <row r="22" spans="1:16" s="5" customFormat="1" ht="13.5" customHeight="1">
      <c r="A22" s="129" t="s">
        <v>16</v>
      </c>
      <c r="B22" s="6">
        <v>22993900.92450554</v>
      </c>
      <c r="C22" s="6"/>
      <c r="D22" s="7">
        <v>10134885.849083196</v>
      </c>
      <c r="E22" s="7">
        <v>3789491.6087965732</v>
      </c>
      <c r="F22" s="7">
        <v>24111.412295245445</v>
      </c>
      <c r="G22" s="7">
        <v>2314365.2179644234</v>
      </c>
      <c r="H22" s="7">
        <v>2628720.2242331295</v>
      </c>
      <c r="I22" s="7">
        <v>2781720.6855036803</v>
      </c>
      <c r="J22" s="7">
        <v>741166.5681410658</v>
      </c>
      <c r="K22" s="7">
        <v>502708.89938037127</v>
      </c>
      <c r="L22" s="7">
        <v>40109.0509486312</v>
      </c>
      <c r="M22" s="7">
        <v>33810.93698835588</v>
      </c>
      <c r="N22" s="7">
        <v>2795.817</v>
      </c>
      <c r="O22" s="7">
        <v>0</v>
      </c>
      <c r="P22" s="7">
        <v>14.65417086777016</v>
      </c>
    </row>
    <row r="23" spans="1:16" ht="13.5">
      <c r="A23" s="130"/>
      <c r="B23" s="9">
        <f>B22/1000</f>
        <v>22993.90092450554</v>
      </c>
      <c r="C23" s="14">
        <f>(B23-B20)/B20</f>
        <v>0.013612618790699096</v>
      </c>
      <c r="D23" s="10">
        <f>D22/1000</f>
        <v>10134.885849083197</v>
      </c>
      <c r="E23" s="10">
        <f aca="true" t="shared" si="12" ref="E23:P23">E22/1000</f>
        <v>3789.491608796573</v>
      </c>
      <c r="F23" s="10">
        <f t="shared" si="12"/>
        <v>24.111412295245444</v>
      </c>
      <c r="G23" s="10">
        <f t="shared" si="12"/>
        <v>2314.365217964423</v>
      </c>
      <c r="H23" s="10">
        <f t="shared" si="12"/>
        <v>2628.7202242331296</v>
      </c>
      <c r="I23" s="10">
        <f t="shared" si="12"/>
        <v>2781.72068550368</v>
      </c>
      <c r="J23" s="10">
        <f t="shared" si="12"/>
        <v>741.1665681410658</v>
      </c>
      <c r="K23" s="10">
        <f t="shared" si="12"/>
        <v>502.7088993803713</v>
      </c>
      <c r="L23" s="10">
        <f t="shared" si="12"/>
        <v>40.1090509486312</v>
      </c>
      <c r="M23" s="10">
        <f t="shared" si="12"/>
        <v>33.810936988355884</v>
      </c>
      <c r="N23" s="10">
        <f t="shared" si="12"/>
        <v>2.795817</v>
      </c>
      <c r="O23" s="10">
        <f t="shared" si="12"/>
        <v>0</v>
      </c>
      <c r="P23" s="17">
        <f t="shared" si="12"/>
        <v>0.01465417086777016</v>
      </c>
    </row>
    <row r="24" spans="1:16" ht="13.5">
      <c r="A24" s="131"/>
      <c r="B24" s="9"/>
      <c r="C24" s="14"/>
      <c r="D24" s="12">
        <f aca="true" t="shared" si="13" ref="D24:P24">D23/$B$23</f>
        <v>0.44076409141530376</v>
      </c>
      <c r="E24" s="12">
        <f t="shared" si="13"/>
        <v>0.16480420704770268</v>
      </c>
      <c r="F24" s="12">
        <f>F23/$B$8</f>
        <v>0.0011825400581442296</v>
      </c>
      <c r="G24" s="12">
        <f t="shared" si="13"/>
        <v>0.10065126511430297</v>
      </c>
      <c r="H24" s="12">
        <f t="shared" si="13"/>
        <v>0.11432249938206854</v>
      </c>
      <c r="I24" s="12">
        <f t="shared" si="13"/>
        <v>0.12097645782839253</v>
      </c>
      <c r="J24" s="12">
        <f t="shared" si="13"/>
        <v>0.03223318090194841</v>
      </c>
      <c r="K24" s="12">
        <f t="shared" si="13"/>
        <v>0.021862706159815358</v>
      </c>
      <c r="L24" s="12">
        <f t="shared" si="13"/>
        <v>0.0017443343380628968</v>
      </c>
      <c r="M24" s="12">
        <f t="shared" si="13"/>
        <v>0.0014704306633035106</v>
      </c>
      <c r="N24" s="13">
        <f t="shared" si="13"/>
        <v>0.0001215895036331301</v>
      </c>
      <c r="O24" s="12">
        <f t="shared" si="13"/>
        <v>0</v>
      </c>
      <c r="P24" s="19">
        <f t="shared" si="13"/>
        <v>6.373068630626573E-07</v>
      </c>
    </row>
    <row r="25" spans="1:16" s="5" customFormat="1" ht="13.5" customHeight="1">
      <c r="A25" s="129" t="s">
        <v>17</v>
      </c>
      <c r="B25" s="6">
        <v>23331691.797214698</v>
      </c>
      <c r="C25" s="6"/>
      <c r="D25" s="7">
        <v>10269335.383086236</v>
      </c>
      <c r="E25" s="7">
        <v>3883705.675910395</v>
      </c>
      <c r="F25" s="7">
        <v>49808.60761602215</v>
      </c>
      <c r="G25" s="7">
        <v>2061898.3967156769</v>
      </c>
      <c r="H25" s="7">
        <v>2735817.0430063354</v>
      </c>
      <c r="I25" s="7">
        <v>2909710.141486575</v>
      </c>
      <c r="J25" s="7">
        <v>818634.6573546631</v>
      </c>
      <c r="K25" s="7">
        <v>525992.3571745716</v>
      </c>
      <c r="L25" s="7">
        <v>40118.57685863434</v>
      </c>
      <c r="M25" s="7">
        <v>34237.79576292299</v>
      </c>
      <c r="N25" s="7">
        <v>2419.6974999999998</v>
      </c>
      <c r="O25" s="7">
        <v>0</v>
      </c>
      <c r="P25" s="7">
        <v>13.464742666059212</v>
      </c>
    </row>
    <row r="26" spans="1:16" ht="13.5">
      <c r="A26" s="130"/>
      <c r="B26" s="9">
        <f>B25/1000</f>
        <v>23331.6917972147</v>
      </c>
      <c r="C26" s="14">
        <f>(B26-B23)/B23</f>
        <v>0.014690455256731247</v>
      </c>
      <c r="D26" s="10">
        <f>D25/1000</f>
        <v>10269.335383086236</v>
      </c>
      <c r="E26" s="10">
        <f aca="true" t="shared" si="14" ref="E26:P26">E25/1000</f>
        <v>3883.7056759103953</v>
      </c>
      <c r="F26" s="10">
        <f t="shared" si="14"/>
        <v>49.80860761602215</v>
      </c>
      <c r="G26" s="10">
        <f t="shared" si="14"/>
        <v>2061.898396715677</v>
      </c>
      <c r="H26" s="10">
        <f t="shared" si="14"/>
        <v>2735.8170430063356</v>
      </c>
      <c r="I26" s="10">
        <f t="shared" si="14"/>
        <v>2909.7101414865747</v>
      </c>
      <c r="J26" s="10">
        <f t="shared" si="14"/>
        <v>818.6346573546631</v>
      </c>
      <c r="K26" s="10">
        <f t="shared" si="14"/>
        <v>525.9923571745716</v>
      </c>
      <c r="L26" s="10">
        <f t="shared" si="14"/>
        <v>40.11857685863434</v>
      </c>
      <c r="M26" s="10">
        <f t="shared" si="14"/>
        <v>34.23779576292299</v>
      </c>
      <c r="N26" s="10">
        <f t="shared" si="14"/>
        <v>2.4196975</v>
      </c>
      <c r="O26" s="10">
        <f t="shared" si="14"/>
        <v>0</v>
      </c>
      <c r="P26" s="17">
        <f t="shared" si="14"/>
        <v>0.013464742666059213</v>
      </c>
    </row>
    <row r="27" spans="1:16" ht="13.5">
      <c r="A27" s="131"/>
      <c r="B27" s="9"/>
      <c r="C27" s="14"/>
      <c r="D27" s="12">
        <f aca="true" t="shared" si="15" ref="D27:P27">D26/$B$26</f>
        <v>0.44014533846671905</v>
      </c>
      <c r="E27" s="12">
        <f t="shared" si="15"/>
        <v>0.1664562394216962</v>
      </c>
      <c r="F27" s="12">
        <f>F26/$B$8</f>
        <v>0.0024428545713163657</v>
      </c>
      <c r="G27" s="12">
        <f t="shared" si="15"/>
        <v>0.08837329134280023</v>
      </c>
      <c r="H27" s="12">
        <f t="shared" si="15"/>
        <v>0.11725755109335591</v>
      </c>
      <c r="I27" s="12">
        <f t="shared" si="15"/>
        <v>0.12471063679291064</v>
      </c>
      <c r="J27" s="12">
        <f t="shared" si="15"/>
        <v>0.03508681086951399</v>
      </c>
      <c r="K27" s="12">
        <f t="shared" si="15"/>
        <v>0.022544115606625822</v>
      </c>
      <c r="L27" s="12">
        <f t="shared" si="15"/>
        <v>0.0017194885483368006</v>
      </c>
      <c r="M27" s="12">
        <f t="shared" si="15"/>
        <v>0.0014674373406136905</v>
      </c>
      <c r="N27" s="13">
        <f t="shared" si="15"/>
        <v>0.00010370861749034674</v>
      </c>
      <c r="O27" s="12">
        <f t="shared" si="15"/>
        <v>0</v>
      </c>
      <c r="P27" s="19">
        <f t="shared" si="15"/>
        <v>5.771009999226294E-07</v>
      </c>
    </row>
    <row r="28" spans="1:16" s="5" customFormat="1" ht="13.5" customHeight="1">
      <c r="A28" s="129" t="s">
        <v>18</v>
      </c>
      <c r="B28" s="6">
        <v>22722187.648776617</v>
      </c>
      <c r="C28" s="6"/>
      <c r="D28" s="7">
        <v>9756065.352560291</v>
      </c>
      <c r="E28" s="7">
        <v>3685352.8008545404</v>
      </c>
      <c r="F28" s="7">
        <v>24899.04064443906</v>
      </c>
      <c r="G28" s="7">
        <v>2020959.4805149105</v>
      </c>
      <c r="H28" s="7">
        <v>2796714.9733515703</v>
      </c>
      <c r="I28" s="7">
        <v>3010609.888473013</v>
      </c>
      <c r="J28" s="7">
        <v>838052.2280738135</v>
      </c>
      <c r="K28" s="7">
        <v>519846.6200481857</v>
      </c>
      <c r="L28" s="7">
        <v>35346.37750908361</v>
      </c>
      <c r="M28" s="7">
        <v>31987.27448936741</v>
      </c>
      <c r="N28" s="7">
        <v>2294.359</v>
      </c>
      <c r="O28" s="7">
        <v>0</v>
      </c>
      <c r="P28" s="7">
        <v>59.253257400740296</v>
      </c>
    </row>
    <row r="29" spans="1:16" ht="13.5">
      <c r="A29" s="130"/>
      <c r="B29" s="9">
        <f>B28/1000</f>
        <v>22722.187648776617</v>
      </c>
      <c r="C29" s="14">
        <f>(B29-B26)/B26</f>
        <v>-0.02612344418636815</v>
      </c>
      <c r="D29" s="10">
        <f>D28/1000</f>
        <v>9756.06535256029</v>
      </c>
      <c r="E29" s="10">
        <f aca="true" t="shared" si="16" ref="E29:P29">E28/1000</f>
        <v>3685.3528008545404</v>
      </c>
      <c r="F29" s="10">
        <f t="shared" si="16"/>
        <v>24.89904064443906</v>
      </c>
      <c r="G29" s="10">
        <f t="shared" si="16"/>
        <v>2020.9594805149106</v>
      </c>
      <c r="H29" s="10">
        <f t="shared" si="16"/>
        <v>2796.7149733515703</v>
      </c>
      <c r="I29" s="10">
        <f t="shared" si="16"/>
        <v>3010.609888473013</v>
      </c>
      <c r="J29" s="10">
        <f t="shared" si="16"/>
        <v>838.0522280738135</v>
      </c>
      <c r="K29" s="10">
        <f t="shared" si="16"/>
        <v>519.8466200481857</v>
      </c>
      <c r="L29" s="10">
        <f t="shared" si="16"/>
        <v>35.34637750908362</v>
      </c>
      <c r="M29" s="10">
        <f t="shared" si="16"/>
        <v>31.987274489367408</v>
      </c>
      <c r="N29" s="10">
        <f t="shared" si="16"/>
        <v>2.294359</v>
      </c>
      <c r="O29" s="10">
        <f t="shared" si="16"/>
        <v>0</v>
      </c>
      <c r="P29" s="10">
        <f t="shared" si="16"/>
        <v>0.0592532574007403</v>
      </c>
    </row>
    <row r="30" spans="1:16" ht="13.5">
      <c r="A30" s="131"/>
      <c r="B30" s="9"/>
      <c r="C30" s="14"/>
      <c r="D30" s="12">
        <f aca="true" t="shared" si="17" ref="D30:P30">D29/$B$29</f>
        <v>0.4293629426603897</v>
      </c>
      <c r="E30" s="12">
        <f t="shared" si="17"/>
        <v>0.1621918125939323</v>
      </c>
      <c r="F30" s="12">
        <f>F29/$B$8</f>
        <v>0.001221169154708396</v>
      </c>
      <c r="G30" s="12">
        <f t="shared" si="17"/>
        <v>0.08894211735918486</v>
      </c>
      <c r="H30" s="12">
        <f t="shared" si="17"/>
        <v>0.12308299784251399</v>
      </c>
      <c r="I30" s="12">
        <f t="shared" si="17"/>
        <v>0.13249648031293795</v>
      </c>
      <c r="J30" s="12">
        <f t="shared" si="17"/>
        <v>0.03688255026442997</v>
      </c>
      <c r="K30" s="12">
        <f t="shared" si="17"/>
        <v>0.022878370167679466</v>
      </c>
      <c r="L30" s="12">
        <f t="shared" si="17"/>
        <v>0.001555588663179916</v>
      </c>
      <c r="M30" s="12">
        <f t="shared" si="17"/>
        <v>0.0014077550535099832</v>
      </c>
      <c r="N30" s="13">
        <f t="shared" si="17"/>
        <v>0.00010097438835839957</v>
      </c>
      <c r="O30" s="12">
        <f t="shared" si="17"/>
        <v>0</v>
      </c>
      <c r="P30" s="19">
        <f t="shared" si="17"/>
        <v>2.607726787430635E-06</v>
      </c>
    </row>
    <row r="31" spans="1:16" s="5" customFormat="1" ht="13.5" customHeight="1">
      <c r="A31" s="129" t="s">
        <v>19</v>
      </c>
      <c r="B31" s="6">
        <v>22879999.221481696</v>
      </c>
      <c r="C31" s="6"/>
      <c r="D31" s="7">
        <v>9532953.560719125</v>
      </c>
      <c r="E31" s="7">
        <v>3863743.7237582975</v>
      </c>
      <c r="F31" s="7">
        <v>59181.033514184506</v>
      </c>
      <c r="G31" s="7">
        <v>2264866.9378881105</v>
      </c>
      <c r="H31" s="7">
        <v>2941572.601548834</v>
      </c>
      <c r="I31" s="7">
        <v>2836370.0214116466</v>
      </c>
      <c r="J31" s="7">
        <v>774149.7236714625</v>
      </c>
      <c r="K31" s="7">
        <v>541151.0469701753</v>
      </c>
      <c r="L31" s="7">
        <v>32122.940484977138</v>
      </c>
      <c r="M31" s="7">
        <v>30909.992885443728</v>
      </c>
      <c r="N31" s="7">
        <v>2632.83</v>
      </c>
      <c r="O31" s="7">
        <v>0</v>
      </c>
      <c r="P31" s="7">
        <v>344.8086294378929</v>
      </c>
    </row>
    <row r="32" spans="1:16" ht="13.5">
      <c r="A32" s="130"/>
      <c r="B32" s="9">
        <f>B31/1000</f>
        <v>22879.999221481696</v>
      </c>
      <c r="C32" s="14">
        <f>(B32-B29)/B29</f>
        <v>0.006945263156189793</v>
      </c>
      <c r="D32" s="10">
        <f>D31/1000</f>
        <v>9532.953560719125</v>
      </c>
      <c r="E32" s="10">
        <f aca="true" t="shared" si="18" ref="E32:P32">E31/1000</f>
        <v>3863.7437237582976</v>
      </c>
      <c r="F32" s="10">
        <f t="shared" si="18"/>
        <v>59.181033514184506</v>
      </c>
      <c r="G32" s="10">
        <f t="shared" si="18"/>
        <v>2264.8669378881104</v>
      </c>
      <c r="H32" s="10">
        <f t="shared" si="18"/>
        <v>2941.572601548834</v>
      </c>
      <c r="I32" s="10">
        <f t="shared" si="18"/>
        <v>2836.3700214116466</v>
      </c>
      <c r="J32" s="10">
        <f t="shared" si="18"/>
        <v>774.1497236714625</v>
      </c>
      <c r="K32" s="10">
        <f t="shared" si="18"/>
        <v>541.1510469701753</v>
      </c>
      <c r="L32" s="10">
        <f t="shared" si="18"/>
        <v>32.122940484977136</v>
      </c>
      <c r="M32" s="10">
        <f t="shared" si="18"/>
        <v>30.909992885443728</v>
      </c>
      <c r="N32" s="10">
        <f t="shared" si="18"/>
        <v>2.63283</v>
      </c>
      <c r="O32" s="10">
        <f t="shared" si="18"/>
        <v>0</v>
      </c>
      <c r="P32" s="10">
        <f t="shared" si="18"/>
        <v>0.34480862943789287</v>
      </c>
    </row>
    <row r="33" spans="1:16" ht="13.5">
      <c r="A33" s="131"/>
      <c r="B33" s="9"/>
      <c r="C33" s="14"/>
      <c r="D33" s="12">
        <f aca="true" t="shared" si="19" ref="D33:P33">D32/$B$32</f>
        <v>0.41665008239024653</v>
      </c>
      <c r="E33" s="12">
        <f t="shared" si="19"/>
        <v>0.16886992374242238</v>
      </c>
      <c r="F33" s="12">
        <f>F32/$B$8</f>
        <v>0.002902523583270133</v>
      </c>
      <c r="G33" s="12">
        <f t="shared" si="19"/>
        <v>0.0989889429612244</v>
      </c>
      <c r="H33" s="12">
        <f t="shared" si="19"/>
        <v>0.12856524045625992</v>
      </c>
      <c r="I33" s="12">
        <f t="shared" si="19"/>
        <v>0.12396722543367136</v>
      </c>
      <c r="J33" s="12">
        <f t="shared" si="19"/>
        <v>0.03383521634671319</v>
      </c>
      <c r="K33" s="12">
        <f t="shared" si="19"/>
        <v>0.023651707403123362</v>
      </c>
      <c r="L33" s="12">
        <f t="shared" si="19"/>
        <v>0.0014039747193180575</v>
      </c>
      <c r="M33" s="12">
        <f t="shared" si="19"/>
        <v>0.001350961273478663</v>
      </c>
      <c r="N33" s="13">
        <f t="shared" si="19"/>
        <v>0.00011507124517417265</v>
      </c>
      <c r="O33" s="12">
        <f t="shared" si="19"/>
        <v>0</v>
      </c>
      <c r="P33" s="20">
        <f t="shared" si="19"/>
        <v>1.5070307743461683E-05</v>
      </c>
    </row>
    <row r="34" spans="1:16" s="5" customFormat="1" ht="13.5" customHeight="1">
      <c r="A34" s="129" t="s">
        <v>20</v>
      </c>
      <c r="B34" s="6">
        <v>23622418.13834972</v>
      </c>
      <c r="C34" s="6"/>
      <c r="D34" s="7">
        <v>9761364.68949672</v>
      </c>
      <c r="E34" s="7">
        <v>4210040.15383939</v>
      </c>
      <c r="F34" s="7">
        <v>76218.60569355481</v>
      </c>
      <c r="G34" s="7">
        <v>2246246.2159795226</v>
      </c>
      <c r="H34" s="7">
        <v>3060666.270979185</v>
      </c>
      <c r="I34" s="7">
        <v>2873130.074720238</v>
      </c>
      <c r="J34" s="7">
        <v>778416.6968060952</v>
      </c>
      <c r="K34" s="7">
        <v>549619.5163165176</v>
      </c>
      <c r="L34" s="7">
        <v>33839.155155584675</v>
      </c>
      <c r="M34" s="7">
        <v>29868.301501111036</v>
      </c>
      <c r="N34" s="7">
        <v>2040.246</v>
      </c>
      <c r="O34" s="7">
        <v>0</v>
      </c>
      <c r="P34" s="7">
        <v>968.2118617978081</v>
      </c>
    </row>
    <row r="35" spans="1:16" ht="13.5">
      <c r="A35" s="130"/>
      <c r="B35" s="9">
        <f>B34/1000</f>
        <v>23622.41813834972</v>
      </c>
      <c r="C35" s="14">
        <f>(B35-B32)/B32</f>
        <v>0.03244838033783576</v>
      </c>
      <c r="D35" s="10">
        <f>D34/1000</f>
        <v>9761.36468949672</v>
      </c>
      <c r="E35" s="10">
        <f aca="true" t="shared" si="20" ref="E35:P35">E34/1000</f>
        <v>4210.04015383939</v>
      </c>
      <c r="F35" s="10">
        <f t="shared" si="20"/>
        <v>76.2186056935548</v>
      </c>
      <c r="G35" s="10">
        <f t="shared" si="20"/>
        <v>2246.2462159795227</v>
      </c>
      <c r="H35" s="10">
        <f t="shared" si="20"/>
        <v>3060.666270979185</v>
      </c>
      <c r="I35" s="10">
        <f t="shared" si="20"/>
        <v>2873.1300747202376</v>
      </c>
      <c r="J35" s="10">
        <f t="shared" si="20"/>
        <v>778.4166968060952</v>
      </c>
      <c r="K35" s="10">
        <f t="shared" si="20"/>
        <v>549.6195163165177</v>
      </c>
      <c r="L35" s="10">
        <f t="shared" si="20"/>
        <v>33.83915515558468</v>
      </c>
      <c r="M35" s="10">
        <f t="shared" si="20"/>
        <v>29.868301501111038</v>
      </c>
      <c r="N35" s="10">
        <f t="shared" si="20"/>
        <v>2.0402460000000002</v>
      </c>
      <c r="O35" s="10">
        <f t="shared" si="20"/>
        <v>0</v>
      </c>
      <c r="P35" s="10">
        <f t="shared" si="20"/>
        <v>0.968211861797808</v>
      </c>
    </row>
    <row r="36" spans="1:16" ht="13.5">
      <c r="A36" s="131"/>
      <c r="B36" s="9"/>
      <c r="C36" s="14"/>
      <c r="D36" s="12">
        <f aca="true" t="shared" si="21" ref="D36:P36">D35/$B$35</f>
        <v>0.41322461707041214</v>
      </c>
      <c r="E36" s="12">
        <f t="shared" si="21"/>
        <v>0.17822223487800418</v>
      </c>
      <c r="F36" s="12">
        <f>F35/$B$8</f>
        <v>0.003738128372774811</v>
      </c>
      <c r="G36" s="12">
        <f t="shared" si="21"/>
        <v>0.09508959678996044</v>
      </c>
      <c r="H36" s="12">
        <f t="shared" si="21"/>
        <v>0.1295661711283638</v>
      </c>
      <c r="I36" s="12">
        <f t="shared" si="21"/>
        <v>0.121627263470367</v>
      </c>
      <c r="J36" s="12">
        <f t="shared" si="21"/>
        <v>0.03295245610534587</v>
      </c>
      <c r="K36" s="12">
        <f t="shared" si="21"/>
        <v>0.023266860873326092</v>
      </c>
      <c r="L36" s="12">
        <f t="shared" si="21"/>
        <v>0.0014325017429375122</v>
      </c>
      <c r="M36" s="12">
        <f t="shared" si="21"/>
        <v>0.0012644049108851165</v>
      </c>
      <c r="N36" s="13">
        <f t="shared" si="21"/>
        <v>8.636905790299982E-05</v>
      </c>
      <c r="O36" s="12">
        <f t="shared" si="21"/>
        <v>0</v>
      </c>
      <c r="P36" s="20">
        <f t="shared" si="21"/>
        <v>4.098699193822026E-05</v>
      </c>
    </row>
    <row r="37" spans="1:16" s="5" customFormat="1" ht="13.5" customHeight="1">
      <c r="A37" s="129" t="s">
        <v>21</v>
      </c>
      <c r="B37" s="6">
        <v>22875068.91516938</v>
      </c>
      <c r="C37" s="6"/>
      <c r="D37" s="7">
        <v>9177430.898713447</v>
      </c>
      <c r="E37" s="7">
        <v>4328452.151479976</v>
      </c>
      <c r="F37" s="7">
        <v>50696.90131459043</v>
      </c>
      <c r="G37" s="7">
        <v>2057459.829989015</v>
      </c>
      <c r="H37" s="7">
        <v>3075044.3704273417</v>
      </c>
      <c r="I37" s="7">
        <v>2838346.7969983676</v>
      </c>
      <c r="J37" s="7">
        <v>746867.4211363798</v>
      </c>
      <c r="K37" s="7">
        <v>534870.0765187254</v>
      </c>
      <c r="L37" s="7">
        <v>31302.324114187595</v>
      </c>
      <c r="M37" s="7">
        <v>30450.28920647608</v>
      </c>
      <c r="N37" s="7">
        <v>1907.60425739859</v>
      </c>
      <c r="O37" s="7">
        <v>0</v>
      </c>
      <c r="P37" s="7">
        <v>2240.251013475026</v>
      </c>
    </row>
    <row r="38" spans="1:16" ht="13.5">
      <c r="A38" s="130"/>
      <c r="B38" s="9">
        <f>B37/1000</f>
        <v>22875.06891516938</v>
      </c>
      <c r="C38" s="14">
        <f>(B38-B35)/B35</f>
        <v>-0.03163728703824179</v>
      </c>
      <c r="D38" s="10">
        <f>D37/1000</f>
        <v>9177.430898713446</v>
      </c>
      <c r="E38" s="10">
        <f aca="true" t="shared" si="22" ref="E38:P38">E37/1000</f>
        <v>4328.452151479976</v>
      </c>
      <c r="F38" s="10">
        <f t="shared" si="22"/>
        <v>50.696901314590434</v>
      </c>
      <c r="G38" s="10">
        <f t="shared" si="22"/>
        <v>2057.459829989015</v>
      </c>
      <c r="H38" s="10">
        <f t="shared" si="22"/>
        <v>3075.0443704273416</v>
      </c>
      <c r="I38" s="10">
        <f t="shared" si="22"/>
        <v>2838.3467969983676</v>
      </c>
      <c r="J38" s="10">
        <f t="shared" si="22"/>
        <v>746.8674211363798</v>
      </c>
      <c r="K38" s="10">
        <f t="shared" si="22"/>
        <v>534.8700765187253</v>
      </c>
      <c r="L38" s="10">
        <f t="shared" si="22"/>
        <v>31.302324114187595</v>
      </c>
      <c r="M38" s="10">
        <f t="shared" si="22"/>
        <v>30.450289206476082</v>
      </c>
      <c r="N38" s="10">
        <f t="shared" si="22"/>
        <v>1.90760425739859</v>
      </c>
      <c r="O38" s="10">
        <f t="shared" si="22"/>
        <v>0</v>
      </c>
      <c r="P38" s="10">
        <f t="shared" si="22"/>
        <v>2.2402510134750258</v>
      </c>
    </row>
    <row r="39" spans="1:16" ht="13.5">
      <c r="A39" s="131"/>
      <c r="B39" s="9"/>
      <c r="C39" s="14"/>
      <c r="D39" s="12">
        <f aca="true" t="shared" si="23" ref="D39:P39">D38/$B$38</f>
        <v>0.4011979562880146</v>
      </c>
      <c r="E39" s="12">
        <f t="shared" si="23"/>
        <v>0.1892213819128477</v>
      </c>
      <c r="F39" s="12">
        <f>F38/$B$8</f>
        <v>0.0024864207825814446</v>
      </c>
      <c r="G39" s="12">
        <f t="shared" si="23"/>
        <v>0.08994332815428724</v>
      </c>
      <c r="H39" s="12">
        <f t="shared" si="23"/>
        <v>0.13442776421050062</v>
      </c>
      <c r="I39" s="12">
        <f t="shared" si="23"/>
        <v>0.12408036047996976</v>
      </c>
      <c r="J39" s="12">
        <f t="shared" si="23"/>
        <v>0.032649843543907396</v>
      </c>
      <c r="K39" s="12">
        <f t="shared" si="23"/>
        <v>0.023382227983760582</v>
      </c>
      <c r="L39" s="12">
        <f t="shared" si="23"/>
        <v>0.0013684034889805189</v>
      </c>
      <c r="M39" s="12">
        <f t="shared" si="23"/>
        <v>0.0013311561735354278</v>
      </c>
      <c r="N39" s="13">
        <f t="shared" si="23"/>
        <v>8.339228460787635E-05</v>
      </c>
      <c r="O39" s="12">
        <f t="shared" si="23"/>
        <v>0</v>
      </c>
      <c r="P39" s="13">
        <f t="shared" si="23"/>
        <v>9.793417548960585E-05</v>
      </c>
    </row>
    <row r="40" spans="1:16" s="5" customFormat="1" ht="13.5" customHeight="1">
      <c r="A40" s="129" t="s">
        <v>57</v>
      </c>
      <c r="B40" s="6">
        <v>22977948.663792007</v>
      </c>
      <c r="C40" s="6"/>
      <c r="D40" s="7">
        <v>9258801.923863873</v>
      </c>
      <c r="E40" s="7">
        <v>4439929.540570742</v>
      </c>
      <c r="F40" s="7">
        <v>70094.1159348693</v>
      </c>
      <c r="G40" s="7">
        <v>2163401.780039869</v>
      </c>
      <c r="H40" s="7">
        <v>3118964.7504287856</v>
      </c>
      <c r="I40" s="7">
        <v>2592545.1489893016</v>
      </c>
      <c r="J40" s="7">
        <v>723728.5199247226</v>
      </c>
      <c r="K40" s="7">
        <v>544444.4357468465</v>
      </c>
      <c r="L40" s="7">
        <v>30992.399347411567</v>
      </c>
      <c r="M40" s="7">
        <v>29642.388364422688</v>
      </c>
      <c r="N40" s="7">
        <v>1759.2200699999999</v>
      </c>
      <c r="O40" s="7">
        <v>0</v>
      </c>
      <c r="P40" s="7">
        <v>3644.44051115804</v>
      </c>
    </row>
    <row r="41" spans="1:16" ht="13.5">
      <c r="A41" s="130"/>
      <c r="B41" s="9">
        <f>B40/1000</f>
        <v>22977.948663792005</v>
      </c>
      <c r="C41" s="14">
        <f>(B41-B38)/B38</f>
        <v>0.004497461800187242</v>
      </c>
      <c r="D41" s="10">
        <f>D40/1000</f>
        <v>9258.801923863874</v>
      </c>
      <c r="E41" s="10">
        <f aca="true" t="shared" si="24" ref="E41:P41">E40/1000</f>
        <v>4439.929540570743</v>
      </c>
      <c r="F41" s="10">
        <f t="shared" si="24"/>
        <v>70.09411593486931</v>
      </c>
      <c r="G41" s="10">
        <f t="shared" si="24"/>
        <v>2163.4017800398688</v>
      </c>
      <c r="H41" s="10">
        <f t="shared" si="24"/>
        <v>3118.9647504287855</v>
      </c>
      <c r="I41" s="10">
        <f t="shared" si="24"/>
        <v>2592.5451489893017</v>
      </c>
      <c r="J41" s="10">
        <f t="shared" si="24"/>
        <v>723.7285199247226</v>
      </c>
      <c r="K41" s="10">
        <f t="shared" si="24"/>
        <v>544.4444357468465</v>
      </c>
      <c r="L41" s="10">
        <f t="shared" si="24"/>
        <v>30.992399347411567</v>
      </c>
      <c r="M41" s="10">
        <f t="shared" si="24"/>
        <v>29.64238836442269</v>
      </c>
      <c r="N41" s="10">
        <f t="shared" si="24"/>
        <v>1.7592200699999998</v>
      </c>
      <c r="O41" s="10">
        <f t="shared" si="24"/>
        <v>0</v>
      </c>
      <c r="P41" s="10">
        <f t="shared" si="24"/>
        <v>3.64444051115804</v>
      </c>
    </row>
    <row r="42" spans="1:16" ht="13.5">
      <c r="A42" s="131"/>
      <c r="B42" s="9"/>
      <c r="C42" s="14"/>
      <c r="D42" s="12">
        <f aca="true" t="shared" si="25" ref="D42:P42">D41/$B$41</f>
        <v>0.4029429284283165</v>
      </c>
      <c r="E42" s="12">
        <f t="shared" si="25"/>
        <v>0.19322567064339632</v>
      </c>
      <c r="F42" s="12">
        <f>F41/$B$8</f>
        <v>0.0034377538286935487</v>
      </c>
      <c r="G42" s="12">
        <f t="shared" si="25"/>
        <v>0.09415121478832858</v>
      </c>
      <c r="H42" s="12">
        <f t="shared" si="25"/>
        <v>0.1357373017089015</v>
      </c>
      <c r="I42" s="12">
        <f t="shared" si="25"/>
        <v>0.11282752811936429</v>
      </c>
      <c r="J42" s="12">
        <f t="shared" si="25"/>
        <v>0.031496654923994734</v>
      </c>
      <c r="K42" s="12">
        <f t="shared" si="25"/>
        <v>0.02369421412298507</v>
      </c>
      <c r="L42" s="12">
        <f t="shared" si="25"/>
        <v>0.0013487887800989174</v>
      </c>
      <c r="M42" s="12">
        <f t="shared" si="25"/>
        <v>0.001290036321263626</v>
      </c>
      <c r="N42" s="13">
        <f t="shared" si="25"/>
        <v>7.656123249905804E-05</v>
      </c>
      <c r="O42" s="12">
        <f t="shared" si="25"/>
        <v>0</v>
      </c>
      <c r="P42" s="13">
        <f t="shared" si="25"/>
        <v>0.00015860599936411404</v>
      </c>
    </row>
    <row r="43" spans="1:16" s="5" customFormat="1" ht="13.5" customHeight="1">
      <c r="A43" s="129" t="s">
        <v>58</v>
      </c>
      <c r="B43" s="6">
        <v>23047007.235532418</v>
      </c>
      <c r="C43" s="6"/>
      <c r="D43" s="7">
        <v>9368716.717486793</v>
      </c>
      <c r="E43" s="7">
        <v>4574190.029035204</v>
      </c>
      <c r="F43" s="7">
        <v>73278.31690631078</v>
      </c>
      <c r="G43" s="7">
        <v>2145203.8710589865</v>
      </c>
      <c r="H43" s="7">
        <v>3315052.5563107235</v>
      </c>
      <c r="I43" s="7">
        <v>2107812.1855651415</v>
      </c>
      <c r="J43" s="7">
        <v>830846.2397620645</v>
      </c>
      <c r="K43" s="7">
        <v>565863.7618638948</v>
      </c>
      <c r="L43" s="7">
        <v>26638.90129021212</v>
      </c>
      <c r="M43" s="7">
        <v>30596.374038219663</v>
      </c>
      <c r="N43" s="7">
        <v>1489.1703343600002</v>
      </c>
      <c r="O43" s="7">
        <v>0</v>
      </c>
      <c r="P43" s="7">
        <v>7319.11188050756</v>
      </c>
    </row>
    <row r="44" spans="1:16" ht="13.5">
      <c r="A44" s="130"/>
      <c r="B44" s="9">
        <f>B43/1000</f>
        <v>23047.00723553242</v>
      </c>
      <c r="C44" s="14">
        <f>(B44-B41)/B41</f>
        <v>0.0030054280628293976</v>
      </c>
      <c r="D44" s="10">
        <f>D43/1000</f>
        <v>9368.716717486794</v>
      </c>
      <c r="E44" s="10">
        <f aca="true" t="shared" si="26" ref="E44:P44">E43/1000</f>
        <v>4574.190029035204</v>
      </c>
      <c r="F44" s="10">
        <f t="shared" si="26"/>
        <v>73.27831690631078</v>
      </c>
      <c r="G44" s="10">
        <f t="shared" si="26"/>
        <v>2145.2038710589864</v>
      </c>
      <c r="H44" s="10">
        <f t="shared" si="26"/>
        <v>3315.0525563107235</v>
      </c>
      <c r="I44" s="10">
        <f t="shared" si="26"/>
        <v>2107.8121855651416</v>
      </c>
      <c r="J44" s="10">
        <f t="shared" si="26"/>
        <v>830.8462397620646</v>
      </c>
      <c r="K44" s="10">
        <f t="shared" si="26"/>
        <v>565.8637618638948</v>
      </c>
      <c r="L44" s="10">
        <f t="shared" si="26"/>
        <v>26.63890129021212</v>
      </c>
      <c r="M44" s="10">
        <f t="shared" si="26"/>
        <v>30.59637403821966</v>
      </c>
      <c r="N44" s="10">
        <f t="shared" si="26"/>
        <v>1.4891703343600002</v>
      </c>
      <c r="O44" s="10">
        <f t="shared" si="26"/>
        <v>0</v>
      </c>
      <c r="P44" s="10">
        <f t="shared" si="26"/>
        <v>7.319111880507561</v>
      </c>
    </row>
    <row r="45" spans="1:16" ht="13.5">
      <c r="A45" s="131"/>
      <c r="B45" s="9"/>
      <c r="C45" s="14"/>
      <c r="D45" s="12">
        <f aca="true" t="shared" si="27" ref="D45:P45">D44/$B$44</f>
        <v>0.4065046980608701</v>
      </c>
      <c r="E45" s="12">
        <f t="shared" si="27"/>
        <v>0.19847219130399746</v>
      </c>
      <c r="F45" s="12">
        <f>F44/$B$8</f>
        <v>0.0035939224162405262</v>
      </c>
      <c r="G45" s="12">
        <f t="shared" si="27"/>
        <v>0.09307949831124479</v>
      </c>
      <c r="H45" s="12">
        <f t="shared" si="27"/>
        <v>0.1438387432447101</v>
      </c>
      <c r="I45" s="12">
        <f t="shared" si="27"/>
        <v>0.09145708872410341</v>
      </c>
      <c r="J45" s="12">
        <f t="shared" si="27"/>
        <v>0.036050070678205814</v>
      </c>
      <c r="K45" s="12">
        <f t="shared" si="27"/>
        <v>0.024552591843312384</v>
      </c>
      <c r="L45" s="12">
        <f t="shared" si="27"/>
        <v>0.001155850780015461</v>
      </c>
      <c r="M45" s="12">
        <f t="shared" si="27"/>
        <v>0.00132756386655913</v>
      </c>
      <c r="N45" s="13">
        <f t="shared" si="27"/>
        <v>6.461447766910454E-05</v>
      </c>
      <c r="O45" s="12">
        <f t="shared" si="27"/>
        <v>0</v>
      </c>
      <c r="P45" s="13">
        <f t="shared" si="27"/>
        <v>0.00031757320183522207</v>
      </c>
    </row>
    <row r="46" spans="1:16" s="5" customFormat="1" ht="13.5" customHeight="1">
      <c r="A46" s="129" t="s">
        <v>59</v>
      </c>
      <c r="B46" s="6">
        <v>23663523.95570099</v>
      </c>
      <c r="C46" s="6"/>
      <c r="D46" s="7">
        <v>9228807.990243545</v>
      </c>
      <c r="E46" s="7">
        <v>4965060.789766323</v>
      </c>
      <c r="F46" s="7">
        <v>93347.11736578372</v>
      </c>
      <c r="G46" s="7">
        <v>2147642.793818746</v>
      </c>
      <c r="H46" s="7">
        <v>3291900.200511064</v>
      </c>
      <c r="I46" s="7">
        <v>2486202.8502520323</v>
      </c>
      <c r="J46" s="7">
        <v>827986.7762948974</v>
      </c>
      <c r="K46" s="7">
        <v>555875.2270871679</v>
      </c>
      <c r="L46" s="7">
        <v>24252.889184299664</v>
      </c>
      <c r="M46" s="7">
        <v>29696.58870085271</v>
      </c>
      <c r="N46" s="7">
        <v>1220.27542014</v>
      </c>
      <c r="O46" s="7">
        <v>0</v>
      </c>
      <c r="P46" s="7">
        <v>11530.457056135043</v>
      </c>
    </row>
    <row r="47" spans="1:16" ht="13.5">
      <c r="A47" s="130"/>
      <c r="B47" s="9">
        <f>B46/1000</f>
        <v>23663.523955700988</v>
      </c>
      <c r="C47" s="14">
        <f>(B47-B44)/B44</f>
        <v>0.02675040250857658</v>
      </c>
      <c r="D47" s="10">
        <f>D46/1000</f>
        <v>9228.807990243546</v>
      </c>
      <c r="E47" s="10">
        <f aca="true" t="shared" si="28" ref="E47:P47">E46/1000</f>
        <v>4965.060789766323</v>
      </c>
      <c r="F47" s="10">
        <f t="shared" si="28"/>
        <v>93.34711736578372</v>
      </c>
      <c r="G47" s="10">
        <f t="shared" si="28"/>
        <v>2147.642793818746</v>
      </c>
      <c r="H47" s="10">
        <f t="shared" si="28"/>
        <v>3291.9002005110638</v>
      </c>
      <c r="I47" s="10">
        <f t="shared" si="28"/>
        <v>2486.2028502520325</v>
      </c>
      <c r="J47" s="10">
        <f t="shared" si="28"/>
        <v>827.9867762948975</v>
      </c>
      <c r="K47" s="10">
        <f t="shared" si="28"/>
        <v>555.8752270871679</v>
      </c>
      <c r="L47" s="10">
        <f t="shared" si="28"/>
        <v>24.252889184299665</v>
      </c>
      <c r="M47" s="10">
        <f t="shared" si="28"/>
        <v>29.69658870085271</v>
      </c>
      <c r="N47" s="10">
        <f t="shared" si="28"/>
        <v>1.2202754201400001</v>
      </c>
      <c r="O47" s="10">
        <f t="shared" si="28"/>
        <v>0</v>
      </c>
      <c r="P47" s="10">
        <f t="shared" si="28"/>
        <v>11.530457056135043</v>
      </c>
    </row>
    <row r="48" spans="1:16" ht="13.5">
      <c r="A48" s="131"/>
      <c r="B48" s="9"/>
      <c r="C48" s="14"/>
      <c r="D48" s="12">
        <f aca="true" t="shared" si="29" ref="D48:P48">D47/$B$47</f>
        <v>0.3900014219150209</v>
      </c>
      <c r="E48" s="12">
        <f t="shared" si="29"/>
        <v>0.20981916298946449</v>
      </c>
      <c r="F48" s="12">
        <f>F47/$B$8</f>
        <v>0.00457819327402474</v>
      </c>
      <c r="G48" s="12">
        <f t="shared" si="29"/>
        <v>0.09075752190752379</v>
      </c>
      <c r="H48" s="12">
        <f t="shared" si="29"/>
        <v>0.13911284754855724</v>
      </c>
      <c r="I48" s="12">
        <f t="shared" si="29"/>
        <v>0.10506477627365637</v>
      </c>
      <c r="J48" s="12">
        <f t="shared" si="29"/>
        <v>0.034990003088505334</v>
      </c>
      <c r="K48" s="12">
        <f t="shared" si="29"/>
        <v>0.02349080500976048</v>
      </c>
      <c r="L48" s="12">
        <f t="shared" si="29"/>
        <v>0.0010249060634291828</v>
      </c>
      <c r="M48" s="12">
        <f t="shared" si="29"/>
        <v>0.0012549520839096428</v>
      </c>
      <c r="N48" s="13">
        <f t="shared" si="29"/>
        <v>5.1567780962142485E-05</v>
      </c>
      <c r="O48" s="12">
        <f t="shared" si="29"/>
        <v>0</v>
      </c>
      <c r="P48" s="13">
        <f t="shared" si="29"/>
        <v>0.00048726711531724923</v>
      </c>
    </row>
    <row r="49" spans="1:16" s="5" customFormat="1" ht="13.5" customHeight="1">
      <c r="A49" s="129" t="s">
        <v>60</v>
      </c>
      <c r="B49" s="6">
        <v>23783973.899072453</v>
      </c>
      <c r="C49" s="6"/>
      <c r="D49" s="7">
        <v>9506203.079687363</v>
      </c>
      <c r="E49" s="7">
        <v>4747650.271550222</v>
      </c>
      <c r="F49" s="7">
        <v>81314.416318455</v>
      </c>
      <c r="G49" s="7">
        <v>2135196.4603311373</v>
      </c>
      <c r="H49" s="7">
        <v>3288496.3305459633</v>
      </c>
      <c r="I49" s="7">
        <v>2676957.744321158</v>
      </c>
      <c r="J49" s="7">
        <v>671712.6292718911</v>
      </c>
      <c r="K49" s="7">
        <v>607745.5271409816</v>
      </c>
      <c r="L49" s="7">
        <v>23785.760375233498</v>
      </c>
      <c r="M49" s="7">
        <v>28334.72075169641</v>
      </c>
      <c r="N49" s="7">
        <v>1168.09266</v>
      </c>
      <c r="O49" s="7">
        <v>0</v>
      </c>
      <c r="P49" s="7">
        <v>15408.866118349939</v>
      </c>
    </row>
    <row r="50" spans="1:16" ht="13.5">
      <c r="A50" s="130"/>
      <c r="B50" s="9">
        <f>B49/1000</f>
        <v>23783.973899072455</v>
      </c>
      <c r="C50" s="14">
        <f>(B50-B47)/B47</f>
        <v>0.005090110145764984</v>
      </c>
      <c r="D50" s="10">
        <f aca="true" t="shared" si="30" ref="D50:P50">D49/1000</f>
        <v>9506.203079687362</v>
      </c>
      <c r="E50" s="10">
        <f t="shared" si="30"/>
        <v>4747.650271550222</v>
      </c>
      <c r="F50" s="10">
        <f t="shared" si="30"/>
        <v>81.314416318455</v>
      </c>
      <c r="G50" s="10">
        <f t="shared" si="30"/>
        <v>2135.196460331137</v>
      </c>
      <c r="H50" s="10">
        <f t="shared" si="30"/>
        <v>3288.4963305459632</v>
      </c>
      <c r="I50" s="10">
        <f t="shared" si="30"/>
        <v>2676.9577443211583</v>
      </c>
      <c r="J50" s="10">
        <f t="shared" si="30"/>
        <v>671.712629271891</v>
      </c>
      <c r="K50" s="10">
        <f t="shared" si="30"/>
        <v>607.7455271409816</v>
      </c>
      <c r="L50" s="10">
        <f t="shared" si="30"/>
        <v>23.785760375233497</v>
      </c>
      <c r="M50" s="10">
        <f t="shared" si="30"/>
        <v>28.334720751696413</v>
      </c>
      <c r="N50" s="10">
        <f t="shared" si="30"/>
        <v>1.1680926600000001</v>
      </c>
      <c r="O50" s="10">
        <f t="shared" si="30"/>
        <v>0</v>
      </c>
      <c r="P50" s="10">
        <f t="shared" si="30"/>
        <v>15.40886611834994</v>
      </c>
    </row>
    <row r="51" spans="1:16" ht="13.5">
      <c r="A51" s="131"/>
      <c r="B51" s="9"/>
      <c r="C51" s="14"/>
      <c r="D51" s="12">
        <f aca="true" t="shared" si="31" ref="D51:P51">D50/$B$50</f>
        <v>0.39968943457586337</v>
      </c>
      <c r="E51" s="12">
        <f t="shared" si="31"/>
        <v>0.19961551806678424</v>
      </c>
      <c r="F51" s="12">
        <f>F50/$B$8</f>
        <v>0.003988051526129446</v>
      </c>
      <c r="G51" s="12">
        <f t="shared" si="31"/>
        <v>0.08977458810675903</v>
      </c>
      <c r="H51" s="12">
        <f t="shared" si="31"/>
        <v>0.13826521776809597</v>
      </c>
      <c r="I51" s="12">
        <f t="shared" si="31"/>
        <v>0.11255300546834002</v>
      </c>
      <c r="J51" s="12">
        <f t="shared" si="31"/>
        <v>0.028242237067796605</v>
      </c>
      <c r="K51" s="12">
        <f t="shared" si="31"/>
        <v>0.025552732681256556</v>
      </c>
      <c r="L51" s="12">
        <f t="shared" si="31"/>
        <v>0.0010000751126018144</v>
      </c>
      <c r="M51" s="12">
        <f t="shared" si="31"/>
        <v>0.0011913366904931489</v>
      </c>
      <c r="N51" s="20">
        <f t="shared" si="31"/>
        <v>4.911259426018603E-05</v>
      </c>
      <c r="O51" s="12">
        <f t="shared" si="31"/>
        <v>0</v>
      </c>
      <c r="P51" s="12">
        <f t="shared" si="31"/>
        <v>0.0006478676012569483</v>
      </c>
    </row>
    <row r="52" spans="1:16" s="5" customFormat="1" ht="13.5" customHeight="1">
      <c r="A52" s="129" t="s">
        <v>61</v>
      </c>
      <c r="B52" s="6">
        <v>23772860.480634853</v>
      </c>
      <c r="C52" s="6"/>
      <c r="D52" s="7">
        <v>9111062.744813474</v>
      </c>
      <c r="E52" s="7">
        <v>4806427.292663468</v>
      </c>
      <c r="F52" s="7">
        <v>58711.250732775574</v>
      </c>
      <c r="G52" s="7">
        <v>2070834.2497472938</v>
      </c>
      <c r="H52" s="7">
        <v>3600591.166382597</v>
      </c>
      <c r="I52" s="7">
        <v>2660550.1332959714</v>
      </c>
      <c r="J52" s="7">
        <v>767440.8344473084</v>
      </c>
      <c r="K52" s="7">
        <v>626919.130368541</v>
      </c>
      <c r="L52" s="7">
        <v>22627.51000794899</v>
      </c>
      <c r="M52" s="7">
        <v>27014.02754523227</v>
      </c>
      <c r="N52" s="7">
        <v>1300.90013</v>
      </c>
      <c r="O52" s="7">
        <v>0</v>
      </c>
      <c r="P52" s="7">
        <v>19381.240500246895</v>
      </c>
    </row>
    <row r="53" spans="1:16" ht="13.5">
      <c r="A53" s="130"/>
      <c r="B53" s="9">
        <f>B52/1000</f>
        <v>23772.860480634852</v>
      </c>
      <c r="C53" s="15">
        <f>(B53-B50)/B50</f>
        <v>-0.0004672649946876954</v>
      </c>
      <c r="D53" s="10">
        <f>D52/1000</f>
        <v>9111.062744813475</v>
      </c>
      <c r="E53" s="10">
        <f aca="true" t="shared" si="32" ref="E53:P53">E52/1000</f>
        <v>4806.427292663468</v>
      </c>
      <c r="F53" s="10">
        <f t="shared" si="32"/>
        <v>58.711250732775575</v>
      </c>
      <c r="G53" s="10">
        <f t="shared" si="32"/>
        <v>2070.8342497472936</v>
      </c>
      <c r="H53" s="10">
        <f t="shared" si="32"/>
        <v>3600.591166382597</v>
      </c>
      <c r="I53" s="10">
        <f t="shared" si="32"/>
        <v>2660.5501332959716</v>
      </c>
      <c r="J53" s="10">
        <f t="shared" si="32"/>
        <v>767.4408344473085</v>
      </c>
      <c r="K53" s="10">
        <f t="shared" si="32"/>
        <v>626.919130368541</v>
      </c>
      <c r="L53" s="10">
        <f t="shared" si="32"/>
        <v>22.627510007948988</v>
      </c>
      <c r="M53" s="10">
        <f t="shared" si="32"/>
        <v>27.01402754523227</v>
      </c>
      <c r="N53" s="10">
        <f t="shared" si="32"/>
        <v>1.30090013</v>
      </c>
      <c r="O53" s="10">
        <f t="shared" si="32"/>
        <v>0</v>
      </c>
      <c r="P53" s="10">
        <f t="shared" si="32"/>
        <v>19.381240500246896</v>
      </c>
    </row>
    <row r="54" spans="1:16" ht="13.5">
      <c r="A54" s="131"/>
      <c r="B54" s="9"/>
      <c r="C54" s="14"/>
      <c r="D54" s="12">
        <f>D53/$B$53</f>
        <v>0.3832547939376189</v>
      </c>
      <c r="E54" s="12">
        <f aca="true" t="shared" si="33" ref="E54:L54">E53/$B$53</f>
        <v>0.2021812771155048</v>
      </c>
      <c r="F54" s="12">
        <f>F53/$B$8</f>
        <v>0.002879483167767304</v>
      </c>
      <c r="G54" s="12">
        <f t="shared" si="33"/>
        <v>0.08710917440642768</v>
      </c>
      <c r="H54" s="12">
        <f t="shared" si="33"/>
        <v>0.1514580531575325</v>
      </c>
      <c r="I54" s="12">
        <f t="shared" si="33"/>
        <v>0.1119154396864959</v>
      </c>
      <c r="J54" s="12">
        <f t="shared" si="33"/>
        <v>0.0322822251479774</v>
      </c>
      <c r="K54" s="12">
        <f t="shared" si="33"/>
        <v>0.026371211444210653</v>
      </c>
      <c r="L54" s="12">
        <f t="shared" si="33"/>
        <v>0.0009518210913819624</v>
      </c>
      <c r="M54" s="12">
        <f>M53/$B$53</f>
        <v>0.0011363389595979686</v>
      </c>
      <c r="N54" s="13">
        <f>N53/$B$53</f>
        <v>5.4722069776150876E-05</v>
      </c>
      <c r="O54" s="12">
        <f>O53/$B$53</f>
        <v>0</v>
      </c>
      <c r="P54" s="12">
        <f>P53/$B$53</f>
        <v>0.0008152674986686886</v>
      </c>
    </row>
    <row r="55" spans="1:16" ht="13.5" customHeight="1">
      <c r="A55" s="129" t="s">
        <v>62</v>
      </c>
      <c r="B55" s="6">
        <v>23854910.02366867</v>
      </c>
      <c r="C55" s="6"/>
      <c r="D55" s="7">
        <v>9255463.853101773</v>
      </c>
      <c r="E55" s="7">
        <v>5010137.073578576</v>
      </c>
      <c r="F55" s="7">
        <v>64153.16173011265</v>
      </c>
      <c r="G55" s="7">
        <v>1950170.8123489874</v>
      </c>
      <c r="H55" s="7">
        <v>3892392.0692100325</v>
      </c>
      <c r="I55" s="7">
        <v>2317242.199850901</v>
      </c>
      <c r="J55" s="7">
        <v>650022.8430559754</v>
      </c>
      <c r="K55" s="7">
        <v>642693.0394602474</v>
      </c>
      <c r="L55" s="7">
        <v>21409.185750873174</v>
      </c>
      <c r="M55" s="7">
        <v>26733.07105415106</v>
      </c>
      <c r="N55" s="7">
        <v>1445.4792888888892</v>
      </c>
      <c r="O55" s="7">
        <v>0</v>
      </c>
      <c r="P55" s="7">
        <v>23047.235238147456</v>
      </c>
    </row>
    <row r="56" spans="1:16" ht="13.5">
      <c r="A56" s="130"/>
      <c r="B56" s="9">
        <f>B55/1000</f>
        <v>23854.910023668668</v>
      </c>
      <c r="C56" s="14">
        <f>(B56-B53)/B53</f>
        <v>0.0034513954726084727</v>
      </c>
      <c r="D56" s="10">
        <f>D55/1000</f>
        <v>9255.463853101774</v>
      </c>
      <c r="E56" s="10">
        <f aca="true" t="shared" si="34" ref="E56:P56">E55/1000</f>
        <v>5010.137073578576</v>
      </c>
      <c r="F56" s="10">
        <f t="shared" si="34"/>
        <v>64.15316173011266</v>
      </c>
      <c r="G56" s="10">
        <f t="shared" si="34"/>
        <v>1950.1708123489875</v>
      </c>
      <c r="H56" s="10">
        <f t="shared" si="34"/>
        <v>3892.3920692100323</v>
      </c>
      <c r="I56" s="10">
        <f t="shared" si="34"/>
        <v>2317.242199850901</v>
      </c>
      <c r="J56" s="10">
        <f t="shared" si="34"/>
        <v>650.0228430559754</v>
      </c>
      <c r="K56" s="10">
        <f t="shared" si="34"/>
        <v>642.6930394602474</v>
      </c>
      <c r="L56" s="10">
        <f t="shared" si="34"/>
        <v>21.409185750873174</v>
      </c>
      <c r="M56" s="10">
        <f t="shared" si="34"/>
        <v>26.73307105415106</v>
      </c>
      <c r="N56" s="10">
        <f t="shared" si="34"/>
        <v>1.4454792888888892</v>
      </c>
      <c r="O56" s="10">
        <f t="shared" si="34"/>
        <v>0</v>
      </c>
      <c r="P56" s="10">
        <f t="shared" si="34"/>
        <v>23.047235238147454</v>
      </c>
    </row>
    <row r="57" spans="1:16" ht="13.5">
      <c r="A57" s="131"/>
      <c r="B57" s="9"/>
      <c r="C57" s="14"/>
      <c r="D57" s="12">
        <f>D56/$B$53</f>
        <v>0.38932899390215103</v>
      </c>
      <c r="E57" s="12">
        <f aca="true" t="shared" si="35" ref="E57:P57">E56/$B$53</f>
        <v>0.21075028298171297</v>
      </c>
      <c r="F57" s="12">
        <f>F56/$B$8</f>
        <v>0.0031463807542050633</v>
      </c>
      <c r="G57" s="12">
        <f t="shared" si="35"/>
        <v>0.08203349419972318</v>
      </c>
      <c r="H57" s="12">
        <f t="shared" si="35"/>
        <v>0.16373259214559974</v>
      </c>
      <c r="I57" s="12">
        <f t="shared" si="35"/>
        <v>0.09747426910356476</v>
      </c>
      <c r="J57" s="12">
        <f t="shared" si="35"/>
        <v>0.02734306389361423</v>
      </c>
      <c r="K57" s="12">
        <f t="shared" si="35"/>
        <v>0.02703473736295971</v>
      </c>
      <c r="L57" s="12">
        <f t="shared" si="35"/>
        <v>0.0009005725570262314</v>
      </c>
      <c r="M57" s="12">
        <f t="shared" si="35"/>
        <v>0.0011245205883375947</v>
      </c>
      <c r="N57" s="13">
        <f t="shared" si="35"/>
        <v>6.080375939893153E-05</v>
      </c>
      <c r="O57" s="12">
        <f t="shared" si="35"/>
        <v>0</v>
      </c>
      <c r="P57" s="12">
        <f t="shared" si="35"/>
        <v>0.0009694767382714215</v>
      </c>
    </row>
    <row r="58" spans="1:16" ht="13.5" customHeight="1">
      <c r="A58" s="129" t="s">
        <v>38</v>
      </c>
      <c r="B58" s="6">
        <v>23217694.47743422</v>
      </c>
      <c r="C58" s="6"/>
      <c r="D58" s="7">
        <v>8929141.628820034</v>
      </c>
      <c r="E58" s="7">
        <v>4932457.418916532</v>
      </c>
      <c r="F58" s="7">
        <v>44471.36200452129</v>
      </c>
      <c r="G58" s="7">
        <v>1846281.2265122635</v>
      </c>
      <c r="H58" s="7">
        <v>3882645.9589710804</v>
      </c>
      <c r="I58" s="7">
        <v>2248233.1571304007</v>
      </c>
      <c r="J58" s="7">
        <v>665850.769286234</v>
      </c>
      <c r="K58" s="7">
        <v>596239.4764052345</v>
      </c>
      <c r="L58" s="7">
        <v>20505.67403244638</v>
      </c>
      <c r="M58" s="7">
        <v>23949.8209396802</v>
      </c>
      <c r="N58" s="7">
        <v>2255.0226244444443</v>
      </c>
      <c r="O58" s="7">
        <v>0</v>
      </c>
      <c r="P58" s="7">
        <v>25662.96179134784</v>
      </c>
    </row>
    <row r="59" spans="1:16" ht="13.5">
      <c r="A59" s="130"/>
      <c r="B59" s="9">
        <f>B58/1000</f>
        <v>23217.694477434223</v>
      </c>
      <c r="C59" s="14">
        <f>(B59-B56)/B56</f>
        <v>-0.02671213371176855</v>
      </c>
      <c r="D59" s="10">
        <f aca="true" t="shared" si="36" ref="D59:P59">D58/1000</f>
        <v>8929.141628820034</v>
      </c>
      <c r="E59" s="10">
        <f t="shared" si="36"/>
        <v>4932.457418916531</v>
      </c>
      <c r="F59" s="10">
        <f t="shared" si="36"/>
        <v>44.47136200452129</v>
      </c>
      <c r="G59" s="10">
        <f t="shared" si="36"/>
        <v>1846.2812265122636</v>
      </c>
      <c r="H59" s="10">
        <f t="shared" si="36"/>
        <v>3882.6459589710803</v>
      </c>
      <c r="I59" s="10">
        <f t="shared" si="36"/>
        <v>2248.2331571304007</v>
      </c>
      <c r="J59" s="10">
        <f t="shared" si="36"/>
        <v>665.850769286234</v>
      </c>
      <c r="K59" s="10">
        <f t="shared" si="36"/>
        <v>596.2394764052345</v>
      </c>
      <c r="L59" s="10">
        <f t="shared" si="36"/>
        <v>20.50567403244638</v>
      </c>
      <c r="M59" s="10">
        <f t="shared" si="36"/>
        <v>23.9498209396802</v>
      </c>
      <c r="N59" s="10">
        <f t="shared" si="36"/>
        <v>2.2550226244444445</v>
      </c>
      <c r="O59" s="10">
        <f t="shared" si="36"/>
        <v>0</v>
      </c>
      <c r="P59" s="10">
        <f t="shared" si="36"/>
        <v>25.66296179134784</v>
      </c>
    </row>
    <row r="60" spans="1:16" ht="13.5">
      <c r="A60" s="131"/>
      <c r="B60" s="9"/>
      <c r="C60" s="14"/>
      <c r="D60" s="12">
        <f>D59/$B$53</f>
        <v>0.3756023233339391</v>
      </c>
      <c r="E60" s="12">
        <f>E59/$B$53</f>
        <v>0.20748270587523385</v>
      </c>
      <c r="F60" s="12">
        <f>F59/$B$8</f>
        <v>0.0021810902806779927</v>
      </c>
      <c r="G60" s="12">
        <f aca="true" t="shared" si="37" ref="G60:P60">G59/$B$53</f>
        <v>0.07766340226563088</v>
      </c>
      <c r="H60" s="12">
        <f t="shared" si="37"/>
        <v>0.1633226242224341</v>
      </c>
      <c r="I60" s="12">
        <f t="shared" si="37"/>
        <v>0.09457141932758956</v>
      </c>
      <c r="J60" s="12">
        <f t="shared" si="37"/>
        <v>0.02800886203108077</v>
      </c>
      <c r="K60" s="12">
        <f t="shared" si="37"/>
        <v>0.025080678738300156</v>
      </c>
      <c r="L60" s="12">
        <f t="shared" si="37"/>
        <v>0.000862566540915432</v>
      </c>
      <c r="M60" s="12">
        <f t="shared" si="37"/>
        <v>0.001007443801690987</v>
      </c>
      <c r="N60" s="13">
        <f t="shared" si="37"/>
        <v>9.485701673474947E-05</v>
      </c>
      <c r="O60" s="12">
        <f t="shared" si="37"/>
        <v>0</v>
      </c>
      <c r="P60" s="12">
        <f t="shared" si="37"/>
        <v>0.0010795066841978334</v>
      </c>
    </row>
    <row r="61" spans="1:16" ht="13.5" customHeight="1">
      <c r="A61" s="129" t="s">
        <v>39</v>
      </c>
      <c r="B61" s="6">
        <v>21743292.430482034</v>
      </c>
      <c r="C61" s="6"/>
      <c r="D61" s="7">
        <v>8066070.473289583</v>
      </c>
      <c r="E61" s="7">
        <v>4391247.368967001</v>
      </c>
      <c r="F61" s="7">
        <v>12588.020392833374</v>
      </c>
      <c r="G61" s="7">
        <v>1769595.097176081</v>
      </c>
      <c r="H61" s="7">
        <v>3781299.570121485</v>
      </c>
      <c r="I61" s="7">
        <v>2411197.3024766985</v>
      </c>
      <c r="J61" s="7">
        <v>662777.7962170816</v>
      </c>
      <c r="K61" s="7">
        <v>571302.0057819576</v>
      </c>
      <c r="L61" s="7">
        <v>18683.803584928915</v>
      </c>
      <c r="M61" s="7">
        <v>24880.039415917327</v>
      </c>
      <c r="N61" s="7">
        <v>2485.1712099999995</v>
      </c>
      <c r="O61" s="7">
        <v>0</v>
      </c>
      <c r="P61" s="7">
        <v>31165.781848466402</v>
      </c>
    </row>
    <row r="62" spans="1:16" ht="13.5">
      <c r="A62" s="130"/>
      <c r="B62" s="9">
        <f>B61/1000</f>
        <v>21743.292430482034</v>
      </c>
      <c r="C62" s="14">
        <f>(B62-B59)/B59</f>
        <v>-0.06350337878660572</v>
      </c>
      <c r="D62" s="10">
        <f aca="true" t="shared" si="38" ref="D62:P62">D61/1000</f>
        <v>8066.070473289583</v>
      </c>
      <c r="E62" s="10">
        <f t="shared" si="38"/>
        <v>4391.247368967001</v>
      </c>
      <c r="F62" s="10">
        <f t="shared" si="38"/>
        <v>12.588020392833373</v>
      </c>
      <c r="G62" s="10">
        <f t="shared" si="38"/>
        <v>1769.595097176081</v>
      </c>
      <c r="H62" s="10">
        <f t="shared" si="38"/>
        <v>3781.299570121485</v>
      </c>
      <c r="I62" s="10">
        <f t="shared" si="38"/>
        <v>2411.1973024766985</v>
      </c>
      <c r="J62" s="10">
        <f t="shared" si="38"/>
        <v>662.7777962170816</v>
      </c>
      <c r="K62" s="10">
        <f t="shared" si="38"/>
        <v>571.3020057819576</v>
      </c>
      <c r="L62" s="10">
        <f t="shared" si="38"/>
        <v>18.683803584928917</v>
      </c>
      <c r="M62" s="10">
        <f t="shared" si="38"/>
        <v>24.880039415917327</v>
      </c>
      <c r="N62" s="10">
        <f t="shared" si="38"/>
        <v>2.4851712099999994</v>
      </c>
      <c r="O62" s="10">
        <f t="shared" si="38"/>
        <v>0</v>
      </c>
      <c r="P62" s="10">
        <f t="shared" si="38"/>
        <v>31.165781848466402</v>
      </c>
    </row>
    <row r="63" spans="1:16" ht="13.5">
      <c r="A63" s="131"/>
      <c r="B63" s="9"/>
      <c r="C63" s="14"/>
      <c r="D63" s="12">
        <f>D62/$B$53</f>
        <v>0.33929743035593585</v>
      </c>
      <c r="E63" s="12">
        <f>E62/$B$53</f>
        <v>0.18471682751615315</v>
      </c>
      <c r="F63" s="12">
        <f>F62/$B$8</f>
        <v>0.0006173772894339035</v>
      </c>
      <c r="G63" s="12">
        <f aca="true" t="shared" si="39" ref="G63:P63">G62/$B$53</f>
        <v>0.07443761757730318</v>
      </c>
      <c r="H63" s="12">
        <f t="shared" si="39"/>
        <v>0.15905951129447363</v>
      </c>
      <c r="I63" s="12">
        <f t="shared" si="39"/>
        <v>0.10142646924802495</v>
      </c>
      <c r="J63" s="12">
        <f t="shared" si="39"/>
        <v>0.02787959811386493</v>
      </c>
      <c r="K63" s="12">
        <f t="shared" si="39"/>
        <v>0.02403168967602089</v>
      </c>
      <c r="L63" s="12">
        <f t="shared" si="39"/>
        <v>0.0007859299725478374</v>
      </c>
      <c r="M63" s="12">
        <f t="shared" si="39"/>
        <v>0.0010465732315294734</v>
      </c>
      <c r="N63" s="13">
        <f t="shared" si="39"/>
        <v>0.00010453816493914968</v>
      </c>
      <c r="O63" s="12">
        <f t="shared" si="39"/>
        <v>0</v>
      </c>
      <c r="P63" s="12">
        <f t="shared" si="39"/>
        <v>0.0013109815654642719</v>
      </c>
    </row>
    <row r="64" spans="1:16" ht="13.5">
      <c r="A64" s="129" t="s">
        <v>64</v>
      </c>
      <c r="B64" s="6">
        <v>23122551.331940114</v>
      </c>
      <c r="C64" s="6"/>
      <c r="D64" s="7">
        <v>8170567.3718911465</v>
      </c>
      <c r="E64" s="7">
        <v>4967481.194373844</v>
      </c>
      <c r="F64" s="7">
        <v>29909.14968655833</v>
      </c>
      <c r="G64" s="7">
        <v>1930339.0888789326</v>
      </c>
      <c r="H64" s="7">
        <v>4001720.5946349935</v>
      </c>
      <c r="I64" s="7">
        <v>2494879.4922731784</v>
      </c>
      <c r="J64" s="7">
        <v>711606.7755166788</v>
      </c>
      <c r="K64" s="7">
        <v>621078.912472252</v>
      </c>
      <c r="L64" s="7">
        <v>17356.52605449492</v>
      </c>
      <c r="M64" s="7">
        <v>22783.622602228716</v>
      </c>
      <c r="N64" s="7">
        <v>120538.406079402</v>
      </c>
      <c r="O64" s="7">
        <v>0</v>
      </c>
      <c r="P64" s="7">
        <v>34290.19747639858</v>
      </c>
    </row>
    <row r="65" spans="1:16" ht="13.5">
      <c r="A65" s="130"/>
      <c r="B65" s="9">
        <f>B64/1000</f>
        <v>23122.551331940114</v>
      </c>
      <c r="C65" s="14">
        <f>(B65-B62)/B62</f>
        <v>0.06343376495845177</v>
      </c>
      <c r="D65" s="10">
        <f aca="true" t="shared" si="40" ref="D65:P65">D64/1000</f>
        <v>8170.567371891147</v>
      </c>
      <c r="E65" s="10">
        <f t="shared" si="40"/>
        <v>4967.481194373844</v>
      </c>
      <c r="F65" s="10">
        <f t="shared" si="40"/>
        <v>29.90914968655833</v>
      </c>
      <c r="G65" s="10">
        <f t="shared" si="40"/>
        <v>1930.3390888789327</v>
      </c>
      <c r="H65" s="10">
        <f t="shared" si="40"/>
        <v>4001.7205946349936</v>
      </c>
      <c r="I65" s="10">
        <f t="shared" si="40"/>
        <v>2494.8794922731786</v>
      </c>
      <c r="J65" s="10">
        <f t="shared" si="40"/>
        <v>711.6067755166788</v>
      </c>
      <c r="K65" s="10">
        <f t="shared" si="40"/>
        <v>621.078912472252</v>
      </c>
      <c r="L65" s="10">
        <f t="shared" si="40"/>
        <v>17.35652605449492</v>
      </c>
      <c r="M65" s="10">
        <f t="shared" si="40"/>
        <v>22.783622602228714</v>
      </c>
      <c r="N65" s="10">
        <f t="shared" si="40"/>
        <v>120.53840607940201</v>
      </c>
      <c r="O65" s="10">
        <f t="shared" si="40"/>
        <v>0</v>
      </c>
      <c r="P65" s="10">
        <f t="shared" si="40"/>
        <v>34.290197476398575</v>
      </c>
    </row>
    <row r="66" spans="1:16" ht="13.5" customHeight="1">
      <c r="A66" s="131"/>
      <c r="B66" s="9"/>
      <c r="C66" s="14"/>
      <c r="D66" s="12">
        <f>D65/$B$53</f>
        <v>0.34369306876414024</v>
      </c>
      <c r="E66" s="12">
        <f>E65/$B$53</f>
        <v>0.20895597306938757</v>
      </c>
      <c r="F66" s="12">
        <f>F65/$B$8</f>
        <v>0.0014668890887142916</v>
      </c>
      <c r="G66" s="12">
        <f aca="true" t="shared" si="41" ref="G66:P66">G65/$B$53</f>
        <v>0.08119927723680408</v>
      </c>
      <c r="H66" s="12">
        <f t="shared" si="41"/>
        <v>0.16833147184348124</v>
      </c>
      <c r="I66" s="12">
        <f t="shared" si="41"/>
        <v>0.10494654163748969</v>
      </c>
      <c r="J66" s="12">
        <f t="shared" si="41"/>
        <v>0.029933578085663985</v>
      </c>
      <c r="K66" s="12">
        <f t="shared" si="41"/>
        <v>0.026125543999140407</v>
      </c>
      <c r="L66" s="12">
        <f t="shared" si="41"/>
        <v>0.0007300983433875525</v>
      </c>
      <c r="M66" s="12">
        <f t="shared" si="41"/>
        <v>0.0009583879323562277</v>
      </c>
      <c r="N66" s="13">
        <f t="shared" si="41"/>
        <v>0.005070420792550037</v>
      </c>
      <c r="O66" s="12">
        <f t="shared" si="41"/>
        <v>0</v>
      </c>
      <c r="P66" s="12">
        <f t="shared" si="41"/>
        <v>0.001442409402281692</v>
      </c>
    </row>
    <row r="67" ht="13.5" customHeight="1">
      <c r="A67" s="1" t="s">
        <v>65</v>
      </c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/>
  <mergeCells count="24">
    <mergeCell ref="D2:P2"/>
    <mergeCell ref="A19:A21"/>
    <mergeCell ref="A22:A24"/>
    <mergeCell ref="A25:A27"/>
    <mergeCell ref="A4:A6"/>
    <mergeCell ref="B2:C2"/>
    <mergeCell ref="A2:A3"/>
    <mergeCell ref="A13:A15"/>
    <mergeCell ref="A16:A18"/>
    <mergeCell ref="A7:A9"/>
    <mergeCell ref="A64:A66"/>
    <mergeCell ref="A61:A63"/>
    <mergeCell ref="A37:A39"/>
    <mergeCell ref="A52:A54"/>
    <mergeCell ref="A43:A45"/>
    <mergeCell ref="A46:A48"/>
    <mergeCell ref="A10:A12"/>
    <mergeCell ref="A34:A36"/>
    <mergeCell ref="A28:A30"/>
    <mergeCell ref="A31:A33"/>
    <mergeCell ref="A55:A57"/>
    <mergeCell ref="A58:A60"/>
    <mergeCell ref="A40:A42"/>
    <mergeCell ref="A49:A51"/>
  </mergeCells>
  <printOptions/>
  <pageMargins left="1.12890625" right="0.3937007874015748" top="0.99609375" bottom="0.3937007874015748" header="0.1968503937007874" footer="0.1968503937007874"/>
  <pageSetup horizontalDpi="600" verticalDpi="600" orientation="landscape" paperSize="8" scale="85" r:id="rId1"/>
  <headerFooter alignWithMargins="0">
    <oddHeader>&amp;L環境統計集平成&amp;A年版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>
      <selection activeCell="P55" sqref="P55"/>
    </sheetView>
  </sheetViews>
  <sheetFormatPr defaultColWidth="9.00390625" defaultRowHeight="13.5"/>
  <cols>
    <col min="1" max="1" width="8.625" style="1" customWidth="1"/>
    <col min="2" max="2" width="11.125" style="1" customWidth="1"/>
    <col min="3" max="3" width="10.125" style="1" customWidth="1"/>
    <col min="4" max="16" width="14.625" style="1" customWidth="1"/>
    <col min="17" max="16384" width="9.00390625" style="1" customWidth="1"/>
  </cols>
  <sheetData>
    <row r="1" ht="13.5">
      <c r="A1" s="1" t="s">
        <v>22</v>
      </c>
    </row>
    <row r="2" spans="1:16" ht="13.5">
      <c r="A2" s="137" t="s">
        <v>0</v>
      </c>
      <c r="B2" s="135" t="s">
        <v>1</v>
      </c>
      <c r="C2" s="136"/>
      <c r="D2" s="132" t="s">
        <v>23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</row>
    <row r="3" spans="1:16" s="3" customFormat="1" ht="27">
      <c r="A3" s="138"/>
      <c r="B3" s="2" t="s">
        <v>26</v>
      </c>
      <c r="C3" s="2" t="s">
        <v>2</v>
      </c>
      <c r="D3" s="2" t="s">
        <v>5</v>
      </c>
      <c r="E3" s="2" t="s">
        <v>3</v>
      </c>
      <c r="F3" s="2" t="s">
        <v>24</v>
      </c>
      <c r="G3" s="2" t="s">
        <v>6</v>
      </c>
      <c r="H3" s="2" t="s">
        <v>4</v>
      </c>
      <c r="I3" s="2" t="s">
        <v>7</v>
      </c>
      <c r="J3" s="2" t="s">
        <v>8</v>
      </c>
      <c r="K3" s="2" t="s">
        <v>25</v>
      </c>
      <c r="L3" s="2" t="s">
        <v>27</v>
      </c>
      <c r="M3" s="2" t="s">
        <v>9</v>
      </c>
      <c r="N3" s="2" t="s">
        <v>28</v>
      </c>
      <c r="O3" s="2" t="s">
        <v>29</v>
      </c>
      <c r="P3" s="2" t="s">
        <v>10</v>
      </c>
    </row>
    <row r="4" spans="1:16" s="3" customFormat="1" ht="13.5">
      <c r="A4" s="129" t="s">
        <v>11</v>
      </c>
      <c r="B4" s="6">
        <v>20182634.69745779</v>
      </c>
      <c r="C4" s="6"/>
      <c r="D4" s="7">
        <v>9164033.170582369</v>
      </c>
      <c r="E4" s="7">
        <v>3345243.8093155394</v>
      </c>
      <c r="F4" s="7">
        <v>15352.31465935233</v>
      </c>
      <c r="G4" s="7">
        <v>2354043.6695214515</v>
      </c>
      <c r="H4" s="7">
        <v>2059168.145611982</v>
      </c>
      <c r="I4" s="7">
        <v>1887390.446383973</v>
      </c>
      <c r="J4" s="7">
        <v>833304.3538030421</v>
      </c>
      <c r="K4" s="7">
        <v>454409.44083699374</v>
      </c>
      <c r="L4" s="7">
        <v>48905.30622780018</v>
      </c>
      <c r="M4" s="7">
        <v>16245.865515285364</v>
      </c>
      <c r="N4" s="7">
        <v>4538.175000000001</v>
      </c>
      <c r="O4" s="7">
        <v>0</v>
      </c>
      <c r="P4" s="7">
        <v>0</v>
      </c>
    </row>
    <row r="5" spans="1:16" ht="13.5">
      <c r="A5" s="130"/>
      <c r="B5" s="9">
        <f>B4/1000</f>
        <v>20182.63469745779</v>
      </c>
      <c r="C5" s="9" t="s">
        <v>30</v>
      </c>
      <c r="D5" s="10">
        <f aca="true" t="shared" si="0" ref="D5:P5">D4/1000</f>
        <v>9164.033170582368</v>
      </c>
      <c r="E5" s="10">
        <f t="shared" si="0"/>
        <v>3345.2438093155392</v>
      </c>
      <c r="F5" s="10">
        <f t="shared" si="0"/>
        <v>15.35231465935233</v>
      </c>
      <c r="G5" s="10">
        <f t="shared" si="0"/>
        <v>2354.0436695214516</v>
      </c>
      <c r="H5" s="10">
        <f t="shared" si="0"/>
        <v>2059.1681456119823</v>
      </c>
      <c r="I5" s="10">
        <f t="shared" si="0"/>
        <v>1887.3904463839729</v>
      </c>
      <c r="J5" s="10">
        <f t="shared" si="0"/>
        <v>833.3043538030421</v>
      </c>
      <c r="K5" s="10">
        <f t="shared" si="0"/>
        <v>454.4094408369937</v>
      </c>
      <c r="L5" s="10">
        <f t="shared" si="0"/>
        <v>48.90530622780018</v>
      </c>
      <c r="M5" s="10">
        <f t="shared" si="0"/>
        <v>16.245865515285363</v>
      </c>
      <c r="N5" s="10">
        <f t="shared" si="0"/>
        <v>4.538175000000001</v>
      </c>
      <c r="O5" s="10">
        <f t="shared" si="0"/>
        <v>0</v>
      </c>
      <c r="P5" s="10">
        <f t="shared" si="0"/>
        <v>0</v>
      </c>
    </row>
    <row r="6" spans="1:16" ht="13.5">
      <c r="A6" s="131"/>
      <c r="B6" s="9"/>
      <c r="C6" s="11"/>
      <c r="D6" s="12">
        <f aca="true" t="shared" si="1" ref="D6:P6">D5/$B$5</f>
        <v>0.4540553454964268</v>
      </c>
      <c r="E6" s="12">
        <f t="shared" si="1"/>
        <v>0.16574861803037574</v>
      </c>
      <c r="F6" s="12">
        <f t="shared" si="1"/>
        <v>0.0007606695007607759</v>
      </c>
      <c r="G6" s="12">
        <f t="shared" si="1"/>
        <v>0.11663708454367297</v>
      </c>
      <c r="H6" s="12">
        <f t="shared" si="1"/>
        <v>0.1020267262663856</v>
      </c>
      <c r="I6" s="12">
        <f t="shared" si="1"/>
        <v>0.09351556299147153</v>
      </c>
      <c r="J6" s="12">
        <f t="shared" si="1"/>
        <v>0.04128818493197052</v>
      </c>
      <c r="K6" s="12">
        <f t="shared" si="1"/>
        <v>0.022514872198238382</v>
      </c>
      <c r="L6" s="12">
        <f t="shared" si="1"/>
        <v>0.002423137858902054</v>
      </c>
      <c r="M6" s="12">
        <f t="shared" si="1"/>
        <v>0.0008049427519654655</v>
      </c>
      <c r="N6" s="13">
        <f t="shared" si="1"/>
        <v>0.0002248554298300623</v>
      </c>
      <c r="O6" s="12">
        <f t="shared" si="1"/>
        <v>0</v>
      </c>
      <c r="P6" s="12">
        <f t="shared" si="1"/>
        <v>0</v>
      </c>
    </row>
    <row r="7" spans="1:16" s="4" customFormat="1" ht="13.5">
      <c r="A7" s="129" t="s">
        <v>31</v>
      </c>
      <c r="B7" s="6">
        <v>20389509.961365446</v>
      </c>
      <c r="C7" s="6"/>
      <c r="D7" s="7">
        <v>9161901.835468164</v>
      </c>
      <c r="E7" s="7">
        <v>3469573.0620722193</v>
      </c>
      <c r="F7" s="7">
        <v>19313.4792336689</v>
      </c>
      <c r="G7" s="7">
        <v>2143923.216955197</v>
      </c>
      <c r="H7" s="7">
        <v>2165597.680276853</v>
      </c>
      <c r="I7" s="7">
        <v>1989089.0395432154</v>
      </c>
      <c r="J7" s="7">
        <v>908475.116242448</v>
      </c>
      <c r="K7" s="7">
        <v>463527.234354504</v>
      </c>
      <c r="L7" s="7">
        <v>47228.32574339447</v>
      </c>
      <c r="M7" s="7">
        <v>16523.940475785188</v>
      </c>
      <c r="N7" s="7">
        <v>4357.031</v>
      </c>
      <c r="O7" s="7">
        <v>0</v>
      </c>
      <c r="P7" s="7">
        <v>0</v>
      </c>
    </row>
    <row r="8" spans="1:16" ht="13.5">
      <c r="A8" s="130"/>
      <c r="B8" s="9">
        <f>B7/1000</f>
        <v>20389.509961365446</v>
      </c>
      <c r="C8" s="14">
        <f>(B8-B5)/B5</f>
        <v>0.010250161438720073</v>
      </c>
      <c r="D8" s="10">
        <f aca="true" t="shared" si="2" ref="D8:P8">D7/1000</f>
        <v>9161.901835468163</v>
      </c>
      <c r="E8" s="10">
        <f t="shared" si="2"/>
        <v>3469.5730620722193</v>
      </c>
      <c r="F8" s="10">
        <f t="shared" si="2"/>
        <v>19.3134792336689</v>
      </c>
      <c r="G8" s="10">
        <f t="shared" si="2"/>
        <v>2143.923216955197</v>
      </c>
      <c r="H8" s="10">
        <f t="shared" si="2"/>
        <v>2165.597680276853</v>
      </c>
      <c r="I8" s="10">
        <f t="shared" si="2"/>
        <v>1989.0890395432154</v>
      </c>
      <c r="J8" s="10">
        <f t="shared" si="2"/>
        <v>908.4751162424479</v>
      </c>
      <c r="K8" s="10">
        <f t="shared" si="2"/>
        <v>463.527234354504</v>
      </c>
      <c r="L8" s="10">
        <f t="shared" si="2"/>
        <v>47.228325743394464</v>
      </c>
      <c r="M8" s="10">
        <f t="shared" si="2"/>
        <v>16.52394047578519</v>
      </c>
      <c r="N8" s="10">
        <f t="shared" si="2"/>
        <v>4.357031</v>
      </c>
      <c r="O8" s="10">
        <f t="shared" si="2"/>
        <v>0</v>
      </c>
      <c r="P8" s="10">
        <f t="shared" si="2"/>
        <v>0</v>
      </c>
    </row>
    <row r="9" spans="1:16" ht="13.5">
      <c r="A9" s="131"/>
      <c r="B9" s="9"/>
      <c r="C9" s="14"/>
      <c r="D9" s="12">
        <f aca="true" t="shared" si="3" ref="D9:P9">D8/$B$8</f>
        <v>0.44934389560260957</v>
      </c>
      <c r="E9" s="12">
        <f t="shared" si="3"/>
        <v>0.17016461252116669</v>
      </c>
      <c r="F9" s="12">
        <f t="shared" si="3"/>
        <v>0.0009472262585155095</v>
      </c>
      <c r="G9" s="12">
        <f t="shared" si="3"/>
        <v>0.10514834446818763</v>
      </c>
      <c r="H9" s="12">
        <f t="shared" si="3"/>
        <v>0.10621136478416018</v>
      </c>
      <c r="I9" s="12">
        <f t="shared" si="3"/>
        <v>0.09755452893729134</v>
      </c>
      <c r="J9" s="12">
        <f t="shared" si="3"/>
        <v>0.04455600541473774</v>
      </c>
      <c r="K9" s="12">
        <f t="shared" si="3"/>
        <v>0.022733613276278195</v>
      </c>
      <c r="L9" s="12">
        <f t="shared" si="3"/>
        <v>0.002316305091828292</v>
      </c>
      <c r="M9" s="12">
        <f t="shared" si="3"/>
        <v>0.0008104138111752154</v>
      </c>
      <c r="N9" s="13">
        <f t="shared" si="3"/>
        <v>0.0002136898340497546</v>
      </c>
      <c r="O9" s="12">
        <f t="shared" si="3"/>
        <v>0</v>
      </c>
      <c r="P9" s="12">
        <f t="shared" si="3"/>
        <v>0</v>
      </c>
    </row>
    <row r="10" spans="1:16" s="5" customFormat="1" ht="13.5">
      <c r="A10" s="129" t="s">
        <v>12</v>
      </c>
      <c r="B10" s="6">
        <v>20875661.528442424</v>
      </c>
      <c r="C10" s="6"/>
      <c r="D10" s="7">
        <v>9817229.62018117</v>
      </c>
      <c r="E10" s="7">
        <v>3361990.7195523526</v>
      </c>
      <c r="F10" s="7">
        <v>13119.660003692055</v>
      </c>
      <c r="G10" s="7">
        <v>2090179.7656469552</v>
      </c>
      <c r="H10" s="7">
        <v>2220903.532512734</v>
      </c>
      <c r="I10" s="7">
        <v>2077441.23918376</v>
      </c>
      <c r="J10" s="7">
        <v>768086.9783687397</v>
      </c>
      <c r="K10" s="7">
        <v>460878.5481362678</v>
      </c>
      <c r="L10" s="7">
        <v>45083.7585</v>
      </c>
      <c r="M10" s="7">
        <v>16626.87585675298</v>
      </c>
      <c r="N10" s="7">
        <v>4120.8305</v>
      </c>
      <c r="O10" s="7">
        <v>0</v>
      </c>
      <c r="P10" s="7">
        <v>0</v>
      </c>
    </row>
    <row r="11" spans="1:16" ht="13.5">
      <c r="A11" s="130"/>
      <c r="B11" s="9">
        <f>B10/1000</f>
        <v>20875.661528442422</v>
      </c>
      <c r="C11" s="14">
        <f>(B11-B8)/B8</f>
        <v>0.023843219773214214</v>
      </c>
      <c r="D11" s="10">
        <f>D10/1000</f>
        <v>9817.22962018117</v>
      </c>
      <c r="E11" s="10">
        <f aca="true" t="shared" si="4" ref="E11:P11">E10/1000</f>
        <v>3361.9907195523524</v>
      </c>
      <c r="F11" s="10">
        <f t="shared" si="4"/>
        <v>13.119660003692056</v>
      </c>
      <c r="G11" s="10">
        <f t="shared" si="4"/>
        <v>2090.1797656469553</v>
      </c>
      <c r="H11" s="10">
        <f t="shared" si="4"/>
        <v>2220.9035325127343</v>
      </c>
      <c r="I11" s="10">
        <f t="shared" si="4"/>
        <v>2077.44123918376</v>
      </c>
      <c r="J11" s="10">
        <f t="shared" si="4"/>
        <v>768.0869783687397</v>
      </c>
      <c r="K11" s="10">
        <f t="shared" si="4"/>
        <v>460.8785481362678</v>
      </c>
      <c r="L11" s="10">
        <f t="shared" si="4"/>
        <v>45.0837585</v>
      </c>
      <c r="M11" s="10">
        <f t="shared" si="4"/>
        <v>16.62687585675298</v>
      </c>
      <c r="N11" s="10">
        <f t="shared" si="4"/>
        <v>4.1208305</v>
      </c>
      <c r="O11" s="10">
        <f t="shared" si="4"/>
        <v>0</v>
      </c>
      <c r="P11" s="10">
        <f t="shared" si="4"/>
        <v>0</v>
      </c>
    </row>
    <row r="12" spans="1:16" ht="13.5">
      <c r="A12" s="131"/>
      <c r="B12" s="9"/>
      <c r="C12" s="14"/>
      <c r="D12" s="12">
        <f aca="true" t="shared" si="5" ref="D12:P12">D11/$B$11</f>
        <v>0.47027154597259146</v>
      </c>
      <c r="E12" s="12">
        <f t="shared" si="5"/>
        <v>0.1610483440235773</v>
      </c>
      <c r="F12" s="12">
        <f>F11/$B$8</f>
        <v>0.0006434514624702368</v>
      </c>
      <c r="G12" s="12">
        <f t="shared" si="5"/>
        <v>0.10012519904095743</v>
      </c>
      <c r="H12" s="12">
        <f t="shared" si="5"/>
        <v>0.10638721697450518</v>
      </c>
      <c r="I12" s="12">
        <f t="shared" si="5"/>
        <v>0.09951498956587855</v>
      </c>
      <c r="J12" s="12">
        <f t="shared" si="5"/>
        <v>0.0367934198071877</v>
      </c>
      <c r="K12" s="12">
        <f t="shared" si="5"/>
        <v>0.022077314652200863</v>
      </c>
      <c r="L12" s="12">
        <f t="shared" si="5"/>
        <v>0.002159632567263788</v>
      </c>
      <c r="M12" s="12">
        <f t="shared" si="5"/>
        <v>0.0007964718068502593</v>
      </c>
      <c r="N12" s="13">
        <f t="shared" si="5"/>
        <v>0.00019739879832720512</v>
      </c>
      <c r="O12" s="12">
        <f t="shared" si="5"/>
        <v>0</v>
      </c>
      <c r="P12" s="12">
        <f t="shared" si="5"/>
        <v>0</v>
      </c>
    </row>
    <row r="13" spans="1:16" s="5" customFormat="1" ht="13.5">
      <c r="A13" s="129" t="s">
        <v>13</v>
      </c>
      <c r="B13" s="6">
        <v>21179041.12549302</v>
      </c>
      <c r="C13" s="6"/>
      <c r="D13" s="7">
        <v>9847821.791730702</v>
      </c>
      <c r="E13" s="7">
        <v>3378733.8906988283</v>
      </c>
      <c r="F13" s="7">
        <v>12625.117187991991</v>
      </c>
      <c r="G13" s="7">
        <v>1917935.3455672045</v>
      </c>
      <c r="H13" s="7">
        <v>2284245.2235883605</v>
      </c>
      <c r="I13" s="7">
        <v>2324895.9083863306</v>
      </c>
      <c r="J13" s="7">
        <v>891599.527244131</v>
      </c>
      <c r="K13" s="7">
        <v>456709.99359840294</v>
      </c>
      <c r="L13" s="7">
        <v>43995.385500000004</v>
      </c>
      <c r="M13" s="7">
        <v>16580.19531699945</v>
      </c>
      <c r="N13" s="7">
        <v>3890.9770000000003</v>
      </c>
      <c r="O13" s="7">
        <v>0</v>
      </c>
      <c r="P13" s="7">
        <v>7.76967406960349</v>
      </c>
    </row>
    <row r="14" spans="1:16" ht="13.5">
      <c r="A14" s="130"/>
      <c r="B14" s="9">
        <f>B13/1000</f>
        <v>21179.04112549302</v>
      </c>
      <c r="C14" s="14">
        <f>(B14-B11)/B11</f>
        <v>0.014532693808876484</v>
      </c>
      <c r="D14" s="10">
        <f>D13/1000</f>
        <v>9847.821791730701</v>
      </c>
      <c r="E14" s="10">
        <f aca="true" t="shared" si="6" ref="E14:P14">E13/1000</f>
        <v>3378.7338906988284</v>
      </c>
      <c r="F14" s="10">
        <f t="shared" si="6"/>
        <v>12.625117187991991</v>
      </c>
      <c r="G14" s="10">
        <f t="shared" si="6"/>
        <v>1917.9353455672044</v>
      </c>
      <c r="H14" s="10">
        <f t="shared" si="6"/>
        <v>2284.2452235883607</v>
      </c>
      <c r="I14" s="10">
        <f t="shared" si="6"/>
        <v>2324.8959083863306</v>
      </c>
      <c r="J14" s="10">
        <f t="shared" si="6"/>
        <v>891.599527244131</v>
      </c>
      <c r="K14" s="10">
        <f t="shared" si="6"/>
        <v>456.70999359840295</v>
      </c>
      <c r="L14" s="10">
        <f t="shared" si="6"/>
        <v>43.995385500000005</v>
      </c>
      <c r="M14" s="10">
        <f t="shared" si="6"/>
        <v>16.580195316999447</v>
      </c>
      <c r="N14" s="10">
        <f t="shared" si="6"/>
        <v>3.8909770000000004</v>
      </c>
      <c r="O14" s="10">
        <f t="shared" si="6"/>
        <v>0</v>
      </c>
      <c r="P14" s="17">
        <f t="shared" si="6"/>
        <v>0.00776967406960349</v>
      </c>
    </row>
    <row r="15" spans="1:16" ht="13.5">
      <c r="A15" s="131"/>
      <c r="B15" s="9"/>
      <c r="C15" s="14"/>
      <c r="D15" s="12">
        <f aca="true" t="shared" si="7" ref="D15:P15">D14/$B$14</f>
        <v>0.46497958681788326</v>
      </c>
      <c r="E15" s="12">
        <f t="shared" si="7"/>
        <v>0.1595319575932962</v>
      </c>
      <c r="F15" s="12">
        <f>F14/$B$8</f>
        <v>0.0006191966953553263</v>
      </c>
      <c r="G15" s="12">
        <f t="shared" si="7"/>
        <v>0.0905581765577953</v>
      </c>
      <c r="H15" s="12">
        <f t="shared" si="7"/>
        <v>0.10785404353546656</v>
      </c>
      <c r="I15" s="12">
        <f t="shared" si="7"/>
        <v>0.10977342621937093</v>
      </c>
      <c r="J15" s="12">
        <f t="shared" si="7"/>
        <v>0.04209820085626637</v>
      </c>
      <c r="K15" s="12">
        <f t="shared" si="7"/>
        <v>0.021564243201202593</v>
      </c>
      <c r="L15" s="12">
        <f t="shared" si="7"/>
        <v>0.0020773077137587292</v>
      </c>
      <c r="M15" s="12">
        <f t="shared" si="7"/>
        <v>0.0007828586392913708</v>
      </c>
      <c r="N15" s="13">
        <f t="shared" si="7"/>
        <v>0.00018371827963998175</v>
      </c>
      <c r="O15" s="12">
        <f t="shared" si="7"/>
        <v>0</v>
      </c>
      <c r="P15" s="18">
        <f t="shared" si="7"/>
        <v>3.6685674405963566E-07</v>
      </c>
    </row>
    <row r="16" spans="1:16" s="5" customFormat="1" ht="13.5">
      <c r="A16" s="129" t="s">
        <v>14</v>
      </c>
      <c r="B16" s="6">
        <v>22258320.859593388</v>
      </c>
      <c r="C16" s="6"/>
      <c r="D16" s="7">
        <v>10517449.906196361</v>
      </c>
      <c r="E16" s="7">
        <v>3605998.912574377</v>
      </c>
      <c r="F16" s="7">
        <v>12582.11623969278</v>
      </c>
      <c r="G16" s="7">
        <v>2052484.9748845636</v>
      </c>
      <c r="H16" s="7">
        <v>2410993.0017107623</v>
      </c>
      <c r="I16" s="7">
        <v>2500335.9665654097</v>
      </c>
      <c r="J16" s="7">
        <v>624937.765299947</v>
      </c>
      <c r="K16" s="7">
        <v>467427.9017681662</v>
      </c>
      <c r="L16" s="7">
        <v>43200.036</v>
      </c>
      <c r="M16" s="7">
        <v>19175.85070968663</v>
      </c>
      <c r="N16" s="7">
        <v>3722.7680000000005</v>
      </c>
      <c r="O16" s="7">
        <v>0</v>
      </c>
      <c r="P16" s="7">
        <v>11.65964442167925</v>
      </c>
    </row>
    <row r="17" spans="1:16" ht="13.5">
      <c r="A17" s="130"/>
      <c r="B17" s="9">
        <f>B16/1000</f>
        <v>22258.320859593387</v>
      </c>
      <c r="C17" s="14">
        <f>(B17-B14)/B14</f>
        <v>0.05095980161260694</v>
      </c>
      <c r="D17" s="10">
        <f>D16/1000</f>
        <v>10517.449906196362</v>
      </c>
      <c r="E17" s="10">
        <f aca="true" t="shared" si="8" ref="E17:P17">E16/1000</f>
        <v>3605.998912574377</v>
      </c>
      <c r="F17" s="10">
        <f t="shared" si="8"/>
        <v>12.582116239692779</v>
      </c>
      <c r="G17" s="10">
        <f t="shared" si="8"/>
        <v>2052.4849748845636</v>
      </c>
      <c r="H17" s="10">
        <f t="shared" si="8"/>
        <v>2410.993001710762</v>
      </c>
      <c r="I17" s="10">
        <f t="shared" si="8"/>
        <v>2500.3359665654098</v>
      </c>
      <c r="J17" s="10">
        <f t="shared" si="8"/>
        <v>624.937765299947</v>
      </c>
      <c r="K17" s="10">
        <f t="shared" si="8"/>
        <v>467.42790176816624</v>
      </c>
      <c r="L17" s="10">
        <f t="shared" si="8"/>
        <v>43.200036</v>
      </c>
      <c r="M17" s="10">
        <f t="shared" si="8"/>
        <v>19.17585070968663</v>
      </c>
      <c r="N17" s="10">
        <f t="shared" si="8"/>
        <v>3.7227680000000003</v>
      </c>
      <c r="O17" s="10">
        <f t="shared" si="8"/>
        <v>0</v>
      </c>
      <c r="P17" s="17">
        <f t="shared" si="8"/>
        <v>0.011659644421679249</v>
      </c>
    </row>
    <row r="18" spans="1:16" ht="13.5">
      <c r="A18" s="131"/>
      <c r="B18" s="9"/>
      <c r="C18" s="14"/>
      <c r="D18" s="12">
        <f aca="true" t="shared" si="9" ref="D18:P18">D17/$B$17</f>
        <v>0.4725176697982281</v>
      </c>
      <c r="E18" s="12">
        <f t="shared" si="9"/>
        <v>0.16200678098411828</v>
      </c>
      <c r="F18" s="12">
        <f>F17/$B$8</f>
        <v>0.0006170877212612607</v>
      </c>
      <c r="G18" s="12">
        <f t="shared" si="9"/>
        <v>0.09221203107960131</v>
      </c>
      <c r="H18" s="12">
        <f t="shared" si="9"/>
        <v>0.10831872794535706</v>
      </c>
      <c r="I18" s="12">
        <f t="shared" si="9"/>
        <v>0.11233264100817197</v>
      </c>
      <c r="J18" s="12">
        <f t="shared" si="9"/>
        <v>0.02807659073845175</v>
      </c>
      <c r="K18" s="12">
        <f t="shared" si="9"/>
        <v>0.02100014213635993</v>
      </c>
      <c r="L18" s="12">
        <f t="shared" si="9"/>
        <v>0.0019408488300850727</v>
      </c>
      <c r="M18" s="12">
        <f t="shared" si="9"/>
        <v>0.0008615138055852851</v>
      </c>
      <c r="N18" s="13">
        <f t="shared" si="9"/>
        <v>0.0001672528679716412</v>
      </c>
      <c r="O18" s="12">
        <f t="shared" si="9"/>
        <v>0</v>
      </c>
      <c r="P18" s="19">
        <f t="shared" si="9"/>
        <v>5.238330642831898E-07</v>
      </c>
    </row>
    <row r="19" spans="1:16" s="5" customFormat="1" ht="13.5">
      <c r="A19" s="129" t="s">
        <v>15</v>
      </c>
      <c r="B19" s="6">
        <v>22685097.342156857</v>
      </c>
      <c r="C19" s="6"/>
      <c r="D19" s="7">
        <v>10204290.145611446</v>
      </c>
      <c r="E19" s="7">
        <v>3732253.852420305</v>
      </c>
      <c r="F19" s="7">
        <v>18015.62491775244</v>
      </c>
      <c r="G19" s="7">
        <v>2225291.738962061</v>
      </c>
      <c r="H19" s="7">
        <v>2479452.8342797286</v>
      </c>
      <c r="I19" s="7">
        <v>2700256.8303167666</v>
      </c>
      <c r="J19" s="7">
        <v>761328.9300466456</v>
      </c>
      <c r="K19" s="7">
        <v>489447.47539313976</v>
      </c>
      <c r="L19" s="7">
        <v>42113.86026036718</v>
      </c>
      <c r="M19" s="7">
        <v>29415.642378362616</v>
      </c>
      <c r="N19" s="7">
        <v>3218.8650000000002</v>
      </c>
      <c r="O19" s="7">
        <v>0</v>
      </c>
      <c r="P19" s="7">
        <v>11.542570283281757</v>
      </c>
    </row>
    <row r="20" spans="1:16" ht="13.5">
      <c r="A20" s="130"/>
      <c r="B20" s="9">
        <f>B19/1000</f>
        <v>22685.097342156856</v>
      </c>
      <c r="C20" s="14">
        <f>(B20-B17)/B17</f>
        <v>0.01917379506098403</v>
      </c>
      <c r="D20" s="10">
        <f>D19/1000</f>
        <v>10204.290145611447</v>
      </c>
      <c r="E20" s="10">
        <f aca="true" t="shared" si="10" ref="E20:P20">E19/1000</f>
        <v>3732.253852420305</v>
      </c>
      <c r="F20" s="10">
        <f t="shared" si="10"/>
        <v>18.01562491775244</v>
      </c>
      <c r="G20" s="10">
        <f t="shared" si="10"/>
        <v>2225.2917389620607</v>
      </c>
      <c r="H20" s="10">
        <f t="shared" si="10"/>
        <v>2479.4528342797284</v>
      </c>
      <c r="I20" s="10">
        <f t="shared" si="10"/>
        <v>2700.256830316767</v>
      </c>
      <c r="J20" s="10">
        <f t="shared" si="10"/>
        <v>761.3289300466456</v>
      </c>
      <c r="K20" s="10">
        <f t="shared" si="10"/>
        <v>489.44747539313977</v>
      </c>
      <c r="L20" s="10">
        <f t="shared" si="10"/>
        <v>42.11386026036718</v>
      </c>
      <c r="M20" s="10">
        <f t="shared" si="10"/>
        <v>29.415642378362616</v>
      </c>
      <c r="N20" s="10">
        <f t="shared" si="10"/>
        <v>3.218865</v>
      </c>
      <c r="O20" s="10">
        <f t="shared" si="10"/>
        <v>0</v>
      </c>
      <c r="P20" s="17">
        <f t="shared" si="10"/>
        <v>0.011542570283281756</v>
      </c>
    </row>
    <row r="21" spans="1:16" ht="13.5">
      <c r="A21" s="131"/>
      <c r="B21" s="9"/>
      <c r="C21" s="14"/>
      <c r="D21" s="12">
        <f aca="true" t="shared" si="11" ref="D21:P21">D20/$B$20</f>
        <v>0.4498235115195341</v>
      </c>
      <c r="E21" s="12">
        <f t="shared" si="11"/>
        <v>0.16452448037260436</v>
      </c>
      <c r="F21" s="12">
        <f>F20/$B$8</f>
        <v>0.0008835732173989909</v>
      </c>
      <c r="G21" s="12">
        <f t="shared" si="11"/>
        <v>0.09809487283207241</v>
      </c>
      <c r="H21" s="12">
        <f t="shared" si="11"/>
        <v>0.10929875225494566</v>
      </c>
      <c r="I21" s="12">
        <f t="shared" si="11"/>
        <v>0.11903219058702225</v>
      </c>
      <c r="J21" s="12">
        <f t="shared" si="11"/>
        <v>0.03356075217856041</v>
      </c>
      <c r="K21" s="12">
        <f t="shared" si="11"/>
        <v>0.021575727360163225</v>
      </c>
      <c r="L21" s="12">
        <f t="shared" si="11"/>
        <v>0.0018564549062835573</v>
      </c>
      <c r="M21" s="12">
        <f t="shared" si="11"/>
        <v>0.0012966945627206127</v>
      </c>
      <c r="N21" s="13">
        <f t="shared" si="11"/>
        <v>0.0001418933739384147</v>
      </c>
      <c r="O21" s="12">
        <f t="shared" si="11"/>
        <v>0</v>
      </c>
      <c r="P21" s="19">
        <f t="shared" si="11"/>
        <v>5.088173133747863E-07</v>
      </c>
    </row>
    <row r="22" spans="1:16" s="5" customFormat="1" ht="13.5">
      <c r="A22" s="129" t="s">
        <v>16</v>
      </c>
      <c r="B22" s="6">
        <v>22993900.92450554</v>
      </c>
      <c r="C22" s="6"/>
      <c r="D22" s="7">
        <v>10134885.849083196</v>
      </c>
      <c r="E22" s="7">
        <v>3789491.6087965732</v>
      </c>
      <c r="F22" s="7">
        <v>24111.412295245445</v>
      </c>
      <c r="G22" s="7">
        <v>2314365.2179644234</v>
      </c>
      <c r="H22" s="7">
        <v>2628720.2242331295</v>
      </c>
      <c r="I22" s="7">
        <v>2781720.6855036803</v>
      </c>
      <c r="J22" s="7">
        <v>741166.5681410658</v>
      </c>
      <c r="K22" s="7">
        <v>502708.89938037127</v>
      </c>
      <c r="L22" s="7">
        <v>40109.0509486312</v>
      </c>
      <c r="M22" s="7">
        <v>33810.93698835588</v>
      </c>
      <c r="N22" s="7">
        <v>2795.817</v>
      </c>
      <c r="O22" s="7">
        <v>0</v>
      </c>
      <c r="P22" s="7">
        <v>14.65417086777016</v>
      </c>
    </row>
    <row r="23" spans="1:16" ht="13.5">
      <c r="A23" s="130"/>
      <c r="B23" s="9">
        <f>B22/1000</f>
        <v>22993.90092450554</v>
      </c>
      <c r="C23" s="14">
        <f>(B23-B20)/B20</f>
        <v>0.013612618790699096</v>
      </c>
      <c r="D23" s="10">
        <f>D22/1000</f>
        <v>10134.885849083197</v>
      </c>
      <c r="E23" s="10">
        <f aca="true" t="shared" si="12" ref="E23:P23">E22/1000</f>
        <v>3789.491608796573</v>
      </c>
      <c r="F23" s="10">
        <f t="shared" si="12"/>
        <v>24.111412295245444</v>
      </c>
      <c r="G23" s="10">
        <f t="shared" si="12"/>
        <v>2314.365217964423</v>
      </c>
      <c r="H23" s="10">
        <f t="shared" si="12"/>
        <v>2628.7202242331296</v>
      </c>
      <c r="I23" s="10">
        <f t="shared" si="12"/>
        <v>2781.72068550368</v>
      </c>
      <c r="J23" s="10">
        <f t="shared" si="12"/>
        <v>741.1665681410658</v>
      </c>
      <c r="K23" s="10">
        <f t="shared" si="12"/>
        <v>502.7088993803713</v>
      </c>
      <c r="L23" s="10">
        <f t="shared" si="12"/>
        <v>40.1090509486312</v>
      </c>
      <c r="M23" s="10">
        <f t="shared" si="12"/>
        <v>33.810936988355884</v>
      </c>
      <c r="N23" s="10">
        <f t="shared" si="12"/>
        <v>2.795817</v>
      </c>
      <c r="O23" s="10">
        <f t="shared" si="12"/>
        <v>0</v>
      </c>
      <c r="P23" s="17">
        <f t="shared" si="12"/>
        <v>0.01465417086777016</v>
      </c>
    </row>
    <row r="24" spans="1:16" ht="13.5">
      <c r="A24" s="131"/>
      <c r="B24" s="9"/>
      <c r="C24" s="14"/>
      <c r="D24" s="12">
        <f aca="true" t="shared" si="13" ref="D24:P24">D23/$B$23</f>
        <v>0.44076409141530376</v>
      </c>
      <c r="E24" s="12">
        <f t="shared" si="13"/>
        <v>0.16480420704770268</v>
      </c>
      <c r="F24" s="12">
        <f>F23/$B$8</f>
        <v>0.0011825400581442296</v>
      </c>
      <c r="G24" s="12">
        <f t="shared" si="13"/>
        <v>0.10065126511430297</v>
      </c>
      <c r="H24" s="12">
        <f t="shared" si="13"/>
        <v>0.11432249938206854</v>
      </c>
      <c r="I24" s="12">
        <f t="shared" si="13"/>
        <v>0.12097645782839253</v>
      </c>
      <c r="J24" s="12">
        <f t="shared" si="13"/>
        <v>0.03223318090194841</v>
      </c>
      <c r="K24" s="12">
        <f t="shared" si="13"/>
        <v>0.021862706159815358</v>
      </c>
      <c r="L24" s="12">
        <f t="shared" si="13"/>
        <v>0.0017443343380628968</v>
      </c>
      <c r="M24" s="12">
        <f t="shared" si="13"/>
        <v>0.0014704306633035106</v>
      </c>
      <c r="N24" s="13">
        <f t="shared" si="13"/>
        <v>0.0001215895036331301</v>
      </c>
      <c r="O24" s="12">
        <f t="shared" si="13"/>
        <v>0</v>
      </c>
      <c r="P24" s="19">
        <f t="shared" si="13"/>
        <v>6.373068630626573E-07</v>
      </c>
    </row>
    <row r="25" spans="1:16" s="5" customFormat="1" ht="13.5">
      <c r="A25" s="129" t="s">
        <v>17</v>
      </c>
      <c r="B25" s="6">
        <v>23331691.797214698</v>
      </c>
      <c r="C25" s="6"/>
      <c r="D25" s="7">
        <v>10269335.383086236</v>
      </c>
      <c r="E25" s="7">
        <v>3883705.675910395</v>
      </c>
      <c r="F25" s="7">
        <v>49808.60761602215</v>
      </c>
      <c r="G25" s="7">
        <v>2061898.3967156769</v>
      </c>
      <c r="H25" s="7">
        <v>2735817.0430063354</v>
      </c>
      <c r="I25" s="7">
        <v>2909710.141486575</v>
      </c>
      <c r="J25" s="7">
        <v>818634.6573546631</v>
      </c>
      <c r="K25" s="7">
        <v>525992.3571745716</v>
      </c>
      <c r="L25" s="7">
        <v>40118.57685863434</v>
      </c>
      <c r="M25" s="7">
        <v>34237.79576292299</v>
      </c>
      <c r="N25" s="7">
        <v>2419.6974999999998</v>
      </c>
      <c r="O25" s="7">
        <v>0</v>
      </c>
      <c r="P25" s="7">
        <v>13.464742666059212</v>
      </c>
    </row>
    <row r="26" spans="1:16" ht="13.5">
      <c r="A26" s="130"/>
      <c r="B26" s="9">
        <f>B25/1000</f>
        <v>23331.6917972147</v>
      </c>
      <c r="C26" s="14">
        <f>(B26-B23)/B23</f>
        <v>0.014690455256731247</v>
      </c>
      <c r="D26" s="10">
        <f>D25/1000</f>
        <v>10269.335383086236</v>
      </c>
      <c r="E26" s="10">
        <f aca="true" t="shared" si="14" ref="E26:P26">E25/1000</f>
        <v>3883.7056759103953</v>
      </c>
      <c r="F26" s="10">
        <f t="shared" si="14"/>
        <v>49.80860761602215</v>
      </c>
      <c r="G26" s="10">
        <f t="shared" si="14"/>
        <v>2061.898396715677</v>
      </c>
      <c r="H26" s="10">
        <f t="shared" si="14"/>
        <v>2735.8170430063356</v>
      </c>
      <c r="I26" s="10">
        <f t="shared" si="14"/>
        <v>2909.7101414865747</v>
      </c>
      <c r="J26" s="10">
        <f t="shared" si="14"/>
        <v>818.6346573546631</v>
      </c>
      <c r="K26" s="10">
        <f t="shared" si="14"/>
        <v>525.9923571745716</v>
      </c>
      <c r="L26" s="10">
        <f t="shared" si="14"/>
        <v>40.11857685863434</v>
      </c>
      <c r="M26" s="10">
        <f t="shared" si="14"/>
        <v>34.23779576292299</v>
      </c>
      <c r="N26" s="10">
        <f t="shared" si="14"/>
        <v>2.4196975</v>
      </c>
      <c r="O26" s="10">
        <f t="shared" si="14"/>
        <v>0</v>
      </c>
      <c r="P26" s="17">
        <f t="shared" si="14"/>
        <v>0.013464742666059213</v>
      </c>
    </row>
    <row r="27" spans="1:16" ht="13.5">
      <c r="A27" s="131"/>
      <c r="B27" s="9"/>
      <c r="C27" s="14"/>
      <c r="D27" s="12">
        <f aca="true" t="shared" si="15" ref="D27:P27">D26/$B$26</f>
        <v>0.44014533846671905</v>
      </c>
      <c r="E27" s="12">
        <f t="shared" si="15"/>
        <v>0.1664562394216962</v>
      </c>
      <c r="F27" s="12">
        <f>F26/$B$8</f>
        <v>0.0024428545713163657</v>
      </c>
      <c r="G27" s="12">
        <f t="shared" si="15"/>
        <v>0.08837329134280023</v>
      </c>
      <c r="H27" s="12">
        <f t="shared" si="15"/>
        <v>0.11725755109335591</v>
      </c>
      <c r="I27" s="12">
        <f t="shared" si="15"/>
        <v>0.12471063679291064</v>
      </c>
      <c r="J27" s="12">
        <f t="shared" si="15"/>
        <v>0.03508681086951399</v>
      </c>
      <c r="K27" s="12">
        <f t="shared" si="15"/>
        <v>0.022544115606625822</v>
      </c>
      <c r="L27" s="12">
        <f t="shared" si="15"/>
        <v>0.0017194885483368006</v>
      </c>
      <c r="M27" s="12">
        <f t="shared" si="15"/>
        <v>0.0014674373406136905</v>
      </c>
      <c r="N27" s="13">
        <f t="shared" si="15"/>
        <v>0.00010370861749034674</v>
      </c>
      <c r="O27" s="12">
        <f t="shared" si="15"/>
        <v>0</v>
      </c>
      <c r="P27" s="19">
        <f t="shared" si="15"/>
        <v>5.771009999226294E-07</v>
      </c>
    </row>
    <row r="28" spans="1:16" s="5" customFormat="1" ht="13.5">
      <c r="A28" s="129" t="s">
        <v>18</v>
      </c>
      <c r="B28" s="6">
        <v>22722187.648776617</v>
      </c>
      <c r="C28" s="6"/>
      <c r="D28" s="7">
        <v>9756065.352560291</v>
      </c>
      <c r="E28" s="7">
        <v>3685352.8008545404</v>
      </c>
      <c r="F28" s="7">
        <v>24899.04064443906</v>
      </c>
      <c r="G28" s="7">
        <v>2020959.4805149105</v>
      </c>
      <c r="H28" s="7">
        <v>2796714.9733515703</v>
      </c>
      <c r="I28" s="7">
        <v>3010609.888473013</v>
      </c>
      <c r="J28" s="7">
        <v>838052.2280738135</v>
      </c>
      <c r="K28" s="7">
        <v>519846.6200481857</v>
      </c>
      <c r="L28" s="7">
        <v>35346.37750908361</v>
      </c>
      <c r="M28" s="7">
        <v>31987.27448936741</v>
      </c>
      <c r="N28" s="7">
        <v>2294.359</v>
      </c>
      <c r="O28" s="7">
        <v>0</v>
      </c>
      <c r="P28" s="7">
        <v>59.253257400740296</v>
      </c>
    </row>
    <row r="29" spans="1:16" ht="13.5">
      <c r="A29" s="130"/>
      <c r="B29" s="9">
        <f>B28/1000</f>
        <v>22722.187648776617</v>
      </c>
      <c r="C29" s="14">
        <f>(B29-B26)/B26</f>
        <v>-0.02612344418636815</v>
      </c>
      <c r="D29" s="10">
        <f>D28/1000</f>
        <v>9756.06535256029</v>
      </c>
      <c r="E29" s="10">
        <f aca="true" t="shared" si="16" ref="E29:P29">E28/1000</f>
        <v>3685.3528008545404</v>
      </c>
      <c r="F29" s="10">
        <f t="shared" si="16"/>
        <v>24.89904064443906</v>
      </c>
      <c r="G29" s="10">
        <f t="shared" si="16"/>
        <v>2020.9594805149106</v>
      </c>
      <c r="H29" s="10">
        <f t="shared" si="16"/>
        <v>2796.7149733515703</v>
      </c>
      <c r="I29" s="10">
        <f t="shared" si="16"/>
        <v>3010.609888473013</v>
      </c>
      <c r="J29" s="10">
        <f t="shared" si="16"/>
        <v>838.0522280738135</v>
      </c>
      <c r="K29" s="10">
        <f t="shared" si="16"/>
        <v>519.8466200481857</v>
      </c>
      <c r="L29" s="10">
        <f t="shared" si="16"/>
        <v>35.34637750908362</v>
      </c>
      <c r="M29" s="10">
        <f t="shared" si="16"/>
        <v>31.987274489367408</v>
      </c>
      <c r="N29" s="10">
        <f t="shared" si="16"/>
        <v>2.294359</v>
      </c>
      <c r="O29" s="10">
        <f t="shared" si="16"/>
        <v>0</v>
      </c>
      <c r="P29" s="10">
        <f t="shared" si="16"/>
        <v>0.0592532574007403</v>
      </c>
    </row>
    <row r="30" spans="1:16" ht="13.5">
      <c r="A30" s="131"/>
      <c r="B30" s="9"/>
      <c r="C30" s="14"/>
      <c r="D30" s="12">
        <f aca="true" t="shared" si="17" ref="D30:P30">D29/$B$29</f>
        <v>0.4293629426603897</v>
      </c>
      <c r="E30" s="12">
        <f t="shared" si="17"/>
        <v>0.1621918125939323</v>
      </c>
      <c r="F30" s="12">
        <f>F29/$B$8</f>
        <v>0.001221169154708396</v>
      </c>
      <c r="G30" s="12">
        <f t="shared" si="17"/>
        <v>0.08894211735918486</v>
      </c>
      <c r="H30" s="12">
        <f t="shared" si="17"/>
        <v>0.12308299784251399</v>
      </c>
      <c r="I30" s="12">
        <f t="shared" si="17"/>
        <v>0.13249648031293795</v>
      </c>
      <c r="J30" s="12">
        <f t="shared" si="17"/>
        <v>0.03688255026442997</v>
      </c>
      <c r="K30" s="12">
        <f t="shared" si="17"/>
        <v>0.022878370167679466</v>
      </c>
      <c r="L30" s="12">
        <f t="shared" si="17"/>
        <v>0.001555588663179916</v>
      </c>
      <c r="M30" s="12">
        <f t="shared" si="17"/>
        <v>0.0014077550535099832</v>
      </c>
      <c r="N30" s="13">
        <f t="shared" si="17"/>
        <v>0.00010097438835839957</v>
      </c>
      <c r="O30" s="12">
        <f t="shared" si="17"/>
        <v>0</v>
      </c>
      <c r="P30" s="19">
        <f t="shared" si="17"/>
        <v>2.607726787430635E-06</v>
      </c>
    </row>
    <row r="31" spans="1:16" s="5" customFormat="1" ht="13.5">
      <c r="A31" s="129" t="s">
        <v>19</v>
      </c>
      <c r="B31" s="6">
        <v>22879999.221481696</v>
      </c>
      <c r="C31" s="6"/>
      <c r="D31" s="7">
        <v>9532953.560719125</v>
      </c>
      <c r="E31" s="7">
        <v>3863743.7237582975</v>
      </c>
      <c r="F31" s="7">
        <v>59181.033514184506</v>
      </c>
      <c r="G31" s="7">
        <v>2264866.9378881105</v>
      </c>
      <c r="H31" s="7">
        <v>2941572.601548834</v>
      </c>
      <c r="I31" s="7">
        <v>2836370.0214116466</v>
      </c>
      <c r="J31" s="7">
        <v>774149.7236714625</v>
      </c>
      <c r="K31" s="7">
        <v>541151.0469701753</v>
      </c>
      <c r="L31" s="7">
        <v>32122.940484977138</v>
      </c>
      <c r="M31" s="7">
        <v>30909.992885443728</v>
      </c>
      <c r="N31" s="7">
        <v>2632.83</v>
      </c>
      <c r="O31" s="7">
        <v>0</v>
      </c>
      <c r="P31" s="7">
        <v>344.8086294378929</v>
      </c>
    </row>
    <row r="32" spans="1:16" ht="13.5">
      <c r="A32" s="130"/>
      <c r="B32" s="9">
        <f>B31/1000</f>
        <v>22879.999221481696</v>
      </c>
      <c r="C32" s="14">
        <f>(B32-B29)/B29</f>
        <v>0.006945263156189793</v>
      </c>
      <c r="D32" s="10">
        <f>D31/1000</f>
        <v>9532.953560719125</v>
      </c>
      <c r="E32" s="10">
        <f aca="true" t="shared" si="18" ref="E32:P32">E31/1000</f>
        <v>3863.7437237582976</v>
      </c>
      <c r="F32" s="10">
        <f t="shared" si="18"/>
        <v>59.181033514184506</v>
      </c>
      <c r="G32" s="10">
        <f t="shared" si="18"/>
        <v>2264.8669378881104</v>
      </c>
      <c r="H32" s="10">
        <f t="shared" si="18"/>
        <v>2941.572601548834</v>
      </c>
      <c r="I32" s="10">
        <f t="shared" si="18"/>
        <v>2836.3700214116466</v>
      </c>
      <c r="J32" s="10">
        <f t="shared" si="18"/>
        <v>774.1497236714625</v>
      </c>
      <c r="K32" s="10">
        <f t="shared" si="18"/>
        <v>541.1510469701753</v>
      </c>
      <c r="L32" s="10">
        <f t="shared" si="18"/>
        <v>32.122940484977136</v>
      </c>
      <c r="M32" s="10">
        <f t="shared" si="18"/>
        <v>30.909992885443728</v>
      </c>
      <c r="N32" s="10">
        <f t="shared" si="18"/>
        <v>2.63283</v>
      </c>
      <c r="O32" s="10">
        <f t="shared" si="18"/>
        <v>0</v>
      </c>
      <c r="P32" s="10">
        <f t="shared" si="18"/>
        <v>0.34480862943789287</v>
      </c>
    </row>
    <row r="33" spans="1:16" ht="13.5">
      <c r="A33" s="131"/>
      <c r="B33" s="9"/>
      <c r="C33" s="14"/>
      <c r="D33" s="12">
        <f aca="true" t="shared" si="19" ref="D33:P33">D32/$B$32</f>
        <v>0.41665008239024653</v>
      </c>
      <c r="E33" s="12">
        <f t="shared" si="19"/>
        <v>0.16886992374242238</v>
      </c>
      <c r="F33" s="12">
        <f>F32/$B$8</f>
        <v>0.002902523583270133</v>
      </c>
      <c r="G33" s="12">
        <f t="shared" si="19"/>
        <v>0.0989889429612244</v>
      </c>
      <c r="H33" s="12">
        <f t="shared" si="19"/>
        <v>0.12856524045625992</v>
      </c>
      <c r="I33" s="12">
        <f t="shared" si="19"/>
        <v>0.12396722543367136</v>
      </c>
      <c r="J33" s="12">
        <f t="shared" si="19"/>
        <v>0.03383521634671319</v>
      </c>
      <c r="K33" s="12">
        <f t="shared" si="19"/>
        <v>0.023651707403123362</v>
      </c>
      <c r="L33" s="12">
        <f t="shared" si="19"/>
        <v>0.0014039747193180575</v>
      </c>
      <c r="M33" s="12">
        <f t="shared" si="19"/>
        <v>0.001350961273478663</v>
      </c>
      <c r="N33" s="13">
        <f t="shared" si="19"/>
        <v>0.00011507124517417265</v>
      </c>
      <c r="O33" s="12">
        <f t="shared" si="19"/>
        <v>0</v>
      </c>
      <c r="P33" s="20">
        <f t="shared" si="19"/>
        <v>1.5070307743461683E-05</v>
      </c>
    </row>
    <row r="34" spans="1:16" s="5" customFormat="1" ht="13.5">
      <c r="A34" s="129" t="s">
        <v>20</v>
      </c>
      <c r="B34" s="6">
        <v>23622418.13834972</v>
      </c>
      <c r="C34" s="6"/>
      <c r="D34" s="7">
        <v>9761364.68949672</v>
      </c>
      <c r="E34" s="7">
        <v>4210040.15383939</v>
      </c>
      <c r="F34" s="7">
        <v>76218.60569355481</v>
      </c>
      <c r="G34" s="7">
        <v>2246246.2159795226</v>
      </c>
      <c r="H34" s="7">
        <v>3060666.270979185</v>
      </c>
      <c r="I34" s="7">
        <v>2873130.074720238</v>
      </c>
      <c r="J34" s="7">
        <v>778416.6968060952</v>
      </c>
      <c r="K34" s="7">
        <v>549619.5163165176</v>
      </c>
      <c r="L34" s="7">
        <v>33839.155155584675</v>
      </c>
      <c r="M34" s="7">
        <v>29868.301501111036</v>
      </c>
      <c r="N34" s="7">
        <v>2040.246</v>
      </c>
      <c r="O34" s="7">
        <v>0</v>
      </c>
      <c r="P34" s="7">
        <v>968.2118617978081</v>
      </c>
    </row>
    <row r="35" spans="1:16" ht="13.5">
      <c r="A35" s="130"/>
      <c r="B35" s="9">
        <f>B34/1000</f>
        <v>23622.41813834972</v>
      </c>
      <c r="C35" s="14">
        <f>(B35-B32)/B32</f>
        <v>0.03244838033783576</v>
      </c>
      <c r="D35" s="10">
        <f>D34/1000</f>
        <v>9761.36468949672</v>
      </c>
      <c r="E35" s="10">
        <f aca="true" t="shared" si="20" ref="E35:P35">E34/1000</f>
        <v>4210.04015383939</v>
      </c>
      <c r="F35" s="10">
        <f t="shared" si="20"/>
        <v>76.2186056935548</v>
      </c>
      <c r="G35" s="10">
        <f t="shared" si="20"/>
        <v>2246.2462159795227</v>
      </c>
      <c r="H35" s="10">
        <f t="shared" si="20"/>
        <v>3060.666270979185</v>
      </c>
      <c r="I35" s="10">
        <f t="shared" si="20"/>
        <v>2873.1300747202376</v>
      </c>
      <c r="J35" s="10">
        <f t="shared" si="20"/>
        <v>778.4166968060952</v>
      </c>
      <c r="K35" s="10">
        <f t="shared" si="20"/>
        <v>549.6195163165177</v>
      </c>
      <c r="L35" s="10">
        <f t="shared" si="20"/>
        <v>33.83915515558468</v>
      </c>
      <c r="M35" s="10">
        <f t="shared" si="20"/>
        <v>29.868301501111038</v>
      </c>
      <c r="N35" s="10">
        <f t="shared" si="20"/>
        <v>2.0402460000000002</v>
      </c>
      <c r="O35" s="10">
        <f t="shared" si="20"/>
        <v>0</v>
      </c>
      <c r="P35" s="10">
        <f t="shared" si="20"/>
        <v>0.968211861797808</v>
      </c>
    </row>
    <row r="36" spans="1:16" ht="13.5">
      <c r="A36" s="131"/>
      <c r="B36" s="9"/>
      <c r="C36" s="14"/>
      <c r="D36" s="12">
        <f aca="true" t="shared" si="21" ref="D36:P36">D35/$B$35</f>
        <v>0.41322461707041214</v>
      </c>
      <c r="E36" s="12">
        <f t="shared" si="21"/>
        <v>0.17822223487800418</v>
      </c>
      <c r="F36" s="12">
        <f>F35/$B$8</f>
        <v>0.003738128372774811</v>
      </c>
      <c r="G36" s="12">
        <f t="shared" si="21"/>
        <v>0.09508959678996044</v>
      </c>
      <c r="H36" s="12">
        <f t="shared" si="21"/>
        <v>0.1295661711283638</v>
      </c>
      <c r="I36" s="12">
        <f t="shared" si="21"/>
        <v>0.121627263470367</v>
      </c>
      <c r="J36" s="12">
        <f t="shared" si="21"/>
        <v>0.03295245610534587</v>
      </c>
      <c r="K36" s="12">
        <f t="shared" si="21"/>
        <v>0.023266860873326092</v>
      </c>
      <c r="L36" s="12">
        <f t="shared" si="21"/>
        <v>0.0014325017429375122</v>
      </c>
      <c r="M36" s="12">
        <f t="shared" si="21"/>
        <v>0.0012644049108851165</v>
      </c>
      <c r="N36" s="13">
        <f t="shared" si="21"/>
        <v>8.636905790299982E-05</v>
      </c>
      <c r="O36" s="12">
        <f t="shared" si="21"/>
        <v>0</v>
      </c>
      <c r="P36" s="20">
        <f t="shared" si="21"/>
        <v>4.098699193822026E-05</v>
      </c>
    </row>
    <row r="37" spans="1:16" s="5" customFormat="1" ht="13.5">
      <c r="A37" s="129" t="s">
        <v>21</v>
      </c>
      <c r="B37" s="6">
        <v>22875068.91516938</v>
      </c>
      <c r="C37" s="6"/>
      <c r="D37" s="7">
        <v>9177430.898713447</v>
      </c>
      <c r="E37" s="7">
        <v>4328452.151479976</v>
      </c>
      <c r="F37" s="7">
        <v>50696.90131459043</v>
      </c>
      <c r="G37" s="7">
        <v>2057459.829989015</v>
      </c>
      <c r="H37" s="7">
        <v>3075044.3704273417</v>
      </c>
      <c r="I37" s="7">
        <v>2838346.7969983676</v>
      </c>
      <c r="J37" s="7">
        <v>746867.4211363798</v>
      </c>
      <c r="K37" s="7">
        <v>534870.0765187254</v>
      </c>
      <c r="L37" s="7">
        <v>31302.324114187595</v>
      </c>
      <c r="M37" s="7">
        <v>30450.28920647608</v>
      </c>
      <c r="N37" s="7">
        <v>1907.60425739859</v>
      </c>
      <c r="O37" s="7">
        <v>0</v>
      </c>
      <c r="P37" s="7">
        <v>2240.251013475026</v>
      </c>
    </row>
    <row r="38" spans="1:16" ht="13.5">
      <c r="A38" s="130"/>
      <c r="B38" s="9">
        <f>B37/1000</f>
        <v>22875.06891516938</v>
      </c>
      <c r="C38" s="14">
        <f>(B38-B35)/B35</f>
        <v>-0.03163728703824179</v>
      </c>
      <c r="D38" s="10">
        <f>D37/1000</f>
        <v>9177.430898713446</v>
      </c>
      <c r="E38" s="10">
        <f aca="true" t="shared" si="22" ref="E38:P38">E37/1000</f>
        <v>4328.452151479976</v>
      </c>
      <c r="F38" s="10">
        <f t="shared" si="22"/>
        <v>50.696901314590434</v>
      </c>
      <c r="G38" s="10">
        <f t="shared" si="22"/>
        <v>2057.459829989015</v>
      </c>
      <c r="H38" s="10">
        <f t="shared" si="22"/>
        <v>3075.0443704273416</v>
      </c>
      <c r="I38" s="10">
        <f t="shared" si="22"/>
        <v>2838.3467969983676</v>
      </c>
      <c r="J38" s="10">
        <f t="shared" si="22"/>
        <v>746.8674211363798</v>
      </c>
      <c r="K38" s="10">
        <f t="shared" si="22"/>
        <v>534.8700765187253</v>
      </c>
      <c r="L38" s="10">
        <f t="shared" si="22"/>
        <v>31.302324114187595</v>
      </c>
      <c r="M38" s="10">
        <f t="shared" si="22"/>
        <v>30.450289206476082</v>
      </c>
      <c r="N38" s="10">
        <f t="shared" si="22"/>
        <v>1.90760425739859</v>
      </c>
      <c r="O38" s="10">
        <f t="shared" si="22"/>
        <v>0</v>
      </c>
      <c r="P38" s="10">
        <f t="shared" si="22"/>
        <v>2.2402510134750258</v>
      </c>
    </row>
    <row r="39" spans="1:16" ht="13.5">
      <c r="A39" s="131"/>
      <c r="B39" s="9"/>
      <c r="C39" s="14"/>
      <c r="D39" s="12">
        <f aca="true" t="shared" si="23" ref="D39:P39">D38/$B$38</f>
        <v>0.4011979562880146</v>
      </c>
      <c r="E39" s="12">
        <f t="shared" si="23"/>
        <v>0.1892213819128477</v>
      </c>
      <c r="F39" s="12">
        <f>F38/$B$8</f>
        <v>0.0024864207825814446</v>
      </c>
      <c r="G39" s="12">
        <f t="shared" si="23"/>
        <v>0.08994332815428724</v>
      </c>
      <c r="H39" s="12">
        <f t="shared" si="23"/>
        <v>0.13442776421050062</v>
      </c>
      <c r="I39" s="12">
        <f t="shared" si="23"/>
        <v>0.12408036047996976</v>
      </c>
      <c r="J39" s="12">
        <f t="shared" si="23"/>
        <v>0.032649843543907396</v>
      </c>
      <c r="K39" s="12">
        <f t="shared" si="23"/>
        <v>0.023382227983760582</v>
      </c>
      <c r="L39" s="12">
        <f t="shared" si="23"/>
        <v>0.0013684034889805189</v>
      </c>
      <c r="M39" s="12">
        <f t="shared" si="23"/>
        <v>0.0013311561735354278</v>
      </c>
      <c r="N39" s="13">
        <f t="shared" si="23"/>
        <v>8.339228460787635E-05</v>
      </c>
      <c r="O39" s="12">
        <f t="shared" si="23"/>
        <v>0</v>
      </c>
      <c r="P39" s="13">
        <f t="shared" si="23"/>
        <v>9.793417548960585E-05</v>
      </c>
    </row>
    <row r="40" spans="1:16" s="5" customFormat="1" ht="13.5">
      <c r="A40" s="129" t="s">
        <v>32</v>
      </c>
      <c r="B40" s="6">
        <v>22977948.663792007</v>
      </c>
      <c r="C40" s="6"/>
      <c r="D40" s="7">
        <v>9258801.923863873</v>
      </c>
      <c r="E40" s="7">
        <v>4439929.540570742</v>
      </c>
      <c r="F40" s="7">
        <v>70094.1159348693</v>
      </c>
      <c r="G40" s="7">
        <v>2163401.780039869</v>
      </c>
      <c r="H40" s="7">
        <v>3118964.7504287856</v>
      </c>
      <c r="I40" s="7">
        <v>2592545.1489893016</v>
      </c>
      <c r="J40" s="7">
        <v>723728.5199247226</v>
      </c>
      <c r="K40" s="7">
        <v>544444.4357468465</v>
      </c>
      <c r="L40" s="7">
        <v>30992.399347411567</v>
      </c>
      <c r="M40" s="7">
        <v>29642.388364422688</v>
      </c>
      <c r="N40" s="7">
        <v>1759.2200699999999</v>
      </c>
      <c r="O40" s="7">
        <v>0</v>
      </c>
      <c r="P40" s="7">
        <v>3644.44051115804</v>
      </c>
    </row>
    <row r="41" spans="1:16" ht="13.5">
      <c r="A41" s="130"/>
      <c r="B41" s="9">
        <f>B40/1000</f>
        <v>22977.948663792005</v>
      </c>
      <c r="C41" s="14">
        <f>(B41-B38)/B38</f>
        <v>0.004497461800187242</v>
      </c>
      <c r="D41" s="10">
        <f>D40/1000</f>
        <v>9258.801923863874</v>
      </c>
      <c r="E41" s="10">
        <f aca="true" t="shared" si="24" ref="E41:P41">E40/1000</f>
        <v>4439.929540570743</v>
      </c>
      <c r="F41" s="10">
        <f t="shared" si="24"/>
        <v>70.09411593486931</v>
      </c>
      <c r="G41" s="10">
        <f t="shared" si="24"/>
        <v>2163.4017800398688</v>
      </c>
      <c r="H41" s="10">
        <f t="shared" si="24"/>
        <v>3118.9647504287855</v>
      </c>
      <c r="I41" s="10">
        <f t="shared" si="24"/>
        <v>2592.5451489893017</v>
      </c>
      <c r="J41" s="10">
        <f t="shared" si="24"/>
        <v>723.7285199247226</v>
      </c>
      <c r="K41" s="10">
        <f t="shared" si="24"/>
        <v>544.4444357468465</v>
      </c>
      <c r="L41" s="10">
        <f t="shared" si="24"/>
        <v>30.992399347411567</v>
      </c>
      <c r="M41" s="10">
        <f t="shared" si="24"/>
        <v>29.64238836442269</v>
      </c>
      <c r="N41" s="10">
        <f t="shared" si="24"/>
        <v>1.7592200699999998</v>
      </c>
      <c r="O41" s="10">
        <f t="shared" si="24"/>
        <v>0</v>
      </c>
      <c r="P41" s="10">
        <f t="shared" si="24"/>
        <v>3.64444051115804</v>
      </c>
    </row>
    <row r="42" spans="1:16" ht="13.5">
      <c r="A42" s="131"/>
      <c r="B42" s="9"/>
      <c r="C42" s="14"/>
      <c r="D42" s="12">
        <f aca="true" t="shared" si="25" ref="D42:P42">D41/$B$41</f>
        <v>0.4029429284283165</v>
      </c>
      <c r="E42" s="12">
        <f t="shared" si="25"/>
        <v>0.19322567064339632</v>
      </c>
      <c r="F42" s="12">
        <f>F41/$B$8</f>
        <v>0.0034377538286935487</v>
      </c>
      <c r="G42" s="12">
        <f t="shared" si="25"/>
        <v>0.09415121478832858</v>
      </c>
      <c r="H42" s="12">
        <f t="shared" si="25"/>
        <v>0.1357373017089015</v>
      </c>
      <c r="I42" s="12">
        <f t="shared" si="25"/>
        <v>0.11282752811936429</v>
      </c>
      <c r="J42" s="12">
        <f t="shared" si="25"/>
        <v>0.031496654923994734</v>
      </c>
      <c r="K42" s="12">
        <f t="shared" si="25"/>
        <v>0.02369421412298507</v>
      </c>
      <c r="L42" s="12">
        <f t="shared" si="25"/>
        <v>0.0013487887800989174</v>
      </c>
      <c r="M42" s="12">
        <f t="shared" si="25"/>
        <v>0.001290036321263626</v>
      </c>
      <c r="N42" s="13">
        <f t="shared" si="25"/>
        <v>7.656123249905804E-05</v>
      </c>
      <c r="O42" s="12">
        <f t="shared" si="25"/>
        <v>0</v>
      </c>
      <c r="P42" s="13">
        <f t="shared" si="25"/>
        <v>0.00015860599936411404</v>
      </c>
    </row>
    <row r="43" spans="1:16" s="5" customFormat="1" ht="13.5">
      <c r="A43" s="129" t="s">
        <v>33</v>
      </c>
      <c r="B43" s="6">
        <v>23047007.235532418</v>
      </c>
      <c r="C43" s="6"/>
      <c r="D43" s="7">
        <v>9368716.717486793</v>
      </c>
      <c r="E43" s="7">
        <v>4574190.029035204</v>
      </c>
      <c r="F43" s="7">
        <v>73278.31690631078</v>
      </c>
      <c r="G43" s="7">
        <v>2145203.8710589865</v>
      </c>
      <c r="H43" s="7">
        <v>3315052.5563107235</v>
      </c>
      <c r="I43" s="7">
        <v>2107812.1855651415</v>
      </c>
      <c r="J43" s="7">
        <v>830846.2397620645</v>
      </c>
      <c r="K43" s="7">
        <v>565863.7618638948</v>
      </c>
      <c r="L43" s="7">
        <v>26638.90129021212</v>
      </c>
      <c r="M43" s="7">
        <v>30596.374038219663</v>
      </c>
      <c r="N43" s="7">
        <v>1489.1703343600002</v>
      </c>
      <c r="O43" s="7">
        <v>0</v>
      </c>
      <c r="P43" s="7">
        <v>7319.11188050756</v>
      </c>
    </row>
    <row r="44" spans="1:16" ht="13.5">
      <c r="A44" s="130"/>
      <c r="B44" s="9">
        <f>B43/1000</f>
        <v>23047.00723553242</v>
      </c>
      <c r="C44" s="14">
        <f>(B44-B41)/B41</f>
        <v>0.0030054280628293976</v>
      </c>
      <c r="D44" s="10">
        <f>D43/1000</f>
        <v>9368.716717486794</v>
      </c>
      <c r="E44" s="10">
        <f aca="true" t="shared" si="26" ref="E44:P44">E43/1000</f>
        <v>4574.190029035204</v>
      </c>
      <c r="F44" s="10">
        <f t="shared" si="26"/>
        <v>73.27831690631078</v>
      </c>
      <c r="G44" s="10">
        <f t="shared" si="26"/>
        <v>2145.2038710589864</v>
      </c>
      <c r="H44" s="10">
        <f t="shared" si="26"/>
        <v>3315.0525563107235</v>
      </c>
      <c r="I44" s="10">
        <f t="shared" si="26"/>
        <v>2107.8121855651416</v>
      </c>
      <c r="J44" s="10">
        <f t="shared" si="26"/>
        <v>830.8462397620646</v>
      </c>
      <c r="K44" s="10">
        <f t="shared" si="26"/>
        <v>565.8637618638948</v>
      </c>
      <c r="L44" s="10">
        <f t="shared" si="26"/>
        <v>26.63890129021212</v>
      </c>
      <c r="M44" s="10">
        <f t="shared" si="26"/>
        <v>30.59637403821966</v>
      </c>
      <c r="N44" s="10">
        <f t="shared" si="26"/>
        <v>1.4891703343600002</v>
      </c>
      <c r="O44" s="10">
        <f t="shared" si="26"/>
        <v>0</v>
      </c>
      <c r="P44" s="10">
        <f t="shared" si="26"/>
        <v>7.319111880507561</v>
      </c>
    </row>
    <row r="45" spans="1:16" ht="13.5">
      <c r="A45" s="131"/>
      <c r="B45" s="9"/>
      <c r="C45" s="14"/>
      <c r="D45" s="12">
        <f aca="true" t="shared" si="27" ref="D45:P45">D44/$B$44</f>
        <v>0.4065046980608701</v>
      </c>
      <c r="E45" s="12">
        <f t="shared" si="27"/>
        <v>0.19847219130399746</v>
      </c>
      <c r="F45" s="12">
        <f>F44/$B$8</f>
        <v>0.0035939224162405262</v>
      </c>
      <c r="G45" s="12">
        <f t="shared" si="27"/>
        <v>0.09307949831124479</v>
      </c>
      <c r="H45" s="12">
        <f t="shared" si="27"/>
        <v>0.1438387432447101</v>
      </c>
      <c r="I45" s="12">
        <f t="shared" si="27"/>
        <v>0.09145708872410341</v>
      </c>
      <c r="J45" s="12">
        <f t="shared" si="27"/>
        <v>0.036050070678205814</v>
      </c>
      <c r="K45" s="12">
        <f t="shared" si="27"/>
        <v>0.024552591843312384</v>
      </c>
      <c r="L45" s="12">
        <f t="shared" si="27"/>
        <v>0.001155850780015461</v>
      </c>
      <c r="M45" s="12">
        <f t="shared" si="27"/>
        <v>0.00132756386655913</v>
      </c>
      <c r="N45" s="13">
        <f t="shared" si="27"/>
        <v>6.461447766910454E-05</v>
      </c>
      <c r="O45" s="12">
        <f t="shared" si="27"/>
        <v>0</v>
      </c>
      <c r="P45" s="13">
        <f t="shared" si="27"/>
        <v>0.00031757320183522207</v>
      </c>
    </row>
    <row r="46" spans="1:16" s="5" customFormat="1" ht="13.5">
      <c r="A46" s="129" t="s">
        <v>34</v>
      </c>
      <c r="B46" s="6">
        <v>23663523.95570099</v>
      </c>
      <c r="C46" s="6"/>
      <c r="D46" s="7">
        <v>9228807.990243545</v>
      </c>
      <c r="E46" s="7">
        <v>4965060.789766323</v>
      </c>
      <c r="F46" s="7">
        <v>93347.11736578372</v>
      </c>
      <c r="G46" s="7">
        <v>2147642.793818746</v>
      </c>
      <c r="H46" s="7">
        <v>3291900.200511064</v>
      </c>
      <c r="I46" s="7">
        <v>2486202.8502520323</v>
      </c>
      <c r="J46" s="7">
        <v>827986.7762948974</v>
      </c>
      <c r="K46" s="7">
        <v>555875.2270871679</v>
      </c>
      <c r="L46" s="7">
        <v>24252.889184299664</v>
      </c>
      <c r="M46" s="7">
        <v>29696.58870085271</v>
      </c>
      <c r="N46" s="7">
        <v>1220.27542014</v>
      </c>
      <c r="O46" s="7">
        <v>0</v>
      </c>
      <c r="P46" s="7">
        <v>11530.457056135043</v>
      </c>
    </row>
    <row r="47" spans="1:16" ht="13.5">
      <c r="A47" s="130"/>
      <c r="B47" s="9">
        <f>B46/1000</f>
        <v>23663.523955700988</v>
      </c>
      <c r="C47" s="14">
        <f>(B47-B44)/B44</f>
        <v>0.02675040250857658</v>
      </c>
      <c r="D47" s="10">
        <f>D46/1000</f>
        <v>9228.807990243546</v>
      </c>
      <c r="E47" s="10">
        <f aca="true" t="shared" si="28" ref="E47:P47">E46/1000</f>
        <v>4965.060789766323</v>
      </c>
      <c r="F47" s="10">
        <f t="shared" si="28"/>
        <v>93.34711736578372</v>
      </c>
      <c r="G47" s="10">
        <f t="shared" si="28"/>
        <v>2147.642793818746</v>
      </c>
      <c r="H47" s="10">
        <f t="shared" si="28"/>
        <v>3291.9002005110638</v>
      </c>
      <c r="I47" s="10">
        <f t="shared" si="28"/>
        <v>2486.2028502520325</v>
      </c>
      <c r="J47" s="10">
        <f t="shared" si="28"/>
        <v>827.9867762948975</v>
      </c>
      <c r="K47" s="10">
        <f t="shared" si="28"/>
        <v>555.8752270871679</v>
      </c>
      <c r="L47" s="10">
        <f t="shared" si="28"/>
        <v>24.252889184299665</v>
      </c>
      <c r="M47" s="10">
        <f t="shared" si="28"/>
        <v>29.69658870085271</v>
      </c>
      <c r="N47" s="10">
        <f t="shared" si="28"/>
        <v>1.2202754201400001</v>
      </c>
      <c r="O47" s="10">
        <f t="shared" si="28"/>
        <v>0</v>
      </c>
      <c r="P47" s="10">
        <f t="shared" si="28"/>
        <v>11.530457056135043</v>
      </c>
    </row>
    <row r="48" spans="1:16" ht="13.5">
      <c r="A48" s="131"/>
      <c r="B48" s="9"/>
      <c r="C48" s="14"/>
      <c r="D48" s="12">
        <f aca="true" t="shared" si="29" ref="D48:P48">D47/$B$47</f>
        <v>0.3900014219150209</v>
      </c>
      <c r="E48" s="12">
        <f t="shared" si="29"/>
        <v>0.20981916298946449</v>
      </c>
      <c r="F48" s="12">
        <f>F47/$B$8</f>
        <v>0.00457819327402474</v>
      </c>
      <c r="G48" s="12">
        <f t="shared" si="29"/>
        <v>0.09075752190752379</v>
      </c>
      <c r="H48" s="12">
        <f t="shared" si="29"/>
        <v>0.13911284754855724</v>
      </c>
      <c r="I48" s="12">
        <f t="shared" si="29"/>
        <v>0.10506477627365637</v>
      </c>
      <c r="J48" s="12">
        <f t="shared" si="29"/>
        <v>0.034990003088505334</v>
      </c>
      <c r="K48" s="12">
        <f t="shared" si="29"/>
        <v>0.02349080500976048</v>
      </c>
      <c r="L48" s="12">
        <f t="shared" si="29"/>
        <v>0.0010249060634291828</v>
      </c>
      <c r="M48" s="12">
        <f t="shared" si="29"/>
        <v>0.0012549520839096428</v>
      </c>
      <c r="N48" s="13">
        <f t="shared" si="29"/>
        <v>5.1567780962142485E-05</v>
      </c>
      <c r="O48" s="12">
        <f t="shared" si="29"/>
        <v>0</v>
      </c>
      <c r="P48" s="13">
        <f t="shared" si="29"/>
        <v>0.00048726711531724923</v>
      </c>
    </row>
    <row r="49" spans="1:16" s="5" customFormat="1" ht="13.5">
      <c r="A49" s="129" t="s">
        <v>35</v>
      </c>
      <c r="B49" s="6">
        <v>23783973.899072453</v>
      </c>
      <c r="C49" s="6"/>
      <c r="D49" s="7">
        <v>9506203.079687363</v>
      </c>
      <c r="E49" s="7">
        <v>4747650.271550222</v>
      </c>
      <c r="F49" s="7">
        <v>81314.416318455</v>
      </c>
      <c r="G49" s="7">
        <v>2135196.4603311373</v>
      </c>
      <c r="H49" s="7">
        <v>3288496.3305459633</v>
      </c>
      <c r="I49" s="7">
        <v>2676957.744321158</v>
      </c>
      <c r="J49" s="7">
        <v>671712.6292718911</v>
      </c>
      <c r="K49" s="7">
        <v>607745.5271409816</v>
      </c>
      <c r="L49" s="7">
        <v>23785.760375233498</v>
      </c>
      <c r="M49" s="7">
        <v>28334.72075169641</v>
      </c>
      <c r="N49" s="7">
        <v>1168.09266</v>
      </c>
      <c r="O49" s="7">
        <v>0</v>
      </c>
      <c r="P49" s="7">
        <v>15408.866118349939</v>
      </c>
    </row>
    <row r="50" spans="1:16" ht="13.5">
      <c r="A50" s="130"/>
      <c r="B50" s="9">
        <f>B49/1000</f>
        <v>23783.973899072455</v>
      </c>
      <c r="C50" s="14">
        <f>(B50-B47)/B47</f>
        <v>0.005090110145764984</v>
      </c>
      <c r="D50" s="10">
        <f aca="true" t="shared" si="30" ref="D50:P50">D49/1000</f>
        <v>9506.203079687362</v>
      </c>
      <c r="E50" s="10">
        <f t="shared" si="30"/>
        <v>4747.650271550222</v>
      </c>
      <c r="F50" s="10">
        <f t="shared" si="30"/>
        <v>81.314416318455</v>
      </c>
      <c r="G50" s="10">
        <f t="shared" si="30"/>
        <v>2135.196460331137</v>
      </c>
      <c r="H50" s="10">
        <f t="shared" si="30"/>
        <v>3288.4963305459632</v>
      </c>
      <c r="I50" s="10">
        <f t="shared" si="30"/>
        <v>2676.9577443211583</v>
      </c>
      <c r="J50" s="10">
        <f t="shared" si="30"/>
        <v>671.712629271891</v>
      </c>
      <c r="K50" s="10">
        <f t="shared" si="30"/>
        <v>607.7455271409816</v>
      </c>
      <c r="L50" s="10">
        <f t="shared" si="30"/>
        <v>23.785760375233497</v>
      </c>
      <c r="M50" s="10">
        <f t="shared" si="30"/>
        <v>28.334720751696413</v>
      </c>
      <c r="N50" s="10">
        <f t="shared" si="30"/>
        <v>1.1680926600000001</v>
      </c>
      <c r="O50" s="10">
        <f t="shared" si="30"/>
        <v>0</v>
      </c>
      <c r="P50" s="10">
        <f t="shared" si="30"/>
        <v>15.40886611834994</v>
      </c>
    </row>
    <row r="51" spans="1:16" ht="13.5">
      <c r="A51" s="131"/>
      <c r="B51" s="9"/>
      <c r="C51" s="14"/>
      <c r="D51" s="12">
        <f aca="true" t="shared" si="31" ref="D51:P51">D50/$B$50</f>
        <v>0.39968943457586337</v>
      </c>
      <c r="E51" s="12">
        <f t="shared" si="31"/>
        <v>0.19961551806678424</v>
      </c>
      <c r="F51" s="12">
        <f>F50/$B$8</f>
        <v>0.003988051526129446</v>
      </c>
      <c r="G51" s="12">
        <f t="shared" si="31"/>
        <v>0.08977458810675903</v>
      </c>
      <c r="H51" s="12">
        <f t="shared" si="31"/>
        <v>0.13826521776809597</v>
      </c>
      <c r="I51" s="12">
        <f t="shared" si="31"/>
        <v>0.11255300546834002</v>
      </c>
      <c r="J51" s="12">
        <f t="shared" si="31"/>
        <v>0.028242237067796605</v>
      </c>
      <c r="K51" s="12">
        <f t="shared" si="31"/>
        <v>0.025552732681256556</v>
      </c>
      <c r="L51" s="12">
        <f t="shared" si="31"/>
        <v>0.0010000751126018144</v>
      </c>
      <c r="M51" s="12">
        <f t="shared" si="31"/>
        <v>0.0011913366904931489</v>
      </c>
      <c r="N51" s="20">
        <f t="shared" si="31"/>
        <v>4.911259426018603E-05</v>
      </c>
      <c r="O51" s="12">
        <f t="shared" si="31"/>
        <v>0</v>
      </c>
      <c r="P51" s="12">
        <f t="shared" si="31"/>
        <v>0.0006478676012569483</v>
      </c>
    </row>
    <row r="52" spans="1:16" s="5" customFormat="1" ht="13.5">
      <c r="A52" s="129" t="s">
        <v>36</v>
      </c>
      <c r="B52" s="6">
        <v>23772860.480634853</v>
      </c>
      <c r="C52" s="6"/>
      <c r="D52" s="7">
        <v>9111062.744813474</v>
      </c>
      <c r="E52" s="7">
        <v>4806427.292663468</v>
      </c>
      <c r="F52" s="7">
        <v>58711.250732775574</v>
      </c>
      <c r="G52" s="7">
        <v>2070834.2497472938</v>
      </c>
      <c r="H52" s="7">
        <v>3600591.166382597</v>
      </c>
      <c r="I52" s="7">
        <v>2660550.1332959714</v>
      </c>
      <c r="J52" s="7">
        <v>767440.8344473084</v>
      </c>
      <c r="K52" s="7">
        <v>626919.130368541</v>
      </c>
      <c r="L52" s="7">
        <v>22627.51000794899</v>
      </c>
      <c r="M52" s="7">
        <v>27014.02754523227</v>
      </c>
      <c r="N52" s="7">
        <v>1300.90013</v>
      </c>
      <c r="O52" s="7">
        <v>0</v>
      </c>
      <c r="P52" s="7">
        <v>19381.240500246895</v>
      </c>
    </row>
    <row r="53" spans="1:16" ht="13.5">
      <c r="A53" s="130"/>
      <c r="B53" s="9">
        <f>B52/1000</f>
        <v>23772.860480634852</v>
      </c>
      <c r="C53" s="15">
        <f>(B53-B50)/B50</f>
        <v>-0.0004672649946876954</v>
      </c>
      <c r="D53" s="10">
        <f>D52/1000</f>
        <v>9111.062744813475</v>
      </c>
      <c r="E53" s="10">
        <f aca="true" t="shared" si="32" ref="E53:P53">E52/1000</f>
        <v>4806.427292663468</v>
      </c>
      <c r="F53" s="10">
        <f t="shared" si="32"/>
        <v>58.711250732775575</v>
      </c>
      <c r="G53" s="10">
        <f t="shared" si="32"/>
        <v>2070.8342497472936</v>
      </c>
      <c r="H53" s="10">
        <f t="shared" si="32"/>
        <v>3600.591166382597</v>
      </c>
      <c r="I53" s="10">
        <f t="shared" si="32"/>
        <v>2660.5501332959716</v>
      </c>
      <c r="J53" s="10">
        <f t="shared" si="32"/>
        <v>767.4408344473085</v>
      </c>
      <c r="K53" s="10">
        <f t="shared" si="32"/>
        <v>626.919130368541</v>
      </c>
      <c r="L53" s="10">
        <f t="shared" si="32"/>
        <v>22.627510007948988</v>
      </c>
      <c r="M53" s="10">
        <f t="shared" si="32"/>
        <v>27.01402754523227</v>
      </c>
      <c r="N53" s="10">
        <f t="shared" si="32"/>
        <v>1.30090013</v>
      </c>
      <c r="O53" s="10">
        <f t="shared" si="32"/>
        <v>0</v>
      </c>
      <c r="P53" s="10">
        <f t="shared" si="32"/>
        <v>19.381240500246896</v>
      </c>
    </row>
    <row r="54" spans="1:16" ht="13.5">
      <c r="A54" s="131"/>
      <c r="B54" s="9"/>
      <c r="C54" s="14"/>
      <c r="D54" s="12">
        <f>D53/$B$53</f>
        <v>0.3832547939376189</v>
      </c>
      <c r="E54" s="12">
        <f aca="true" t="shared" si="33" ref="E54:L54">E53/$B$53</f>
        <v>0.2021812771155048</v>
      </c>
      <c r="F54" s="12">
        <f>F53/$B$8</f>
        <v>0.002879483167767304</v>
      </c>
      <c r="G54" s="12">
        <f t="shared" si="33"/>
        <v>0.08710917440642768</v>
      </c>
      <c r="H54" s="12">
        <f t="shared" si="33"/>
        <v>0.1514580531575325</v>
      </c>
      <c r="I54" s="12">
        <f t="shared" si="33"/>
        <v>0.1119154396864959</v>
      </c>
      <c r="J54" s="12">
        <f t="shared" si="33"/>
        <v>0.0322822251479774</v>
      </c>
      <c r="K54" s="12">
        <f t="shared" si="33"/>
        <v>0.026371211444210653</v>
      </c>
      <c r="L54" s="12">
        <f t="shared" si="33"/>
        <v>0.0009518210913819624</v>
      </c>
      <c r="M54" s="12">
        <f>M53/$B$53</f>
        <v>0.0011363389595979686</v>
      </c>
      <c r="N54" s="13">
        <f>N53/$B$53</f>
        <v>5.4722069776150876E-05</v>
      </c>
      <c r="O54" s="12">
        <f>O53/$B$53</f>
        <v>0</v>
      </c>
      <c r="P54" s="12">
        <f>P53/$B$53</f>
        <v>0.0008152674986686886</v>
      </c>
    </row>
    <row r="55" spans="1:16" ht="13.5">
      <c r="A55" s="129" t="s">
        <v>37</v>
      </c>
      <c r="B55" s="6">
        <v>23854910.02366867</v>
      </c>
      <c r="C55" s="6"/>
      <c r="D55" s="7">
        <v>9255463.853101773</v>
      </c>
      <c r="E55" s="7">
        <v>5010137.073578576</v>
      </c>
      <c r="F55" s="7">
        <v>64153.16173011265</v>
      </c>
      <c r="G55" s="7">
        <v>1950170.8123489874</v>
      </c>
      <c r="H55" s="7">
        <v>3892392.0692100325</v>
      </c>
      <c r="I55" s="7">
        <v>2317242.199850901</v>
      </c>
      <c r="J55" s="7">
        <v>650022.8430559754</v>
      </c>
      <c r="K55" s="7">
        <v>642693.0394602474</v>
      </c>
      <c r="L55" s="7">
        <v>21409.18575087317</v>
      </c>
      <c r="M55" s="7">
        <v>26733.07105415106</v>
      </c>
      <c r="N55" s="7">
        <v>1445.4792888888892</v>
      </c>
      <c r="O55" s="7">
        <v>0</v>
      </c>
      <c r="P55" s="7">
        <v>23047.235238147456</v>
      </c>
    </row>
    <row r="56" spans="1:16" ht="13.5">
      <c r="A56" s="130"/>
      <c r="B56" s="9">
        <f>B55/1000</f>
        <v>23854.910023668668</v>
      </c>
      <c r="C56" s="14">
        <f>(B56-B53)/B53</f>
        <v>0.0034513954726084727</v>
      </c>
      <c r="D56" s="10">
        <f>D55/1000</f>
        <v>9255.463853101774</v>
      </c>
      <c r="E56" s="10">
        <f aca="true" t="shared" si="34" ref="E56:P56">E55/1000</f>
        <v>5010.137073578576</v>
      </c>
      <c r="F56" s="10">
        <f t="shared" si="34"/>
        <v>64.15316173011266</v>
      </c>
      <c r="G56" s="10">
        <f t="shared" si="34"/>
        <v>1950.1708123489875</v>
      </c>
      <c r="H56" s="10">
        <f t="shared" si="34"/>
        <v>3892.3920692100323</v>
      </c>
      <c r="I56" s="10">
        <f t="shared" si="34"/>
        <v>2317.242199850901</v>
      </c>
      <c r="J56" s="10">
        <f t="shared" si="34"/>
        <v>650.0228430559754</v>
      </c>
      <c r="K56" s="10">
        <f t="shared" si="34"/>
        <v>642.6930394602474</v>
      </c>
      <c r="L56" s="10">
        <f t="shared" si="34"/>
        <v>21.40918575087317</v>
      </c>
      <c r="M56" s="10">
        <f t="shared" si="34"/>
        <v>26.73307105415106</v>
      </c>
      <c r="N56" s="10">
        <f t="shared" si="34"/>
        <v>1.4454792888888892</v>
      </c>
      <c r="O56" s="10">
        <f t="shared" si="34"/>
        <v>0</v>
      </c>
      <c r="P56" s="10">
        <f t="shared" si="34"/>
        <v>23.047235238147454</v>
      </c>
    </row>
    <row r="57" spans="1:16" ht="13.5">
      <c r="A57" s="131"/>
      <c r="B57" s="9"/>
      <c r="C57" s="14"/>
      <c r="D57" s="12">
        <f>D56/$B$53</f>
        <v>0.38932899390215103</v>
      </c>
      <c r="E57" s="12">
        <f aca="true" t="shared" si="35" ref="E57:P57">E56/$B$53</f>
        <v>0.21075028298171297</v>
      </c>
      <c r="F57" s="12">
        <f>F56/$B$8</f>
        <v>0.0031463807542050633</v>
      </c>
      <c r="G57" s="12">
        <f t="shared" si="35"/>
        <v>0.08203349419972318</v>
      </c>
      <c r="H57" s="12">
        <f t="shared" si="35"/>
        <v>0.16373259214559974</v>
      </c>
      <c r="I57" s="12">
        <f t="shared" si="35"/>
        <v>0.09747426910356476</v>
      </c>
      <c r="J57" s="12">
        <f t="shared" si="35"/>
        <v>0.02734306389361423</v>
      </c>
      <c r="K57" s="12">
        <f t="shared" si="35"/>
        <v>0.02703473736295971</v>
      </c>
      <c r="L57" s="12">
        <f t="shared" si="35"/>
        <v>0.0009005725570262313</v>
      </c>
      <c r="M57" s="12">
        <f t="shared" si="35"/>
        <v>0.0011245205883375947</v>
      </c>
      <c r="N57" s="13">
        <f t="shared" si="35"/>
        <v>6.080375939893153E-05</v>
      </c>
      <c r="O57" s="12">
        <f t="shared" si="35"/>
        <v>0</v>
      </c>
      <c r="P57" s="12">
        <f t="shared" si="35"/>
        <v>0.0009694767382714215</v>
      </c>
    </row>
    <row r="58" spans="1:16" ht="13.5">
      <c r="A58" s="129" t="s">
        <v>38</v>
      </c>
      <c r="B58" s="6">
        <v>23217694.47743422</v>
      </c>
      <c r="C58" s="6"/>
      <c r="D58" s="7">
        <v>8929141.628820034</v>
      </c>
      <c r="E58" s="7">
        <v>4932457.418916532</v>
      </c>
      <c r="F58" s="7">
        <v>44471.36200452129</v>
      </c>
      <c r="G58" s="7">
        <v>1846281.2265122635</v>
      </c>
      <c r="H58" s="7">
        <v>3882645.9589710804</v>
      </c>
      <c r="I58" s="7">
        <v>2248233.1571304007</v>
      </c>
      <c r="J58" s="7">
        <v>665850.769286234</v>
      </c>
      <c r="K58" s="7">
        <v>596239.4764052345</v>
      </c>
      <c r="L58" s="7">
        <v>20505.67403244638</v>
      </c>
      <c r="M58" s="7">
        <v>23949.8209396802</v>
      </c>
      <c r="N58" s="7">
        <v>2255.0226244444443</v>
      </c>
      <c r="O58" s="7">
        <v>0</v>
      </c>
      <c r="P58" s="7">
        <v>25662.96179134784</v>
      </c>
    </row>
    <row r="59" spans="1:16" ht="13.5">
      <c r="A59" s="130"/>
      <c r="B59" s="9">
        <f>B58/1000</f>
        <v>23217.694477434223</v>
      </c>
      <c r="C59" s="14">
        <f>(B59-B56)/B56</f>
        <v>-0.02671213371176855</v>
      </c>
      <c r="D59" s="10">
        <f aca="true" t="shared" si="36" ref="D59:P59">D58/1000</f>
        <v>8929.141628820034</v>
      </c>
      <c r="E59" s="10">
        <f t="shared" si="36"/>
        <v>4932.457418916531</v>
      </c>
      <c r="F59" s="10">
        <f t="shared" si="36"/>
        <v>44.47136200452129</v>
      </c>
      <c r="G59" s="10">
        <f t="shared" si="36"/>
        <v>1846.2812265122636</v>
      </c>
      <c r="H59" s="10">
        <f t="shared" si="36"/>
        <v>3882.6459589710803</v>
      </c>
      <c r="I59" s="10">
        <f t="shared" si="36"/>
        <v>2248.2331571304007</v>
      </c>
      <c r="J59" s="10">
        <f t="shared" si="36"/>
        <v>665.850769286234</v>
      </c>
      <c r="K59" s="10">
        <f t="shared" si="36"/>
        <v>596.2394764052345</v>
      </c>
      <c r="L59" s="10">
        <f t="shared" si="36"/>
        <v>20.50567403244638</v>
      </c>
      <c r="M59" s="10">
        <f t="shared" si="36"/>
        <v>23.9498209396802</v>
      </c>
      <c r="N59" s="10">
        <f t="shared" si="36"/>
        <v>2.2550226244444445</v>
      </c>
      <c r="O59" s="10">
        <f t="shared" si="36"/>
        <v>0</v>
      </c>
      <c r="P59" s="10">
        <f t="shared" si="36"/>
        <v>25.66296179134784</v>
      </c>
    </row>
    <row r="60" spans="1:16" ht="13.5">
      <c r="A60" s="131"/>
      <c r="B60" s="9"/>
      <c r="C60" s="14"/>
      <c r="D60" s="12">
        <f>D59/$B$53</f>
        <v>0.3756023233339391</v>
      </c>
      <c r="E60" s="12">
        <f>E59/$B$53</f>
        <v>0.20748270587523385</v>
      </c>
      <c r="F60" s="12">
        <f>F59/$B$8</f>
        <v>0.0021810902806779927</v>
      </c>
      <c r="G60" s="12">
        <f aca="true" t="shared" si="37" ref="G60:P60">G59/$B$53</f>
        <v>0.07766340226563088</v>
      </c>
      <c r="H60" s="12">
        <f t="shared" si="37"/>
        <v>0.1633226242224341</v>
      </c>
      <c r="I60" s="12">
        <f t="shared" si="37"/>
        <v>0.09457141932758956</v>
      </c>
      <c r="J60" s="12">
        <f t="shared" si="37"/>
        <v>0.02800886203108077</v>
      </c>
      <c r="K60" s="12">
        <f t="shared" si="37"/>
        <v>0.025080678738300156</v>
      </c>
      <c r="L60" s="12">
        <f t="shared" si="37"/>
        <v>0.000862566540915432</v>
      </c>
      <c r="M60" s="12">
        <f t="shared" si="37"/>
        <v>0.001007443801690987</v>
      </c>
      <c r="N60" s="13">
        <f t="shared" si="37"/>
        <v>9.485701673474947E-05</v>
      </c>
      <c r="O60" s="12">
        <f t="shared" si="37"/>
        <v>0</v>
      </c>
      <c r="P60" s="12">
        <f t="shared" si="37"/>
        <v>0.0010795066841978334</v>
      </c>
    </row>
    <row r="61" spans="1:16" ht="13.5">
      <c r="A61" s="129" t="s">
        <v>39</v>
      </c>
      <c r="B61" s="6">
        <v>21751982.29054288</v>
      </c>
      <c r="C61" s="6"/>
      <c r="D61" s="7">
        <v>8064638.845905964</v>
      </c>
      <c r="E61" s="7">
        <v>4395186.249467001</v>
      </c>
      <c r="F61" s="7">
        <v>12588.020392833374</v>
      </c>
      <c r="G61" s="7">
        <v>1769594.1619713944</v>
      </c>
      <c r="H61" s="7">
        <v>3781299.570121485</v>
      </c>
      <c r="I61" s="7">
        <v>2411197.3024766985</v>
      </c>
      <c r="J61" s="7">
        <v>662777.7962170816</v>
      </c>
      <c r="K61" s="7">
        <v>577452.2423665272</v>
      </c>
      <c r="L61" s="7">
        <v>18717.120527284915</v>
      </c>
      <c r="M61" s="7">
        <v>24880.039415917327</v>
      </c>
      <c r="N61" s="7">
        <v>2485.159832222222</v>
      </c>
      <c r="O61" s="7">
        <v>0</v>
      </c>
      <c r="P61" s="7">
        <v>31165.781848466402</v>
      </c>
    </row>
    <row r="62" spans="1:16" ht="13.5">
      <c r="A62" s="130"/>
      <c r="B62" s="9">
        <f>B61/1000</f>
        <v>21751.982290542877</v>
      </c>
      <c r="C62" s="14">
        <f>(B62-B59)/B59</f>
        <v>-0.06312910131175611</v>
      </c>
      <c r="D62" s="10">
        <f aca="true" t="shared" si="38" ref="D62:P62">D61/1000</f>
        <v>8064.638845905964</v>
      </c>
      <c r="E62" s="10">
        <f t="shared" si="38"/>
        <v>4395.186249467001</v>
      </c>
      <c r="F62" s="10">
        <f t="shared" si="38"/>
        <v>12.588020392833373</v>
      </c>
      <c r="G62" s="10">
        <f t="shared" si="38"/>
        <v>1769.5941619713944</v>
      </c>
      <c r="H62" s="10">
        <f t="shared" si="38"/>
        <v>3781.299570121485</v>
      </c>
      <c r="I62" s="10">
        <f t="shared" si="38"/>
        <v>2411.1973024766985</v>
      </c>
      <c r="J62" s="10">
        <f t="shared" si="38"/>
        <v>662.7777962170816</v>
      </c>
      <c r="K62" s="10">
        <f t="shared" si="38"/>
        <v>577.4522423665272</v>
      </c>
      <c r="L62" s="10">
        <f t="shared" si="38"/>
        <v>18.717120527284916</v>
      </c>
      <c r="M62" s="10">
        <f t="shared" si="38"/>
        <v>24.880039415917327</v>
      </c>
      <c r="N62" s="10">
        <f t="shared" si="38"/>
        <v>2.485159832222222</v>
      </c>
      <c r="O62" s="10">
        <f t="shared" si="38"/>
        <v>0</v>
      </c>
      <c r="P62" s="10">
        <f t="shared" si="38"/>
        <v>31.165781848466402</v>
      </c>
    </row>
    <row r="63" spans="1:16" ht="13.5">
      <c r="A63" s="131"/>
      <c r="B63" s="9"/>
      <c r="C63" s="14"/>
      <c r="D63" s="12">
        <f>D62/$B$53</f>
        <v>0.3392372092737996</v>
      </c>
      <c r="E63" s="12">
        <f>E62/$B$53</f>
        <v>0.1848825156336268</v>
      </c>
      <c r="F63" s="12">
        <f>F62/$B$8</f>
        <v>0.0006173772894339035</v>
      </c>
      <c r="G63" s="12">
        <f aca="true" t="shared" si="39" ref="G63:P63">G62/$B$53</f>
        <v>0.07443757823812953</v>
      </c>
      <c r="H63" s="12">
        <f t="shared" si="39"/>
        <v>0.15905951129447363</v>
      </c>
      <c r="I63" s="12">
        <f t="shared" si="39"/>
        <v>0.10142646924802495</v>
      </c>
      <c r="J63" s="12">
        <f t="shared" si="39"/>
        <v>0.02787959811386493</v>
      </c>
      <c r="K63" s="12">
        <f t="shared" si="39"/>
        <v>0.024290397987104428</v>
      </c>
      <c r="L63" s="12">
        <f t="shared" si="39"/>
        <v>0.0007873314421935764</v>
      </c>
      <c r="M63" s="12">
        <f t="shared" si="39"/>
        <v>0.0010465732315294734</v>
      </c>
      <c r="N63" s="13">
        <f t="shared" si="39"/>
        <v>0.00010453768633550051</v>
      </c>
      <c r="O63" s="12">
        <f t="shared" si="39"/>
        <v>0</v>
      </c>
      <c r="P63" s="12">
        <f t="shared" si="39"/>
        <v>0.0013109815654642719</v>
      </c>
    </row>
    <row r="64" spans="1:2" ht="13.5">
      <c r="A64" s="16" t="s">
        <v>40</v>
      </c>
      <c r="B64" s="8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/>
  <mergeCells count="23">
    <mergeCell ref="A61:A63"/>
    <mergeCell ref="A37:A39"/>
    <mergeCell ref="A52:A54"/>
    <mergeCell ref="A43:A45"/>
    <mergeCell ref="A46:A48"/>
    <mergeCell ref="A55:A57"/>
    <mergeCell ref="A58:A60"/>
    <mergeCell ref="A40:A42"/>
    <mergeCell ref="A49:A51"/>
    <mergeCell ref="A28:A30"/>
    <mergeCell ref="A31:A33"/>
    <mergeCell ref="A34:A36"/>
    <mergeCell ref="A16:A18"/>
    <mergeCell ref="A7:A9"/>
    <mergeCell ref="A10:A12"/>
    <mergeCell ref="A2:A3"/>
    <mergeCell ref="A13:A15"/>
    <mergeCell ref="D2:P2"/>
    <mergeCell ref="A19:A21"/>
    <mergeCell ref="A22:A24"/>
    <mergeCell ref="A25:A27"/>
    <mergeCell ref="A4:A6"/>
    <mergeCell ref="B2:C2"/>
  </mergeCells>
  <printOptions/>
  <pageMargins left="1.12890625" right="0.3937007874015748" top="0.99609375" bottom="0.3937007874015748" header="0.1968503937007874" footer="0.1968503937007874"/>
  <pageSetup horizontalDpi="600" verticalDpi="600" orientation="landscape" paperSize="8" scale="85" r:id="rId1"/>
  <headerFooter alignWithMargins="0">
    <oddHeader>&amp;L環境統計集平成&amp;A年版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"/>
    </sheetView>
  </sheetViews>
  <sheetFormatPr defaultColWidth="9.00390625" defaultRowHeight="13.5"/>
  <cols>
    <col min="1" max="1" width="8.625" style="1" customWidth="1"/>
    <col min="2" max="2" width="11.125" style="1" customWidth="1"/>
    <col min="3" max="3" width="10.125" style="1" customWidth="1"/>
    <col min="4" max="16" width="14.625" style="1" customWidth="1"/>
    <col min="17" max="16384" width="9.00390625" style="1" customWidth="1"/>
  </cols>
  <sheetData>
    <row r="1" ht="13.5" customHeight="1">
      <c r="A1" s="1" t="s">
        <v>22</v>
      </c>
    </row>
    <row r="2" spans="1:16" ht="15" customHeight="1">
      <c r="A2" s="137" t="s">
        <v>0</v>
      </c>
      <c r="B2" s="135" t="s">
        <v>1</v>
      </c>
      <c r="C2" s="136"/>
      <c r="D2" s="132" t="s">
        <v>23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</row>
    <row r="3" spans="1:16" s="3" customFormat="1" ht="27" customHeight="1">
      <c r="A3" s="138"/>
      <c r="B3" s="2" t="s">
        <v>41</v>
      </c>
      <c r="C3" s="2" t="s">
        <v>2</v>
      </c>
      <c r="D3" s="2" t="s">
        <v>5</v>
      </c>
      <c r="E3" s="2" t="s">
        <v>3</v>
      </c>
      <c r="F3" s="2" t="s">
        <v>24</v>
      </c>
      <c r="G3" s="2" t="s">
        <v>6</v>
      </c>
      <c r="H3" s="2" t="s">
        <v>4</v>
      </c>
      <c r="I3" s="2" t="s">
        <v>7</v>
      </c>
      <c r="J3" s="2" t="s">
        <v>8</v>
      </c>
      <c r="K3" s="2" t="s">
        <v>25</v>
      </c>
      <c r="L3" s="2" t="s">
        <v>42</v>
      </c>
      <c r="M3" s="2" t="s">
        <v>9</v>
      </c>
      <c r="N3" s="2" t="s">
        <v>43</v>
      </c>
      <c r="O3" s="2" t="s">
        <v>44</v>
      </c>
      <c r="P3" s="2" t="s">
        <v>10</v>
      </c>
    </row>
    <row r="4" spans="1:16" s="3" customFormat="1" ht="13.5" customHeight="1" hidden="1">
      <c r="A4" s="129" t="s">
        <v>11</v>
      </c>
      <c r="B4" s="2">
        <v>20182634.6974578</v>
      </c>
      <c r="C4" s="2"/>
      <c r="D4" s="21">
        <v>9164033.17058237</v>
      </c>
      <c r="E4" s="21">
        <v>3345243.80931554</v>
      </c>
      <c r="F4" s="21"/>
      <c r="G4" s="21">
        <v>2354043.66952145</v>
      </c>
      <c r="H4" s="21">
        <v>2059168.14561198</v>
      </c>
      <c r="I4" s="21">
        <v>1887390.44638397</v>
      </c>
      <c r="J4" s="21">
        <v>833304.353803042</v>
      </c>
      <c r="K4" s="21">
        <v>454409.440836994</v>
      </c>
      <c r="L4" s="21">
        <v>48905.3062278002</v>
      </c>
      <c r="M4" s="21">
        <v>16245.8655152854</v>
      </c>
      <c r="N4" s="21">
        <v>4538.175</v>
      </c>
      <c r="O4" s="21">
        <v>0</v>
      </c>
      <c r="P4" s="21">
        <v>0</v>
      </c>
    </row>
    <row r="5" spans="1:16" ht="18" customHeight="1">
      <c r="A5" s="130"/>
      <c r="B5" s="9">
        <f>B4/1000</f>
        <v>20182.6346974578</v>
      </c>
      <c r="C5" s="9" t="s">
        <v>45</v>
      </c>
      <c r="D5" s="22">
        <f>D4/1000</f>
        <v>9164.03317058237</v>
      </c>
      <c r="E5" s="22">
        <f>E4/1000</f>
        <v>3345.2438093155397</v>
      </c>
      <c r="F5" s="22">
        <v>15.4</v>
      </c>
      <c r="G5" s="22">
        <f aca="true" t="shared" si="0" ref="G5:P5">G4/1000</f>
        <v>2354.0436695214503</v>
      </c>
      <c r="H5" s="22">
        <f t="shared" si="0"/>
        <v>2059.16814561198</v>
      </c>
      <c r="I5" s="22">
        <f t="shared" si="0"/>
        <v>1887.3904463839701</v>
      </c>
      <c r="J5" s="22">
        <f t="shared" si="0"/>
        <v>833.304353803042</v>
      </c>
      <c r="K5" s="22">
        <f t="shared" si="0"/>
        <v>454.40944083699395</v>
      </c>
      <c r="L5" s="22">
        <f t="shared" si="0"/>
        <v>48.9053062278002</v>
      </c>
      <c r="M5" s="22">
        <f t="shared" si="0"/>
        <v>16.245865515285402</v>
      </c>
      <c r="N5" s="22">
        <f t="shared" si="0"/>
        <v>4.538175</v>
      </c>
      <c r="O5" s="10">
        <f t="shared" si="0"/>
        <v>0</v>
      </c>
      <c r="P5" s="10">
        <f t="shared" si="0"/>
        <v>0</v>
      </c>
    </row>
    <row r="6" spans="1:16" ht="18" customHeight="1">
      <c r="A6" s="131"/>
      <c r="B6" s="9"/>
      <c r="C6" s="11"/>
      <c r="D6" s="12">
        <f>D5/$B$5</f>
        <v>0.4540553454964266</v>
      </c>
      <c r="E6" s="12">
        <f>E5/$B$5</f>
        <v>0.16574861803037566</v>
      </c>
      <c r="F6" s="12">
        <v>0.001</v>
      </c>
      <c r="G6" s="12">
        <f aca="true" t="shared" si="1" ref="G6:P6">G5/$B$5</f>
        <v>0.11663708454367283</v>
      </c>
      <c r="H6" s="12">
        <f t="shared" si="1"/>
        <v>0.10202672626638544</v>
      </c>
      <c r="I6" s="12">
        <f t="shared" si="1"/>
        <v>0.09351556299147135</v>
      </c>
      <c r="J6" s="12">
        <f t="shared" si="1"/>
        <v>0.04128818493197049</v>
      </c>
      <c r="K6" s="12">
        <f t="shared" si="1"/>
        <v>0.022514872198238382</v>
      </c>
      <c r="L6" s="12">
        <f t="shared" si="1"/>
        <v>0.002423137858902054</v>
      </c>
      <c r="M6" s="12">
        <f t="shared" si="1"/>
        <v>0.000804942751965467</v>
      </c>
      <c r="N6" s="13">
        <f t="shared" si="1"/>
        <v>0.00022485542983006213</v>
      </c>
      <c r="O6" s="12">
        <f t="shared" si="1"/>
        <v>0</v>
      </c>
      <c r="P6" s="12">
        <f t="shared" si="1"/>
        <v>0</v>
      </c>
    </row>
    <row r="7" spans="1:16" s="4" customFormat="1" ht="13.5" customHeight="1" hidden="1">
      <c r="A7" s="129" t="s">
        <v>46</v>
      </c>
      <c r="B7" s="23">
        <v>20389509.9613654</v>
      </c>
      <c r="C7" s="24"/>
      <c r="D7" s="25">
        <v>9161901.83546816</v>
      </c>
      <c r="E7" s="25">
        <v>3469573.06207222</v>
      </c>
      <c r="F7" s="25"/>
      <c r="G7" s="25">
        <v>2143923.2169552</v>
      </c>
      <c r="H7" s="25">
        <v>2165597.68027685</v>
      </c>
      <c r="I7" s="25">
        <v>1989089.03954322</v>
      </c>
      <c r="J7" s="25">
        <v>908475.116242448</v>
      </c>
      <c r="K7" s="25">
        <v>463527.234354504</v>
      </c>
      <c r="L7" s="25">
        <v>47228.3257433945</v>
      </c>
      <c r="M7" s="25">
        <v>16523.9404757852</v>
      </c>
      <c r="N7" s="25">
        <v>4357.031</v>
      </c>
      <c r="O7" s="25">
        <v>0</v>
      </c>
      <c r="P7" s="25">
        <v>0</v>
      </c>
    </row>
    <row r="8" spans="1:16" ht="18" customHeight="1">
      <c r="A8" s="130"/>
      <c r="B8" s="9">
        <f>B7/1000</f>
        <v>20389.509961365402</v>
      </c>
      <c r="C8" s="14">
        <f>(B8-B5)/B5</f>
        <v>0.010250161438717363</v>
      </c>
      <c r="D8" s="26">
        <f>D7/1000</f>
        <v>9161.90183546816</v>
      </c>
      <c r="E8" s="26">
        <f>E7/1000</f>
        <v>3469.5730620722197</v>
      </c>
      <c r="F8" s="26">
        <v>19.3</v>
      </c>
      <c r="G8" s="26">
        <f aca="true" t="shared" si="2" ref="G8:P8">G7/1000</f>
        <v>2143.9232169551997</v>
      </c>
      <c r="H8" s="26">
        <f t="shared" si="2"/>
        <v>2165.5976802768496</v>
      </c>
      <c r="I8" s="26">
        <f t="shared" si="2"/>
        <v>1989.08903954322</v>
      </c>
      <c r="J8" s="26">
        <f t="shared" si="2"/>
        <v>908.4751162424479</v>
      </c>
      <c r="K8" s="26">
        <f t="shared" si="2"/>
        <v>463.527234354504</v>
      </c>
      <c r="L8" s="26">
        <f t="shared" si="2"/>
        <v>47.2283257433945</v>
      </c>
      <c r="M8" s="26">
        <f t="shared" si="2"/>
        <v>16.5239404757852</v>
      </c>
      <c r="N8" s="26">
        <f t="shared" si="2"/>
        <v>4.357031</v>
      </c>
      <c r="O8" s="26">
        <f t="shared" si="2"/>
        <v>0</v>
      </c>
      <c r="P8" s="26">
        <f t="shared" si="2"/>
        <v>0</v>
      </c>
    </row>
    <row r="9" spans="1:16" ht="18" customHeight="1">
      <c r="A9" s="131"/>
      <c r="B9" s="9"/>
      <c r="C9" s="14"/>
      <c r="D9" s="27">
        <f>D8/$B$8</f>
        <v>0.44934389560261034</v>
      </c>
      <c r="E9" s="27">
        <f>E8/$B$8</f>
        <v>0.17016461252116707</v>
      </c>
      <c r="F9" s="27">
        <v>0.001</v>
      </c>
      <c r="G9" s="27">
        <f aca="true" t="shared" si="3" ref="G9:P9">G8/$B$8</f>
        <v>0.105148344468188</v>
      </c>
      <c r="H9" s="27">
        <f t="shared" si="3"/>
        <v>0.10621136478416024</v>
      </c>
      <c r="I9" s="27">
        <f t="shared" si="3"/>
        <v>0.09755452893729177</v>
      </c>
      <c r="J9" s="27">
        <f t="shared" si="3"/>
        <v>0.04455600541473784</v>
      </c>
      <c r="K9" s="27">
        <f t="shared" si="3"/>
        <v>0.022733613276278243</v>
      </c>
      <c r="L9" s="27">
        <f t="shared" si="3"/>
        <v>0.0023163050918282987</v>
      </c>
      <c r="M9" s="27">
        <f t="shared" si="3"/>
        <v>0.0008104138111752176</v>
      </c>
      <c r="N9" s="28">
        <f t="shared" si="3"/>
        <v>0.00021368983404975505</v>
      </c>
      <c r="O9" s="27">
        <f t="shared" si="3"/>
        <v>0</v>
      </c>
      <c r="P9" s="27">
        <f t="shared" si="3"/>
        <v>0</v>
      </c>
    </row>
    <row r="10" spans="1:16" s="5" customFormat="1" ht="18" customHeight="1" hidden="1">
      <c r="A10" s="129" t="s">
        <v>12</v>
      </c>
      <c r="B10" s="29">
        <v>20875661.5284424</v>
      </c>
      <c r="C10" s="30"/>
      <c r="D10" s="31">
        <v>9817229.62018117</v>
      </c>
      <c r="E10" s="31">
        <v>3361990.71955235</v>
      </c>
      <c r="F10" s="31"/>
      <c r="G10" s="31">
        <v>2090179.76564696</v>
      </c>
      <c r="H10" s="31">
        <v>2220903.53251273</v>
      </c>
      <c r="I10" s="31">
        <v>2077441.23918376</v>
      </c>
      <c r="J10" s="31">
        <v>768086.97836874</v>
      </c>
      <c r="K10" s="31">
        <v>460878.548136268</v>
      </c>
      <c r="L10" s="31">
        <v>45083.7585</v>
      </c>
      <c r="M10" s="31">
        <v>16626.875856753</v>
      </c>
      <c r="N10" s="31">
        <v>4120.8305</v>
      </c>
      <c r="O10" s="31">
        <v>0</v>
      </c>
      <c r="P10" s="31">
        <v>0</v>
      </c>
    </row>
    <row r="11" spans="1:16" ht="18" customHeight="1">
      <c r="A11" s="130"/>
      <c r="B11" s="9">
        <f>B10/1000</f>
        <v>20875.6615284424</v>
      </c>
      <c r="C11" s="14">
        <f>(B11-B8)/B8</f>
        <v>0.023843219773215338</v>
      </c>
      <c r="D11" s="32">
        <f>D10/1000</f>
        <v>9817.22962018117</v>
      </c>
      <c r="E11" s="32">
        <f>E10/1000</f>
        <v>3361.99071955235</v>
      </c>
      <c r="F11" s="32">
        <v>13.1</v>
      </c>
      <c r="G11" s="32">
        <f aca="true" t="shared" si="4" ref="G11:P11">G10/1000</f>
        <v>2090.17976564696</v>
      </c>
      <c r="H11" s="32">
        <f t="shared" si="4"/>
        <v>2220.90353251273</v>
      </c>
      <c r="I11" s="32">
        <f t="shared" si="4"/>
        <v>2077.44123918376</v>
      </c>
      <c r="J11" s="32">
        <f t="shared" si="4"/>
        <v>768.0869783687399</v>
      </c>
      <c r="K11" s="32">
        <f t="shared" si="4"/>
        <v>460.87854813626797</v>
      </c>
      <c r="L11" s="32">
        <f t="shared" si="4"/>
        <v>45.0837585</v>
      </c>
      <c r="M11" s="32">
        <f t="shared" si="4"/>
        <v>16.626875856753</v>
      </c>
      <c r="N11" s="32">
        <f t="shared" si="4"/>
        <v>4.1208305</v>
      </c>
      <c r="O11" s="32">
        <f t="shared" si="4"/>
        <v>0</v>
      </c>
      <c r="P11" s="32">
        <f t="shared" si="4"/>
        <v>0</v>
      </c>
    </row>
    <row r="12" spans="1:16" ht="18" customHeight="1">
      <c r="A12" s="131"/>
      <c r="B12" s="9"/>
      <c r="C12" s="14"/>
      <c r="D12" s="27">
        <f>D11/$B$11</f>
        <v>0.47027154597259196</v>
      </c>
      <c r="E12" s="27">
        <f>E11/$B$11</f>
        <v>0.16104834402357734</v>
      </c>
      <c r="F12" s="27">
        <v>0.001</v>
      </c>
      <c r="G12" s="27">
        <f aca="true" t="shared" si="5" ref="G12:P12">G11/$B$11</f>
        <v>0.10012519904095776</v>
      </c>
      <c r="H12" s="27">
        <f t="shared" si="5"/>
        <v>0.1063872169745051</v>
      </c>
      <c r="I12" s="27">
        <f t="shared" si="5"/>
        <v>0.09951498956587866</v>
      </c>
      <c r="J12" s="27">
        <f t="shared" si="5"/>
        <v>0.03679341980718775</v>
      </c>
      <c r="K12" s="27">
        <f t="shared" si="5"/>
        <v>0.022077314652200895</v>
      </c>
      <c r="L12" s="27">
        <f t="shared" si="5"/>
        <v>0.0021596325672637905</v>
      </c>
      <c r="M12" s="27">
        <f t="shared" si="5"/>
        <v>0.000796471806850261</v>
      </c>
      <c r="N12" s="28">
        <f t="shared" si="5"/>
        <v>0.00019739879832720534</v>
      </c>
      <c r="O12" s="27">
        <f t="shared" si="5"/>
        <v>0</v>
      </c>
      <c r="P12" s="27">
        <f t="shared" si="5"/>
        <v>0</v>
      </c>
    </row>
    <row r="13" spans="1:16" s="5" customFormat="1" ht="18" customHeight="1" hidden="1">
      <c r="A13" s="129" t="s">
        <v>13</v>
      </c>
      <c r="B13" s="29">
        <v>21179041.125493</v>
      </c>
      <c r="C13" s="30"/>
      <c r="D13" s="31">
        <v>9847821.7917307</v>
      </c>
      <c r="E13" s="31">
        <v>3378733.89069883</v>
      </c>
      <c r="F13" s="31"/>
      <c r="G13" s="31">
        <v>1917935.3455672</v>
      </c>
      <c r="H13" s="31">
        <v>2284245.22358836</v>
      </c>
      <c r="I13" s="31">
        <v>2324895.90838633</v>
      </c>
      <c r="J13" s="31">
        <v>891599.527244131</v>
      </c>
      <c r="K13" s="31">
        <v>456709.993598403</v>
      </c>
      <c r="L13" s="31">
        <v>43995.3855</v>
      </c>
      <c r="M13" s="31">
        <v>16580.1953169994</v>
      </c>
      <c r="N13" s="31">
        <v>3890.977</v>
      </c>
      <c r="O13" s="31">
        <v>0</v>
      </c>
      <c r="P13" s="31">
        <v>7.76967406960349</v>
      </c>
    </row>
    <row r="14" spans="1:16" ht="18" customHeight="1">
      <c r="A14" s="130"/>
      <c r="B14" s="9">
        <f>B13/1000</f>
        <v>21179.041125493</v>
      </c>
      <c r="C14" s="14">
        <f>(B14-B11)/B11</f>
        <v>0.014532693808876673</v>
      </c>
      <c r="D14" s="26">
        <f>D13/1000</f>
        <v>9847.8217917307</v>
      </c>
      <c r="E14" s="26">
        <f>E13/1000</f>
        <v>3378.7338906988302</v>
      </c>
      <c r="F14" s="26">
        <v>12.6</v>
      </c>
      <c r="G14" s="26">
        <f aca="true" t="shared" si="6" ref="G14:P14">G13/1000</f>
        <v>1917.9353455672</v>
      </c>
      <c r="H14" s="26">
        <f t="shared" si="6"/>
        <v>2284.24522358836</v>
      </c>
      <c r="I14" s="26">
        <f t="shared" si="6"/>
        <v>2324.89590838633</v>
      </c>
      <c r="J14" s="26">
        <f t="shared" si="6"/>
        <v>891.599527244131</v>
      </c>
      <c r="K14" s="26">
        <f t="shared" si="6"/>
        <v>456.709993598403</v>
      </c>
      <c r="L14" s="26">
        <f t="shared" si="6"/>
        <v>43.9953855</v>
      </c>
      <c r="M14" s="26">
        <f t="shared" si="6"/>
        <v>16.5801953169994</v>
      </c>
      <c r="N14" s="26">
        <f t="shared" si="6"/>
        <v>3.890977</v>
      </c>
      <c r="O14" s="26">
        <f t="shared" si="6"/>
        <v>0</v>
      </c>
      <c r="P14" s="26">
        <f t="shared" si="6"/>
        <v>0.00776967406960349</v>
      </c>
    </row>
    <row r="15" spans="1:16" ht="18" customHeight="1">
      <c r="A15" s="131"/>
      <c r="B15" s="9"/>
      <c r="C15" s="14"/>
      <c r="D15" s="27">
        <f>D14/$B$14</f>
        <v>0.4649795868178836</v>
      </c>
      <c r="E15" s="27">
        <f>E14/$B$14</f>
        <v>0.15953195759329641</v>
      </c>
      <c r="F15" s="27">
        <v>0.001</v>
      </c>
      <c r="G15" s="27">
        <f aca="true" t="shared" si="7" ref="G15:O15">G14/$B$14</f>
        <v>0.09055817655779518</v>
      </c>
      <c r="H15" s="27">
        <f t="shared" si="7"/>
        <v>0.10785404353546663</v>
      </c>
      <c r="I15" s="27">
        <f t="shared" si="7"/>
        <v>0.109773426219371</v>
      </c>
      <c r="J15" s="27">
        <f t="shared" si="7"/>
        <v>0.042098200856266414</v>
      </c>
      <c r="K15" s="27">
        <f t="shared" si="7"/>
        <v>0.021564243201202614</v>
      </c>
      <c r="L15" s="27">
        <f t="shared" si="7"/>
        <v>0.0020773077137587305</v>
      </c>
      <c r="M15" s="27">
        <f t="shared" si="7"/>
        <v>0.0007828586392913693</v>
      </c>
      <c r="N15" s="28">
        <f t="shared" si="7"/>
        <v>0.00018371827963998188</v>
      </c>
      <c r="O15" s="27">
        <f t="shared" si="7"/>
        <v>0</v>
      </c>
      <c r="P15" s="27">
        <v>0</v>
      </c>
    </row>
    <row r="16" spans="1:16" s="5" customFormat="1" ht="18" customHeight="1" hidden="1">
      <c r="A16" s="129" t="s">
        <v>14</v>
      </c>
      <c r="B16" s="29">
        <v>22258320.8595934</v>
      </c>
      <c r="C16" s="30"/>
      <c r="D16" s="31">
        <v>10517449.9061964</v>
      </c>
      <c r="E16" s="31">
        <v>3605998.91257438</v>
      </c>
      <c r="F16" s="31"/>
      <c r="G16" s="31">
        <v>2052484.97488456</v>
      </c>
      <c r="H16" s="31">
        <v>2410993.00171076</v>
      </c>
      <c r="I16" s="31">
        <v>2500335.96656541</v>
      </c>
      <c r="J16" s="31">
        <v>624937.765299947</v>
      </c>
      <c r="K16" s="31">
        <v>467427.901768166</v>
      </c>
      <c r="L16" s="31">
        <v>43200.036</v>
      </c>
      <c r="M16" s="31">
        <v>19175.8507096866</v>
      </c>
      <c r="N16" s="31">
        <v>3722.768</v>
      </c>
      <c r="O16" s="31">
        <v>0</v>
      </c>
      <c r="P16" s="31">
        <v>11.6596444216792</v>
      </c>
    </row>
    <row r="17" spans="1:16" ht="18" customHeight="1">
      <c r="A17" s="130"/>
      <c r="B17" s="9">
        <f>B16/1000</f>
        <v>22258.320859593397</v>
      </c>
      <c r="C17" s="14">
        <f>(B17-B14)/B14</f>
        <v>0.050959801612608366</v>
      </c>
      <c r="D17" s="10">
        <f>D16/1000</f>
        <v>10517.4499061964</v>
      </c>
      <c r="E17" s="10">
        <f>E16/1000</f>
        <v>3605.99891257438</v>
      </c>
      <c r="F17" s="10">
        <v>12.6</v>
      </c>
      <c r="G17" s="10">
        <f aca="true" t="shared" si="8" ref="G17:P17">G16/1000</f>
        <v>2052.48497488456</v>
      </c>
      <c r="H17" s="10">
        <f t="shared" si="8"/>
        <v>2410.99300171076</v>
      </c>
      <c r="I17" s="10">
        <f t="shared" si="8"/>
        <v>2500.33596656541</v>
      </c>
      <c r="J17" s="10">
        <f t="shared" si="8"/>
        <v>624.937765299947</v>
      </c>
      <c r="K17" s="10">
        <f t="shared" si="8"/>
        <v>467.427901768166</v>
      </c>
      <c r="L17" s="10">
        <f t="shared" si="8"/>
        <v>43.200036</v>
      </c>
      <c r="M17" s="10">
        <f t="shared" si="8"/>
        <v>19.1758507096866</v>
      </c>
      <c r="N17" s="10">
        <f t="shared" si="8"/>
        <v>3.722768</v>
      </c>
      <c r="O17" s="10">
        <f t="shared" si="8"/>
        <v>0</v>
      </c>
      <c r="P17" s="10">
        <f t="shared" si="8"/>
        <v>0.0116596444216792</v>
      </c>
    </row>
    <row r="18" spans="1:16" ht="18" customHeight="1">
      <c r="A18" s="131"/>
      <c r="B18" s="9"/>
      <c r="C18" s="14"/>
      <c r="D18" s="33">
        <f>D17/$B$17</f>
        <v>0.4725176697982296</v>
      </c>
      <c r="E18" s="33">
        <f>E17/$B$17</f>
        <v>0.16200678098411833</v>
      </c>
      <c r="F18" s="33">
        <v>0.001</v>
      </c>
      <c r="G18" s="33">
        <f aca="true" t="shared" si="9" ref="G18:O18">G17/$B$17</f>
        <v>0.0922120310796011</v>
      </c>
      <c r="H18" s="33">
        <f t="shared" si="9"/>
        <v>0.10831872794535691</v>
      </c>
      <c r="I18" s="33">
        <f t="shared" si="9"/>
        <v>0.11233264100817195</v>
      </c>
      <c r="J18" s="33">
        <f t="shared" si="9"/>
        <v>0.028076590738451736</v>
      </c>
      <c r="K18" s="33">
        <f t="shared" si="9"/>
        <v>0.02100014213635991</v>
      </c>
      <c r="L18" s="33">
        <f t="shared" si="9"/>
        <v>0.0019408488300850719</v>
      </c>
      <c r="M18" s="33">
        <f t="shared" si="9"/>
        <v>0.0008615138055852832</v>
      </c>
      <c r="N18" s="34">
        <f t="shared" si="9"/>
        <v>0.00016725286797164113</v>
      </c>
      <c r="O18" s="33">
        <f t="shared" si="9"/>
        <v>0</v>
      </c>
      <c r="P18" s="33">
        <v>0</v>
      </c>
    </row>
    <row r="19" spans="1:16" s="5" customFormat="1" ht="18" customHeight="1" hidden="1">
      <c r="A19" s="129" t="s">
        <v>15</v>
      </c>
      <c r="B19" s="29">
        <v>22685097.3421569</v>
      </c>
      <c r="C19" s="30"/>
      <c r="D19" s="31">
        <v>10204290.1456114</v>
      </c>
      <c r="E19" s="31">
        <v>3732253.8524203</v>
      </c>
      <c r="F19" s="31"/>
      <c r="G19" s="31">
        <v>2225291.73896206</v>
      </c>
      <c r="H19" s="31">
        <v>2479452.83427973</v>
      </c>
      <c r="I19" s="31">
        <v>2700256.83031677</v>
      </c>
      <c r="J19" s="31">
        <v>2479452.83427973</v>
      </c>
      <c r="K19" s="31">
        <v>489447.47539314</v>
      </c>
      <c r="L19" s="31">
        <v>42113.8602603672</v>
      </c>
      <c r="M19" s="31">
        <v>29415.6423783626</v>
      </c>
      <c r="N19" s="31">
        <v>3218.865</v>
      </c>
      <c r="O19" s="31">
        <v>0</v>
      </c>
      <c r="P19" s="31">
        <v>11.5425702832818</v>
      </c>
    </row>
    <row r="20" spans="1:16" ht="18" customHeight="1">
      <c r="A20" s="130"/>
      <c r="B20" s="9">
        <f>B19/1000</f>
        <v>22685.0973421569</v>
      </c>
      <c r="C20" s="14">
        <f>(B20-B17)/B17</f>
        <v>0.01917379506098549</v>
      </c>
      <c r="D20" s="26">
        <f>D19/1000</f>
        <v>10204.2901456114</v>
      </c>
      <c r="E20" s="26">
        <f>E19/1000</f>
        <v>3732.2538524202996</v>
      </c>
      <c r="F20" s="26">
        <v>18</v>
      </c>
      <c r="G20" s="26">
        <f>G19/1000</f>
        <v>2225.2917389620598</v>
      </c>
      <c r="H20" s="26">
        <f>H19/1000</f>
        <v>2479.45283427973</v>
      </c>
      <c r="I20" s="26">
        <f>I19/1000</f>
        <v>2700.25683031677</v>
      </c>
      <c r="J20" s="26">
        <v>761.3</v>
      </c>
      <c r="K20" s="26">
        <f aca="true" t="shared" si="10" ref="K20:P20">K19/1000</f>
        <v>489.44747539314</v>
      </c>
      <c r="L20" s="26">
        <f t="shared" si="10"/>
        <v>42.1138602603672</v>
      </c>
      <c r="M20" s="26">
        <f t="shared" si="10"/>
        <v>29.4156423783626</v>
      </c>
      <c r="N20" s="26">
        <f t="shared" si="10"/>
        <v>3.2188649999999996</v>
      </c>
      <c r="O20" s="26">
        <f t="shared" si="10"/>
        <v>0</v>
      </c>
      <c r="P20" s="26">
        <f t="shared" si="10"/>
        <v>0.0115425702832818</v>
      </c>
    </row>
    <row r="21" spans="1:16" ht="18" customHeight="1">
      <c r="A21" s="131"/>
      <c r="B21" s="9"/>
      <c r="C21" s="14"/>
      <c r="D21" s="27">
        <f>D20/$B$20</f>
        <v>0.44982351151953115</v>
      </c>
      <c r="E21" s="27">
        <f>E20/$B$20</f>
        <v>0.1645244803726038</v>
      </c>
      <c r="F21" s="27">
        <v>0.001</v>
      </c>
      <c r="G21" s="27">
        <f aca="true" t="shared" si="11" ref="G21:O21">G20/$B$20</f>
        <v>0.09809487283207219</v>
      </c>
      <c r="H21" s="27">
        <f t="shared" si="11"/>
        <v>0.10929875225494551</v>
      </c>
      <c r="I21" s="27">
        <f t="shared" si="11"/>
        <v>0.11903219058702216</v>
      </c>
      <c r="J21" s="27">
        <f t="shared" si="11"/>
        <v>0.033559476889933215</v>
      </c>
      <c r="K21" s="27">
        <f t="shared" si="11"/>
        <v>0.021575727360163194</v>
      </c>
      <c r="L21" s="27">
        <f t="shared" si="11"/>
        <v>0.0018564549062835545</v>
      </c>
      <c r="M21" s="27">
        <f t="shared" si="11"/>
        <v>0.0012966945627206094</v>
      </c>
      <c r="N21" s="28">
        <f t="shared" si="11"/>
        <v>0.0001418933739384144</v>
      </c>
      <c r="O21" s="27">
        <f t="shared" si="11"/>
        <v>0</v>
      </c>
      <c r="P21" s="27">
        <v>0</v>
      </c>
    </row>
    <row r="22" spans="1:16" s="5" customFormat="1" ht="18" customHeight="1" hidden="1">
      <c r="A22" s="129" t="s">
        <v>16</v>
      </c>
      <c r="B22" s="29">
        <v>22993900.9245055</v>
      </c>
      <c r="C22" s="30"/>
      <c r="D22" s="35">
        <v>10134885.8490832</v>
      </c>
      <c r="E22" s="35">
        <v>3789491.60879657</v>
      </c>
      <c r="F22" s="35"/>
      <c r="G22" s="35">
        <v>2314365.21796442</v>
      </c>
      <c r="H22" s="35">
        <v>2628720.22423313</v>
      </c>
      <c r="I22" s="35">
        <v>2781720.68550368</v>
      </c>
      <c r="J22" s="35">
        <v>741166.568141066</v>
      </c>
      <c r="K22" s="35">
        <v>502708.899380371</v>
      </c>
      <c r="L22" s="35">
        <v>40109.0509486312</v>
      </c>
      <c r="M22" s="35">
        <v>33810.9369883559</v>
      </c>
      <c r="N22" s="35">
        <v>2795.817</v>
      </c>
      <c r="O22" s="35">
        <v>0</v>
      </c>
      <c r="P22" s="35">
        <v>14.6541708677702</v>
      </c>
    </row>
    <row r="23" spans="1:16" ht="18" customHeight="1">
      <c r="A23" s="130"/>
      <c r="B23" s="9">
        <f>B22/1000</f>
        <v>22993.9009245055</v>
      </c>
      <c r="C23" s="14">
        <f>(B23-B20)/B20</f>
        <v>0.01361261879069538</v>
      </c>
      <c r="D23" s="10">
        <f>D22/1000</f>
        <v>10134.8858490832</v>
      </c>
      <c r="E23" s="10">
        <f>E22/1000</f>
        <v>3789.49160879657</v>
      </c>
      <c r="F23" s="10">
        <v>24.1</v>
      </c>
      <c r="G23" s="10">
        <f aca="true" t="shared" si="12" ref="G23:P23">G22/1000</f>
        <v>2314.36521796442</v>
      </c>
      <c r="H23" s="10">
        <f t="shared" si="12"/>
        <v>2628.72022423313</v>
      </c>
      <c r="I23" s="10">
        <f t="shared" si="12"/>
        <v>2781.7206855036798</v>
      </c>
      <c r="J23" s="10">
        <f t="shared" si="12"/>
        <v>741.166568141066</v>
      </c>
      <c r="K23" s="10">
        <f t="shared" si="12"/>
        <v>502.70889938037095</v>
      </c>
      <c r="L23" s="10">
        <f t="shared" si="12"/>
        <v>40.1090509486312</v>
      </c>
      <c r="M23" s="10">
        <f t="shared" si="12"/>
        <v>33.8109369883559</v>
      </c>
      <c r="N23" s="10">
        <f t="shared" si="12"/>
        <v>2.795817</v>
      </c>
      <c r="O23" s="10">
        <f t="shared" si="12"/>
        <v>0</v>
      </c>
      <c r="P23" s="10">
        <f t="shared" si="12"/>
        <v>0.014654170867770199</v>
      </c>
    </row>
    <row r="24" spans="1:16" ht="18" customHeight="1">
      <c r="A24" s="131"/>
      <c r="B24" s="9"/>
      <c r="C24" s="14"/>
      <c r="D24" s="33">
        <f>D23/$B$23</f>
        <v>0.4407640914153047</v>
      </c>
      <c r="E24" s="33">
        <f>E23/$B$23</f>
        <v>0.16480420704770282</v>
      </c>
      <c r="F24" s="33">
        <v>0.001</v>
      </c>
      <c r="G24" s="33">
        <f aca="true" t="shared" si="13" ref="G24:O24">G23/$B$23</f>
        <v>0.10065126511430302</v>
      </c>
      <c r="H24" s="33">
        <f t="shared" si="13"/>
        <v>0.11432249938206876</v>
      </c>
      <c r="I24" s="33">
        <f t="shared" si="13"/>
        <v>0.12097645782839271</v>
      </c>
      <c r="J24" s="33">
        <f t="shared" si="13"/>
        <v>0.032233180901948474</v>
      </c>
      <c r="K24" s="33">
        <f t="shared" si="13"/>
        <v>0.021862706159815382</v>
      </c>
      <c r="L24" s="33">
        <f t="shared" si="13"/>
        <v>0.0017443343380628999</v>
      </c>
      <c r="M24" s="33">
        <f t="shared" si="13"/>
        <v>0.0014704306633035137</v>
      </c>
      <c r="N24" s="34">
        <f t="shared" si="13"/>
        <v>0.00012158950363313032</v>
      </c>
      <c r="O24" s="33">
        <f t="shared" si="13"/>
        <v>0</v>
      </c>
      <c r="P24" s="33">
        <v>0</v>
      </c>
    </row>
    <row r="25" spans="1:16" s="5" customFormat="1" ht="18" customHeight="1" hidden="1">
      <c r="A25" s="129" t="s">
        <v>17</v>
      </c>
      <c r="B25" s="29">
        <v>23331691.7972147</v>
      </c>
      <c r="C25" s="30"/>
      <c r="D25" s="35">
        <v>10269335.3830862</v>
      </c>
      <c r="E25" s="35">
        <v>3883705.6759104</v>
      </c>
      <c r="F25" s="35"/>
      <c r="G25" s="35">
        <v>2061898.39671568</v>
      </c>
      <c r="H25" s="35">
        <v>2735817.04300634</v>
      </c>
      <c r="I25" s="35">
        <v>2909710.14148657</v>
      </c>
      <c r="J25" s="35">
        <v>818634.657354663</v>
      </c>
      <c r="K25" s="35">
        <v>525992.357174572</v>
      </c>
      <c r="L25" s="35">
        <v>40118.5768586343</v>
      </c>
      <c r="M25" s="35">
        <v>34237.795762923</v>
      </c>
      <c r="N25" s="35">
        <v>2419.6975</v>
      </c>
      <c r="O25" s="35">
        <v>0</v>
      </c>
      <c r="P25" s="35">
        <v>13.4647426660592</v>
      </c>
    </row>
    <row r="26" spans="1:16" ht="18" customHeight="1">
      <c r="A26" s="130"/>
      <c r="B26" s="9">
        <f>B25/1000</f>
        <v>23331.691797214702</v>
      </c>
      <c r="C26" s="14">
        <f>(B26-B23)/B23</f>
        <v>0.014690455256733171</v>
      </c>
      <c r="D26" s="26">
        <f>D25/1000</f>
        <v>10269.335383086202</v>
      </c>
      <c r="E26" s="26">
        <f>E25/1000</f>
        <v>3883.7056759104003</v>
      </c>
      <c r="F26" s="26">
        <v>49.8</v>
      </c>
      <c r="G26" s="26">
        <f aca="true" t="shared" si="14" ref="G26:P26">G25/1000</f>
        <v>2061.89839671568</v>
      </c>
      <c r="H26" s="26">
        <f t="shared" si="14"/>
        <v>2735.81704300634</v>
      </c>
      <c r="I26" s="26">
        <f t="shared" si="14"/>
        <v>2909.7101414865697</v>
      </c>
      <c r="J26" s="26">
        <f t="shared" si="14"/>
        <v>818.634657354663</v>
      </c>
      <c r="K26" s="26">
        <f t="shared" si="14"/>
        <v>525.9923571745719</v>
      </c>
      <c r="L26" s="26">
        <f t="shared" si="14"/>
        <v>40.1185768586343</v>
      </c>
      <c r="M26" s="26">
        <f t="shared" si="14"/>
        <v>34.237795762923</v>
      </c>
      <c r="N26" s="26">
        <f t="shared" si="14"/>
        <v>2.4196975000000003</v>
      </c>
      <c r="O26" s="26">
        <f t="shared" si="14"/>
        <v>0</v>
      </c>
      <c r="P26" s="26">
        <f t="shared" si="14"/>
        <v>0.0134647426660592</v>
      </c>
    </row>
    <row r="27" spans="1:16" ht="18" customHeight="1">
      <c r="A27" s="131"/>
      <c r="B27" s="9"/>
      <c r="C27" s="14"/>
      <c r="D27" s="27">
        <f>D26/$B$26</f>
        <v>0.4401453384667175</v>
      </c>
      <c r="E27" s="27">
        <f>E26/$B$26</f>
        <v>0.1664562394216964</v>
      </c>
      <c r="F27" s="27">
        <v>0.002</v>
      </c>
      <c r="G27" s="27">
        <f aca="true" t="shared" si="15" ref="G27:O27">G26/$B$26</f>
        <v>0.08837329134280035</v>
      </c>
      <c r="H27" s="27">
        <f t="shared" si="15"/>
        <v>0.11725755109335609</v>
      </c>
      <c r="I27" s="27">
        <f t="shared" si="15"/>
        <v>0.1247106367929104</v>
      </c>
      <c r="J27" s="27">
        <f t="shared" si="15"/>
        <v>0.03508681086951398</v>
      </c>
      <c r="K27" s="27">
        <f t="shared" si="15"/>
        <v>0.022544115606625833</v>
      </c>
      <c r="L27" s="27">
        <f t="shared" si="15"/>
        <v>0.0017194885483367986</v>
      </c>
      <c r="M27" s="27">
        <f t="shared" si="15"/>
        <v>0.0014674373406136905</v>
      </c>
      <c r="N27" s="28">
        <f t="shared" si="15"/>
        <v>0.00010370861749034674</v>
      </c>
      <c r="O27" s="27">
        <f t="shared" si="15"/>
        <v>0</v>
      </c>
      <c r="P27" s="27">
        <v>0</v>
      </c>
    </row>
    <row r="28" spans="1:16" s="5" customFormat="1" ht="18" customHeight="1" hidden="1">
      <c r="A28" s="129" t="s">
        <v>18</v>
      </c>
      <c r="B28" s="29">
        <v>22722187.6487766</v>
      </c>
      <c r="C28" s="30"/>
      <c r="D28" s="31">
        <v>9756065.35256029</v>
      </c>
      <c r="E28" s="31">
        <v>3685352.80085454</v>
      </c>
      <c r="F28" s="31"/>
      <c r="G28" s="31">
        <v>2020959.48051491</v>
      </c>
      <c r="H28" s="31">
        <v>2796714.97335157</v>
      </c>
      <c r="I28" s="31">
        <v>3010609.88847301</v>
      </c>
      <c r="J28" s="31">
        <v>838052.228073813</v>
      </c>
      <c r="K28" s="31">
        <v>519846.620048186</v>
      </c>
      <c r="L28" s="31">
        <v>35346.3775090836</v>
      </c>
      <c r="M28" s="31">
        <v>31987.2744893674</v>
      </c>
      <c r="N28" s="31">
        <v>2294.359</v>
      </c>
      <c r="O28" s="31">
        <v>0</v>
      </c>
      <c r="P28" s="31">
        <v>59.2532574007403</v>
      </c>
    </row>
    <row r="29" spans="1:16" ht="18" customHeight="1">
      <c r="A29" s="130"/>
      <c r="B29" s="9">
        <f>B28/1000</f>
        <v>22722.1876487766</v>
      </c>
      <c r="C29" s="14">
        <f>(B29-B26)/B26</f>
        <v>-0.026123444186369082</v>
      </c>
      <c r="D29" s="10">
        <f>D28/1000</f>
        <v>9756.065352560288</v>
      </c>
      <c r="E29" s="10">
        <f>E28/1000</f>
        <v>3685.35280085454</v>
      </c>
      <c r="F29" s="10">
        <v>24.9</v>
      </c>
      <c r="G29" s="10">
        <f aca="true" t="shared" si="16" ref="G29:P29">G28/1000</f>
        <v>2020.9594805149102</v>
      </c>
      <c r="H29" s="10">
        <f t="shared" si="16"/>
        <v>2796.71497335157</v>
      </c>
      <c r="I29" s="10">
        <f t="shared" si="16"/>
        <v>3010.60988847301</v>
      </c>
      <c r="J29" s="10">
        <f t="shared" si="16"/>
        <v>838.052228073813</v>
      </c>
      <c r="K29" s="10">
        <f t="shared" si="16"/>
        <v>519.846620048186</v>
      </c>
      <c r="L29" s="10">
        <f t="shared" si="16"/>
        <v>35.3463775090836</v>
      </c>
      <c r="M29" s="10">
        <f t="shared" si="16"/>
        <v>31.987274489367397</v>
      </c>
      <c r="N29" s="10">
        <f t="shared" si="16"/>
        <v>2.294359</v>
      </c>
      <c r="O29" s="10">
        <f t="shared" si="16"/>
        <v>0</v>
      </c>
      <c r="P29" s="10">
        <f t="shared" si="16"/>
        <v>0.059253257400740306</v>
      </c>
    </row>
    <row r="30" spans="1:16" ht="18" customHeight="1">
      <c r="A30" s="131"/>
      <c r="B30" s="9"/>
      <c r="C30" s="14"/>
      <c r="D30" s="33">
        <f>D29/$B$29</f>
        <v>0.42936294266039</v>
      </c>
      <c r="E30" s="33">
        <f>E29/$B$29</f>
        <v>0.16219181259393242</v>
      </c>
      <c r="F30" s="33">
        <v>0.001</v>
      </c>
      <c r="G30" s="33">
        <f aca="true" t="shared" si="17" ref="G30:O30">G29/$B$29</f>
        <v>0.08894211735918492</v>
      </c>
      <c r="H30" s="33">
        <f t="shared" si="17"/>
        <v>0.12308299784251407</v>
      </c>
      <c r="I30" s="33">
        <f t="shared" si="17"/>
        <v>0.13249648031293793</v>
      </c>
      <c r="J30" s="33">
        <f t="shared" si="17"/>
        <v>0.036882550264429985</v>
      </c>
      <c r="K30" s="33">
        <f t="shared" si="17"/>
        <v>0.022878370167679494</v>
      </c>
      <c r="L30" s="33">
        <f t="shared" si="17"/>
        <v>0.0015555886631799167</v>
      </c>
      <c r="M30" s="33">
        <f t="shared" si="17"/>
        <v>0.0014077550535099839</v>
      </c>
      <c r="N30" s="34">
        <f t="shared" si="17"/>
        <v>0.00010097438835839965</v>
      </c>
      <c r="O30" s="33">
        <f t="shared" si="17"/>
        <v>0</v>
      </c>
      <c r="P30" s="33">
        <v>0</v>
      </c>
    </row>
    <row r="31" spans="1:16" s="5" customFormat="1" ht="18" customHeight="1" hidden="1">
      <c r="A31" s="129" t="s">
        <v>19</v>
      </c>
      <c r="B31" s="29">
        <v>22879999.2214817</v>
      </c>
      <c r="C31" s="30"/>
      <c r="D31" s="31">
        <v>9532953.56071912</v>
      </c>
      <c r="E31" s="31">
        <v>3863743.7237583</v>
      </c>
      <c r="F31" s="31"/>
      <c r="G31" s="31">
        <v>2264866.93788811</v>
      </c>
      <c r="H31" s="31">
        <v>2941572.60154883</v>
      </c>
      <c r="I31" s="31">
        <v>2836370.02141165</v>
      </c>
      <c r="J31" s="31">
        <v>774149.723671463</v>
      </c>
      <c r="K31" s="31">
        <v>541151.046970175</v>
      </c>
      <c r="L31" s="31">
        <v>32122.9404849771</v>
      </c>
      <c r="M31" s="31">
        <v>30909.9928854437</v>
      </c>
      <c r="N31" s="31">
        <v>2632.83</v>
      </c>
      <c r="O31" s="31">
        <v>0</v>
      </c>
      <c r="P31" s="31">
        <v>344.808629437893</v>
      </c>
    </row>
    <row r="32" spans="1:16" ht="18" customHeight="1">
      <c r="A32" s="130"/>
      <c r="B32" s="9">
        <f>B31/1000</f>
        <v>22879.9992214817</v>
      </c>
      <c r="C32" s="14">
        <f>(B32-B29)/B29</f>
        <v>0.006945263156190759</v>
      </c>
      <c r="D32" s="26">
        <f>D31/1000</f>
        <v>9532.95356071912</v>
      </c>
      <c r="E32" s="26">
        <f>E31/1000</f>
        <v>3863.7437237583</v>
      </c>
      <c r="F32" s="26">
        <v>59.2</v>
      </c>
      <c r="G32" s="26">
        <f aca="true" t="shared" si="18" ref="G32:P32">G31/1000</f>
        <v>2264.86693788811</v>
      </c>
      <c r="H32" s="26">
        <f t="shared" si="18"/>
        <v>2941.57260154883</v>
      </c>
      <c r="I32" s="26">
        <f t="shared" si="18"/>
        <v>2836.3700214116498</v>
      </c>
      <c r="J32" s="26">
        <f t="shared" si="18"/>
        <v>774.149723671463</v>
      </c>
      <c r="K32" s="26">
        <f t="shared" si="18"/>
        <v>541.151046970175</v>
      </c>
      <c r="L32" s="26">
        <f t="shared" si="18"/>
        <v>32.1229404849771</v>
      </c>
      <c r="M32" s="26">
        <f t="shared" si="18"/>
        <v>30.9099928854437</v>
      </c>
      <c r="N32" s="26">
        <f t="shared" si="18"/>
        <v>2.63283</v>
      </c>
      <c r="O32" s="26">
        <f t="shared" si="18"/>
        <v>0</v>
      </c>
      <c r="P32" s="26">
        <f t="shared" si="18"/>
        <v>0.344808629437893</v>
      </c>
    </row>
    <row r="33" spans="1:16" ht="18" customHeight="1">
      <c r="A33" s="131"/>
      <c r="B33" s="9"/>
      <c r="C33" s="14"/>
      <c r="D33" s="27">
        <f>D32/$B$32</f>
        <v>0.4166500823902462</v>
      </c>
      <c r="E33" s="27">
        <f>E32/$B$32</f>
        <v>0.16886992374242246</v>
      </c>
      <c r="F33" s="27">
        <v>0.003</v>
      </c>
      <c r="G33" s="27">
        <f aca="true" t="shared" si="19" ref="G33:O33">G32/$B$32</f>
        <v>0.09898894296122437</v>
      </c>
      <c r="H33" s="27">
        <f t="shared" si="19"/>
        <v>0.12856524045625972</v>
      </c>
      <c r="I33" s="27">
        <f t="shared" si="19"/>
        <v>0.12396722543367147</v>
      </c>
      <c r="J33" s="27">
        <f t="shared" si="19"/>
        <v>0.03383521634671321</v>
      </c>
      <c r="K33" s="27">
        <f t="shared" si="19"/>
        <v>0.02365170740312334</v>
      </c>
      <c r="L33" s="27">
        <f t="shared" si="19"/>
        <v>0.0014039747193180555</v>
      </c>
      <c r="M33" s="27">
        <f t="shared" si="19"/>
        <v>0.0013509612734786615</v>
      </c>
      <c r="N33" s="28">
        <f t="shared" si="19"/>
        <v>0.00011507124517417264</v>
      </c>
      <c r="O33" s="27">
        <f t="shared" si="19"/>
        <v>0</v>
      </c>
      <c r="P33" s="27">
        <v>0</v>
      </c>
    </row>
    <row r="34" spans="1:16" s="5" customFormat="1" ht="18" customHeight="1" hidden="1">
      <c r="A34" s="129" t="s">
        <v>20</v>
      </c>
      <c r="B34" s="29">
        <v>23622418.1383497</v>
      </c>
      <c r="C34" s="30"/>
      <c r="D34" s="31">
        <v>9761364.68949672</v>
      </c>
      <c r="E34" s="31">
        <v>4210040.15383939</v>
      </c>
      <c r="F34" s="31"/>
      <c r="G34" s="31">
        <v>2246246.21597952</v>
      </c>
      <c r="H34" s="31">
        <v>3060666.27097919</v>
      </c>
      <c r="I34" s="31">
        <v>2873130.07472024</v>
      </c>
      <c r="J34" s="31">
        <v>778416.696806095</v>
      </c>
      <c r="K34" s="31">
        <v>549619.516316518</v>
      </c>
      <c r="L34" s="31">
        <v>33839.1551555847</v>
      </c>
      <c r="M34" s="31">
        <v>29868.301501111</v>
      </c>
      <c r="N34" s="31">
        <v>2040.246</v>
      </c>
      <c r="O34" s="31">
        <v>0</v>
      </c>
      <c r="P34" s="31">
        <v>968.211861797808</v>
      </c>
    </row>
    <row r="35" spans="1:16" ht="18" customHeight="1">
      <c r="A35" s="130"/>
      <c r="B35" s="9">
        <f>B34/1000</f>
        <v>23622.4181383497</v>
      </c>
      <c r="C35" s="14">
        <f>(B35-B32)/B32</f>
        <v>0.0324483803378348</v>
      </c>
      <c r="D35" s="10">
        <f>D34/1000</f>
        <v>9761.36468949672</v>
      </c>
      <c r="E35" s="10">
        <f>E34/1000</f>
        <v>4210.04015383939</v>
      </c>
      <c r="F35" s="10">
        <v>76.2</v>
      </c>
      <c r="G35" s="10">
        <f aca="true" t="shared" si="20" ref="G35:P35">G34/1000</f>
        <v>2246.2462159795205</v>
      </c>
      <c r="H35" s="10">
        <f t="shared" si="20"/>
        <v>3060.66627097919</v>
      </c>
      <c r="I35" s="10">
        <f t="shared" si="20"/>
        <v>2873.1300747202404</v>
      </c>
      <c r="J35" s="10">
        <f t="shared" si="20"/>
        <v>778.4166968060949</v>
      </c>
      <c r="K35" s="10">
        <f t="shared" si="20"/>
        <v>549.619516316518</v>
      </c>
      <c r="L35" s="10">
        <f t="shared" si="20"/>
        <v>33.839155155584706</v>
      </c>
      <c r="M35" s="10">
        <f t="shared" si="20"/>
        <v>29.868301501111</v>
      </c>
      <c r="N35" s="10">
        <f t="shared" si="20"/>
        <v>2.0402460000000002</v>
      </c>
      <c r="O35" s="10">
        <f t="shared" si="20"/>
        <v>0</v>
      </c>
      <c r="P35" s="10">
        <f t="shared" si="20"/>
        <v>0.9682118617978079</v>
      </c>
    </row>
    <row r="36" spans="1:16" ht="18" customHeight="1">
      <c r="A36" s="131"/>
      <c r="B36" s="9"/>
      <c r="C36" s="14"/>
      <c r="D36" s="33">
        <f>D35/$B$35</f>
        <v>0.4132246170704124</v>
      </c>
      <c r="E36" s="33">
        <f>E35/$B$35</f>
        <v>0.17822223487800432</v>
      </c>
      <c r="F36" s="33">
        <v>0.004</v>
      </c>
      <c r="G36" s="33">
        <f aca="true" t="shared" si="21" ref="G36:O36">G35/$B$35</f>
        <v>0.09508959678996041</v>
      </c>
      <c r="H36" s="33">
        <f t="shared" si="21"/>
        <v>0.1295661711283641</v>
      </c>
      <c r="I36" s="33">
        <f t="shared" si="21"/>
        <v>0.1216272634703672</v>
      </c>
      <c r="J36" s="33">
        <f t="shared" si="21"/>
        <v>0.03295245610534588</v>
      </c>
      <c r="K36" s="33">
        <f t="shared" si="21"/>
        <v>0.023266860873326124</v>
      </c>
      <c r="L36" s="33">
        <f t="shared" si="21"/>
        <v>0.0014325017429375145</v>
      </c>
      <c r="M36" s="33">
        <f t="shared" si="21"/>
        <v>0.0012644049108851158</v>
      </c>
      <c r="N36" s="34">
        <f t="shared" si="21"/>
        <v>8.636905790299989E-05</v>
      </c>
      <c r="O36" s="33">
        <f t="shared" si="21"/>
        <v>0</v>
      </c>
      <c r="P36" s="33">
        <v>0</v>
      </c>
    </row>
    <row r="37" spans="1:16" s="5" customFormat="1" ht="18" customHeight="1" hidden="1">
      <c r="A37" s="129" t="s">
        <v>21</v>
      </c>
      <c r="B37" s="29">
        <v>22875068.9151694</v>
      </c>
      <c r="C37" s="30"/>
      <c r="D37" s="31">
        <v>9177430.89871345</v>
      </c>
      <c r="E37" s="31">
        <v>4328452.15147998</v>
      </c>
      <c r="F37" s="31"/>
      <c r="G37" s="31">
        <v>2057459.82998901</v>
      </c>
      <c r="H37" s="31">
        <v>3075044.37042734</v>
      </c>
      <c r="I37" s="31">
        <v>2838346.79699837</v>
      </c>
      <c r="J37" s="31">
        <v>746867.42113638</v>
      </c>
      <c r="K37" s="31">
        <v>534870.076518725</v>
      </c>
      <c r="L37" s="31">
        <v>31302.3241141876</v>
      </c>
      <c r="M37" s="31">
        <v>30450.2892064761</v>
      </c>
      <c r="N37" s="31">
        <v>1907.60425739859</v>
      </c>
      <c r="O37" s="31">
        <v>0</v>
      </c>
      <c r="P37" s="31">
        <v>2240.25101347503</v>
      </c>
    </row>
    <row r="38" spans="1:16" ht="18" customHeight="1">
      <c r="A38" s="130"/>
      <c r="B38" s="9">
        <f>B37/1000</f>
        <v>22875.0689151694</v>
      </c>
      <c r="C38" s="14">
        <f>(B38-B35)/B35</f>
        <v>-0.03163728703824027</v>
      </c>
      <c r="D38" s="26">
        <f>D37/1000</f>
        <v>9177.43089871345</v>
      </c>
      <c r="E38" s="26">
        <f>E37/1000</f>
        <v>4328.45215147998</v>
      </c>
      <c r="F38" s="26">
        <v>50.7</v>
      </c>
      <c r="G38" s="26">
        <f aca="true" t="shared" si="22" ref="G38:P38">G37/1000</f>
        <v>2057.45982998901</v>
      </c>
      <c r="H38" s="26">
        <f t="shared" si="22"/>
        <v>3075.04437042734</v>
      </c>
      <c r="I38" s="26">
        <f t="shared" si="22"/>
        <v>2838.34679699837</v>
      </c>
      <c r="J38" s="26">
        <f t="shared" si="22"/>
        <v>746.86742113638</v>
      </c>
      <c r="K38" s="26">
        <f t="shared" si="22"/>
        <v>534.870076518725</v>
      </c>
      <c r="L38" s="26">
        <f t="shared" si="22"/>
        <v>31.3023241141876</v>
      </c>
      <c r="M38" s="26">
        <f t="shared" si="22"/>
        <v>30.4502892064761</v>
      </c>
      <c r="N38" s="26">
        <f t="shared" si="22"/>
        <v>1.90760425739859</v>
      </c>
      <c r="O38" s="26">
        <f t="shared" si="22"/>
        <v>0</v>
      </c>
      <c r="P38" s="26">
        <f t="shared" si="22"/>
        <v>2.24025101347503</v>
      </c>
    </row>
    <row r="39" spans="1:16" ht="18" customHeight="1">
      <c r="A39" s="131"/>
      <c r="B39" s="9"/>
      <c r="C39" s="14"/>
      <c r="D39" s="27">
        <f>D38/$B$38</f>
        <v>0.4011979562880144</v>
      </c>
      <c r="E39" s="27">
        <f>E38/$B$38</f>
        <v>0.1892213819128477</v>
      </c>
      <c r="F39" s="27">
        <v>0.002</v>
      </c>
      <c r="G39" s="27">
        <f aca="true" t="shared" si="23" ref="G39:O39">G38/$B$38</f>
        <v>0.08994332815428695</v>
      </c>
      <c r="H39" s="27">
        <f t="shared" si="23"/>
        <v>0.13442776421050043</v>
      </c>
      <c r="I39" s="27">
        <f t="shared" si="23"/>
        <v>0.12408036047996976</v>
      </c>
      <c r="J39" s="27">
        <f t="shared" si="23"/>
        <v>0.03264984354390738</v>
      </c>
      <c r="K39" s="27">
        <f t="shared" si="23"/>
        <v>0.02338222798376055</v>
      </c>
      <c r="L39" s="27">
        <f t="shared" si="23"/>
        <v>0.001368403488980518</v>
      </c>
      <c r="M39" s="27">
        <f t="shared" si="23"/>
        <v>0.0013311561735354276</v>
      </c>
      <c r="N39" s="28">
        <f t="shared" si="23"/>
        <v>8.339228460787628E-05</v>
      </c>
      <c r="O39" s="27">
        <f t="shared" si="23"/>
        <v>0</v>
      </c>
      <c r="P39" s="27">
        <v>0</v>
      </c>
    </row>
    <row r="40" spans="1:16" s="5" customFormat="1" ht="18" customHeight="1" hidden="1">
      <c r="A40" s="129" t="s">
        <v>47</v>
      </c>
      <c r="B40" s="29">
        <v>22977948.312722</v>
      </c>
      <c r="C40" s="30"/>
      <c r="D40" s="31">
        <v>9258801.92386387</v>
      </c>
      <c r="E40" s="31">
        <v>4439929.54057074</v>
      </c>
      <c r="F40" s="31"/>
      <c r="G40" s="31">
        <v>2163401.78003987</v>
      </c>
      <c r="H40" s="31">
        <v>3118964.75042879</v>
      </c>
      <c r="I40" s="31">
        <v>2592545.1489893</v>
      </c>
      <c r="J40" s="31">
        <v>723728.519924723</v>
      </c>
      <c r="K40" s="31">
        <v>544444.435746846</v>
      </c>
      <c r="L40" s="31">
        <v>30992.3993474116</v>
      </c>
      <c r="M40" s="31">
        <v>29642.3883644227</v>
      </c>
      <c r="N40" s="31">
        <v>1758.869</v>
      </c>
      <c r="O40" s="31">
        <v>0</v>
      </c>
      <c r="P40" s="31">
        <v>3644.44051115804</v>
      </c>
    </row>
    <row r="41" spans="1:16" ht="18" customHeight="1">
      <c r="A41" s="130"/>
      <c r="B41" s="9">
        <f>B40/1000</f>
        <v>22977.948312722</v>
      </c>
      <c r="C41" s="14">
        <f>(B41-B38)/B38</f>
        <v>0.004497446452910083</v>
      </c>
      <c r="D41" s="26">
        <f>D40/1000</f>
        <v>9258.80192386387</v>
      </c>
      <c r="E41" s="26">
        <f>E40/1000</f>
        <v>4439.92954057074</v>
      </c>
      <c r="F41" s="26">
        <v>70.1</v>
      </c>
      <c r="G41" s="26">
        <f aca="true" t="shared" si="24" ref="G41:P41">G40/1000</f>
        <v>2163.40178003987</v>
      </c>
      <c r="H41" s="26">
        <f t="shared" si="24"/>
        <v>3118.96475042879</v>
      </c>
      <c r="I41" s="26">
        <f t="shared" si="24"/>
        <v>2592.5451489893</v>
      </c>
      <c r="J41" s="26">
        <f t="shared" si="24"/>
        <v>723.728519924723</v>
      </c>
      <c r="K41" s="26">
        <f t="shared" si="24"/>
        <v>544.444435746846</v>
      </c>
      <c r="L41" s="26">
        <f t="shared" si="24"/>
        <v>30.9923993474116</v>
      </c>
      <c r="M41" s="26">
        <f t="shared" si="24"/>
        <v>29.6423883644227</v>
      </c>
      <c r="N41" s="26">
        <f t="shared" si="24"/>
        <v>1.758869</v>
      </c>
      <c r="O41" s="26">
        <f t="shared" si="24"/>
        <v>0</v>
      </c>
      <c r="P41" s="26">
        <f t="shared" si="24"/>
        <v>3.64444051115804</v>
      </c>
    </row>
    <row r="42" spans="1:16" ht="18" customHeight="1">
      <c r="A42" s="131"/>
      <c r="B42" s="9"/>
      <c r="C42" s="14"/>
      <c r="D42" s="27">
        <f>D41/$B$41</f>
        <v>0.4029429345847048</v>
      </c>
      <c r="E42" s="27">
        <f>E41/$B$41</f>
        <v>0.19322567359560655</v>
      </c>
      <c r="F42" s="27">
        <v>0.003</v>
      </c>
      <c r="G42" s="27">
        <f aca="true" t="shared" si="25" ref="G42:O42">G41/$B$41</f>
        <v>0.09415121622682379</v>
      </c>
      <c r="H42" s="27">
        <f t="shared" si="25"/>
        <v>0.13573730378277246</v>
      </c>
      <c r="I42" s="27">
        <f t="shared" si="25"/>
        <v>0.11282752984320658</v>
      </c>
      <c r="J42" s="27">
        <f t="shared" si="25"/>
        <v>0.031496655405218336</v>
      </c>
      <c r="K42" s="27">
        <f t="shared" si="25"/>
        <v>0.023694214484998567</v>
      </c>
      <c r="L42" s="27">
        <f t="shared" si="25"/>
        <v>0.0013487888007064715</v>
      </c>
      <c r="M42" s="27">
        <f t="shared" si="25"/>
        <v>0.0012900363409735262</v>
      </c>
      <c r="N42" s="28">
        <f t="shared" si="25"/>
        <v>7.654595510714864E-05</v>
      </c>
      <c r="O42" s="27">
        <f t="shared" si="25"/>
        <v>0</v>
      </c>
      <c r="P42" s="28">
        <v>0</v>
      </c>
    </row>
    <row r="43" spans="1:16" s="5" customFormat="1" ht="18" customHeight="1" hidden="1">
      <c r="A43" s="129" t="s">
        <v>48</v>
      </c>
      <c r="B43" s="29">
        <v>23047007.6458324</v>
      </c>
      <c r="C43" s="30"/>
      <c r="D43" s="31">
        <v>9368716.71748679</v>
      </c>
      <c r="E43" s="31">
        <v>4574190.0290352</v>
      </c>
      <c r="F43" s="31"/>
      <c r="G43" s="31">
        <v>2145203.87105899</v>
      </c>
      <c r="H43" s="31">
        <v>3315052.55631072</v>
      </c>
      <c r="I43" s="31">
        <v>2107812.18556514</v>
      </c>
      <c r="J43" s="31">
        <v>830846.239762065</v>
      </c>
      <c r="K43" s="31">
        <v>565863.761863895</v>
      </c>
      <c r="L43" s="31">
        <v>26638.9012902121</v>
      </c>
      <c r="M43" s="31">
        <v>30596.3740382197</v>
      </c>
      <c r="N43" s="31">
        <v>1489.58063436</v>
      </c>
      <c r="O43" s="31">
        <v>0</v>
      </c>
      <c r="P43" s="31">
        <v>7319.11188050756</v>
      </c>
    </row>
    <row r="44" spans="1:16" ht="18" customHeight="1">
      <c r="A44" s="130"/>
      <c r="B44" s="9">
        <f>B43/1000</f>
        <v>23047.0076458324</v>
      </c>
      <c r="C44" s="14">
        <f>(B44-B41)/B41</f>
        <v>0.003005461243559491</v>
      </c>
      <c r="D44" s="26">
        <f>D43/1000</f>
        <v>9368.71671748679</v>
      </c>
      <c r="E44" s="26">
        <f>E43/1000</f>
        <v>4574.1900290352005</v>
      </c>
      <c r="F44" s="26">
        <v>73.3</v>
      </c>
      <c r="G44" s="26">
        <f aca="true" t="shared" si="26" ref="G44:P44">G43/1000</f>
        <v>2145.20387105899</v>
      </c>
      <c r="H44" s="26">
        <f t="shared" si="26"/>
        <v>3315.05255631072</v>
      </c>
      <c r="I44" s="26">
        <f t="shared" si="26"/>
        <v>2107.81218556514</v>
      </c>
      <c r="J44" s="26">
        <f t="shared" si="26"/>
        <v>830.846239762065</v>
      </c>
      <c r="K44" s="26">
        <f t="shared" si="26"/>
        <v>565.863761863895</v>
      </c>
      <c r="L44" s="26">
        <f t="shared" si="26"/>
        <v>26.6389012902121</v>
      </c>
      <c r="M44" s="26">
        <f t="shared" si="26"/>
        <v>30.5963740382197</v>
      </c>
      <c r="N44" s="26">
        <f t="shared" si="26"/>
        <v>1.48958063436</v>
      </c>
      <c r="O44" s="26">
        <f t="shared" si="26"/>
        <v>0</v>
      </c>
      <c r="P44" s="26">
        <f t="shared" si="26"/>
        <v>7.319111880507561</v>
      </c>
    </row>
    <row r="45" spans="1:16" ht="18" customHeight="1">
      <c r="A45" s="131"/>
      <c r="B45" s="9"/>
      <c r="C45" s="14"/>
      <c r="D45" s="27">
        <f>D44/$B$44</f>
        <v>0.4065046908239708</v>
      </c>
      <c r="E45" s="27">
        <f>E44/$B$44</f>
        <v>0.19847218777064765</v>
      </c>
      <c r="F45" s="27">
        <v>0.004</v>
      </c>
      <c r="G45" s="27">
        <f aca="true" t="shared" si="27" ref="G45:O45">G44/$B$44</f>
        <v>0.09307949665417446</v>
      </c>
      <c r="H45" s="27">
        <f t="shared" si="27"/>
        <v>0.14383874068398558</v>
      </c>
      <c r="I45" s="27">
        <f t="shared" si="27"/>
        <v>0.0914570870959162</v>
      </c>
      <c r="J45" s="27">
        <f t="shared" si="27"/>
        <v>0.03605007003641565</v>
      </c>
      <c r="K45" s="27">
        <f t="shared" si="27"/>
        <v>0.02455259140620888</v>
      </c>
      <c r="L45" s="27">
        <f t="shared" si="27"/>
        <v>0.0011558507594381445</v>
      </c>
      <c r="M45" s="27">
        <f t="shared" si="27"/>
        <v>0.0013275638429248516</v>
      </c>
      <c r="N45" s="28">
        <f t="shared" si="27"/>
        <v>6.46322792637838E-05</v>
      </c>
      <c r="O45" s="27">
        <f t="shared" si="27"/>
        <v>0</v>
      </c>
      <c r="P45" s="28">
        <v>0</v>
      </c>
    </row>
    <row r="46" spans="1:16" s="5" customFormat="1" ht="18" customHeight="1" hidden="1">
      <c r="A46" s="129" t="s">
        <v>49</v>
      </c>
      <c r="B46" s="29">
        <v>23664030.1710861</v>
      </c>
      <c r="C46" s="30"/>
      <c r="D46" s="35">
        <v>9229314.07212866</v>
      </c>
      <c r="E46" s="35">
        <v>4965060.78976632</v>
      </c>
      <c r="F46" s="35"/>
      <c r="G46" s="35">
        <v>2147642.79381875</v>
      </c>
      <c r="H46" s="35">
        <v>3291900.20051106</v>
      </c>
      <c r="I46" s="35">
        <v>2486202.85025203</v>
      </c>
      <c r="J46" s="35">
        <v>827986.776294897</v>
      </c>
      <c r="K46" s="35">
        <v>555875.227087168</v>
      </c>
      <c r="L46" s="35">
        <v>24252.8891842997</v>
      </c>
      <c r="M46" s="35">
        <v>29696.5887008527</v>
      </c>
      <c r="N46" s="35">
        <v>1220.40892014</v>
      </c>
      <c r="O46" s="35">
        <v>0</v>
      </c>
      <c r="P46" s="35">
        <v>11530.457056135</v>
      </c>
    </row>
    <row r="47" spans="1:16" ht="18" customHeight="1">
      <c r="A47" s="130"/>
      <c r="B47" s="9">
        <v>23663.5</v>
      </c>
      <c r="C47" s="14">
        <f>(B47-B44)/B44</f>
        <v>0.026749344801778655</v>
      </c>
      <c r="D47" s="36">
        <v>9228.8</v>
      </c>
      <c r="E47" s="36">
        <f>E46/1000</f>
        <v>4965.06078976632</v>
      </c>
      <c r="F47" s="36">
        <v>93.3</v>
      </c>
      <c r="G47" s="36">
        <f aca="true" t="shared" si="28" ref="G47:P47">G46/1000</f>
        <v>2147.64279381875</v>
      </c>
      <c r="H47" s="36">
        <f t="shared" si="28"/>
        <v>3291.90020051106</v>
      </c>
      <c r="I47" s="36">
        <f t="shared" si="28"/>
        <v>2486.2028502520297</v>
      </c>
      <c r="J47" s="36">
        <f t="shared" si="28"/>
        <v>827.9867762948969</v>
      </c>
      <c r="K47" s="36">
        <f t="shared" si="28"/>
        <v>555.875227087168</v>
      </c>
      <c r="L47" s="36">
        <f t="shared" si="28"/>
        <v>24.2528891842997</v>
      </c>
      <c r="M47" s="36">
        <f t="shared" si="28"/>
        <v>29.6965887008527</v>
      </c>
      <c r="N47" s="36">
        <f t="shared" si="28"/>
        <v>1.22040892014</v>
      </c>
      <c r="O47" s="36">
        <f t="shared" si="28"/>
        <v>0</v>
      </c>
      <c r="P47" s="36">
        <f t="shared" si="28"/>
        <v>11.530457056134999</v>
      </c>
    </row>
    <row r="48" spans="1:16" ht="18" customHeight="1">
      <c r="A48" s="131"/>
      <c r="B48" s="9"/>
      <c r="C48" s="14"/>
      <c r="D48" s="37">
        <f>D47/$B$47</f>
        <v>0.3900014790711433</v>
      </c>
      <c r="E48" s="37">
        <f>E47/$B$47</f>
        <v>0.20981937539951065</v>
      </c>
      <c r="F48" s="37">
        <v>0.005</v>
      </c>
      <c r="G48" s="37">
        <f aca="true" t="shared" si="29" ref="G48:O48">G47/$B$47</f>
        <v>0.09075761378573541</v>
      </c>
      <c r="H48" s="37">
        <f t="shared" si="29"/>
        <v>0.1391129883791941</v>
      </c>
      <c r="I48" s="37">
        <f t="shared" si="29"/>
        <v>0.10506488263579056</v>
      </c>
      <c r="J48" s="37">
        <f t="shared" si="29"/>
        <v>0.034990038510571</v>
      </c>
      <c r="K48" s="37">
        <f t="shared" si="29"/>
        <v>0.023490828790634015</v>
      </c>
      <c r="L48" s="37">
        <f t="shared" si="29"/>
        <v>0.001024907100990965</v>
      </c>
      <c r="M48" s="37">
        <f t="shared" si="29"/>
        <v>0.0012549533543580915</v>
      </c>
      <c r="N48" s="38">
        <f t="shared" si="29"/>
        <v>5.15734747666237E-05</v>
      </c>
      <c r="O48" s="37">
        <f t="shared" si="29"/>
        <v>0</v>
      </c>
      <c r="P48" s="38">
        <v>0</v>
      </c>
    </row>
    <row r="49" spans="1:16" s="5" customFormat="1" ht="18" customHeight="1" hidden="1">
      <c r="A49" s="129" t="s">
        <v>50</v>
      </c>
      <c r="B49" s="29">
        <v>23786880.6083372</v>
      </c>
      <c r="C49" s="30"/>
      <c r="D49" s="35">
        <v>9509110.11175209</v>
      </c>
      <c r="E49" s="35">
        <v>4747650.27155022</v>
      </c>
      <c r="F49" s="35"/>
      <c r="G49" s="35">
        <v>2135196.46033114</v>
      </c>
      <c r="H49" s="35">
        <v>3288496.33054596</v>
      </c>
      <c r="I49" s="35">
        <v>2676957.74432116</v>
      </c>
      <c r="J49" s="35">
        <v>671712.629271891</v>
      </c>
      <c r="K49" s="35">
        <v>607745.527140982</v>
      </c>
      <c r="L49" s="35">
        <v>23785.7603752335</v>
      </c>
      <c r="M49" s="35">
        <v>28334.7207516964</v>
      </c>
      <c r="N49" s="35">
        <v>1167.76986</v>
      </c>
      <c r="O49" s="35">
        <v>0</v>
      </c>
      <c r="P49" s="35">
        <v>15408.8661183499</v>
      </c>
    </row>
    <row r="50" spans="1:16" ht="18" customHeight="1">
      <c r="A50" s="130"/>
      <c r="B50" s="9">
        <v>23784</v>
      </c>
      <c r="C50" s="14">
        <f>(B50-B47)/B47</f>
        <v>0.005092230650580007</v>
      </c>
      <c r="D50" s="36">
        <v>9506.2</v>
      </c>
      <c r="E50" s="36">
        <f>E49/1000</f>
        <v>4747.65027155022</v>
      </c>
      <c r="F50" s="36">
        <v>81.3</v>
      </c>
      <c r="G50" s="36">
        <f aca="true" t="shared" si="30" ref="G50:P50">G49/1000</f>
        <v>2135.19646033114</v>
      </c>
      <c r="H50" s="36">
        <f t="shared" si="30"/>
        <v>3288.49633054596</v>
      </c>
      <c r="I50" s="36">
        <f t="shared" si="30"/>
        <v>2676.95774432116</v>
      </c>
      <c r="J50" s="36">
        <f t="shared" si="30"/>
        <v>671.7126292718909</v>
      </c>
      <c r="K50" s="36">
        <f t="shared" si="30"/>
        <v>607.745527140982</v>
      </c>
      <c r="L50" s="36">
        <f t="shared" si="30"/>
        <v>23.7857603752335</v>
      </c>
      <c r="M50" s="36">
        <f t="shared" si="30"/>
        <v>28.334720751696402</v>
      </c>
      <c r="N50" s="36">
        <f t="shared" si="30"/>
        <v>1.1677698600000002</v>
      </c>
      <c r="O50" s="36">
        <f t="shared" si="30"/>
        <v>0</v>
      </c>
      <c r="P50" s="36">
        <f t="shared" si="30"/>
        <v>15.4088661183499</v>
      </c>
    </row>
    <row r="51" spans="1:16" ht="18" customHeight="1">
      <c r="A51" s="131"/>
      <c r="B51" s="9"/>
      <c r="C51" s="14"/>
      <c r="D51" s="37">
        <f>D50/$B$50</f>
        <v>0.39968886646485036</v>
      </c>
      <c r="E51" s="37">
        <f>E50/$B$50</f>
        <v>0.1996152990056433</v>
      </c>
      <c r="F51" s="37">
        <v>0.004</v>
      </c>
      <c r="G51" s="37">
        <f aca="true" t="shared" si="31" ref="G51:M51">G50/$B$50</f>
        <v>0.08977448958674486</v>
      </c>
      <c r="H51" s="37">
        <f t="shared" si="31"/>
        <v>0.13826506603371846</v>
      </c>
      <c r="I51" s="37">
        <f t="shared" si="31"/>
        <v>0.11255288195094014</v>
      </c>
      <c r="J51" s="37">
        <f t="shared" si="31"/>
        <v>0.028242206074331103</v>
      </c>
      <c r="K51" s="37">
        <f t="shared" si="31"/>
        <v>0.025552704639294564</v>
      </c>
      <c r="L51" s="37">
        <f t="shared" si="31"/>
        <v>0.0010000740151039984</v>
      </c>
      <c r="M51" s="37">
        <f t="shared" si="31"/>
        <v>0.0011913353831019343</v>
      </c>
      <c r="N51" s="38">
        <v>0</v>
      </c>
      <c r="O51" s="37">
        <f>O50/$B$50</f>
        <v>0</v>
      </c>
      <c r="P51" s="37">
        <f>P50/$B$50</f>
        <v>0.0006478668902770729</v>
      </c>
    </row>
    <row r="52" spans="1:16" s="5" customFormat="1" ht="18" customHeight="1" hidden="1">
      <c r="A52" s="129" t="s">
        <v>51</v>
      </c>
      <c r="B52" s="29">
        <v>23776897.7452678</v>
      </c>
      <c r="C52" s="30"/>
      <c r="D52" s="31">
        <v>9115108.05404638</v>
      </c>
      <c r="E52" s="31">
        <v>4806427.29266347</v>
      </c>
      <c r="F52" s="31"/>
      <c r="G52" s="31">
        <v>2070834.24974729</v>
      </c>
      <c r="H52" s="31">
        <v>3600591.1663826</v>
      </c>
      <c r="I52" s="31">
        <v>2660550.13329597</v>
      </c>
      <c r="J52" s="31">
        <v>767440.834447308</v>
      </c>
      <c r="K52" s="31">
        <v>626910.964068541</v>
      </c>
      <c r="L52" s="31">
        <v>22627.510007949</v>
      </c>
      <c r="M52" s="31">
        <v>27014.0275452323</v>
      </c>
      <c r="N52" s="31">
        <v>1301.02183</v>
      </c>
      <c r="O52" s="31">
        <v>0</v>
      </c>
      <c r="P52" s="31">
        <v>19381.2405002469</v>
      </c>
    </row>
    <row r="53" spans="1:16" ht="18" customHeight="1">
      <c r="A53" s="130"/>
      <c r="B53" s="9">
        <v>23772.9</v>
      </c>
      <c r="C53" s="15">
        <f>(B53-B50)/B50</f>
        <v>-0.0004667003027244595</v>
      </c>
      <c r="D53" s="36">
        <v>9111.1</v>
      </c>
      <c r="E53" s="36">
        <f>E52/1000</f>
        <v>4806.42729266347</v>
      </c>
      <c r="F53" s="36">
        <v>58.7</v>
      </c>
      <c r="G53" s="36">
        <f aca="true" t="shared" si="32" ref="G53:P53">G52/1000</f>
        <v>2070.83424974729</v>
      </c>
      <c r="H53" s="36">
        <f t="shared" si="32"/>
        <v>3600.5911663826</v>
      </c>
      <c r="I53" s="36">
        <f t="shared" si="32"/>
        <v>2660.55013329597</v>
      </c>
      <c r="J53" s="36">
        <f t="shared" si="32"/>
        <v>767.440834447308</v>
      </c>
      <c r="K53" s="36">
        <f t="shared" si="32"/>
        <v>626.9109640685409</v>
      </c>
      <c r="L53" s="36">
        <f t="shared" si="32"/>
        <v>22.627510007949</v>
      </c>
      <c r="M53" s="36">
        <f t="shared" si="32"/>
        <v>27.0140275452323</v>
      </c>
      <c r="N53" s="36">
        <f t="shared" si="32"/>
        <v>1.3010218299999998</v>
      </c>
      <c r="O53" s="36">
        <f t="shared" si="32"/>
        <v>0</v>
      </c>
      <c r="P53" s="36">
        <f t="shared" si="32"/>
        <v>19.3812405002469</v>
      </c>
    </row>
    <row r="54" spans="1:16" ht="18" customHeight="1">
      <c r="A54" s="131"/>
      <c r="B54" s="9"/>
      <c r="C54" s="14"/>
      <c r="D54" s="37">
        <f>D53/$B$53</f>
        <v>0.38325572395458696</v>
      </c>
      <c r="E54" s="37">
        <f>E53/$B$53</f>
        <v>0.20218094101533554</v>
      </c>
      <c r="F54" s="37">
        <v>0.003</v>
      </c>
      <c r="G54" s="37">
        <f aca="true" t="shared" si="33" ref="G54:M54">G53/$B$53</f>
        <v>0.08710902959871492</v>
      </c>
      <c r="H54" s="37">
        <f t="shared" si="33"/>
        <v>0.15145780137814907</v>
      </c>
      <c r="I54" s="37">
        <f t="shared" si="33"/>
        <v>0.11191525364158222</v>
      </c>
      <c r="J54" s="37">
        <f t="shared" si="33"/>
        <v>0.03228217148296203</v>
      </c>
      <c r="K54" s="37">
        <f t="shared" si="33"/>
        <v>0.0263708240924978</v>
      </c>
      <c r="L54" s="37">
        <f t="shared" si="33"/>
        <v>0.0009518195091027597</v>
      </c>
      <c r="M54" s="37">
        <f t="shared" si="33"/>
        <v>0.0011363370705817252</v>
      </c>
      <c r="N54" s="38">
        <v>0.0001</v>
      </c>
      <c r="O54" s="37">
        <f>O53/$B$53</f>
        <v>0</v>
      </c>
      <c r="P54" s="37">
        <f>P53/$B$53</f>
        <v>0.0008152661433921356</v>
      </c>
    </row>
    <row r="55" spans="1:16" ht="18" customHeight="1" hidden="1">
      <c r="A55" s="129" t="s">
        <v>52</v>
      </c>
      <c r="B55" s="29">
        <v>23860545.3224435</v>
      </c>
      <c r="C55" s="30"/>
      <c r="D55" s="31">
        <v>9261099.20437659</v>
      </c>
      <c r="E55" s="31">
        <v>5010137.07357858</v>
      </c>
      <c r="F55" s="31"/>
      <c r="G55" s="31">
        <v>1950170.81234899</v>
      </c>
      <c r="H55" s="31">
        <v>3892392.06921003</v>
      </c>
      <c r="I55" s="31">
        <v>2317242.1998509</v>
      </c>
      <c r="J55" s="31">
        <v>650022.843055975</v>
      </c>
      <c r="K55" s="31">
        <v>642693.039460247</v>
      </c>
      <c r="L55" s="31">
        <v>21409.1857508732</v>
      </c>
      <c r="M55" s="31">
        <v>26733.0710541511</v>
      </c>
      <c r="N55" s="31">
        <v>1445.42678888889</v>
      </c>
      <c r="O55" s="31">
        <v>0</v>
      </c>
      <c r="P55" s="31">
        <v>23047.2352381475</v>
      </c>
    </row>
    <row r="56" spans="1:16" ht="18" customHeight="1">
      <c r="A56" s="130"/>
      <c r="B56" s="9">
        <v>23855</v>
      </c>
      <c r="C56" s="15">
        <v>0.003</v>
      </c>
      <c r="D56" s="36">
        <v>9255.6</v>
      </c>
      <c r="E56" s="36">
        <f>E55/1000</f>
        <v>5010.13707357858</v>
      </c>
      <c r="F56" s="36">
        <v>64.2</v>
      </c>
      <c r="G56" s="36">
        <f aca="true" t="shared" si="34" ref="G56:P56">G55/1000</f>
        <v>1950.17081234899</v>
      </c>
      <c r="H56" s="36">
        <f t="shared" si="34"/>
        <v>3892.39206921003</v>
      </c>
      <c r="I56" s="36">
        <f t="shared" si="34"/>
        <v>2317.2421998509003</v>
      </c>
      <c r="J56" s="36">
        <f t="shared" si="34"/>
        <v>650.022843055975</v>
      </c>
      <c r="K56" s="36">
        <f t="shared" si="34"/>
        <v>642.6930394602471</v>
      </c>
      <c r="L56" s="36">
        <f t="shared" si="34"/>
        <v>21.4091857508732</v>
      </c>
      <c r="M56" s="36">
        <f t="shared" si="34"/>
        <v>26.7330710541511</v>
      </c>
      <c r="N56" s="36">
        <f t="shared" si="34"/>
        <v>1.44542678888889</v>
      </c>
      <c r="O56" s="36">
        <f t="shared" si="34"/>
        <v>0</v>
      </c>
      <c r="P56" s="36">
        <f t="shared" si="34"/>
        <v>23.0472352381475</v>
      </c>
    </row>
    <row r="57" spans="1:16" ht="18" customHeight="1">
      <c r="A57" s="131"/>
      <c r="B57" s="9"/>
      <c r="C57" s="14"/>
      <c r="D57" s="37">
        <v>0.389</v>
      </c>
      <c r="E57" s="37">
        <f>E56/$B$53</f>
        <v>0.2107499326366821</v>
      </c>
      <c r="F57" s="37">
        <v>0.003</v>
      </c>
      <c r="G57" s="37">
        <f aca="true" t="shared" si="35" ref="G57:M57">G56/$B$53</f>
        <v>0.08203335782967118</v>
      </c>
      <c r="H57" s="37">
        <f t="shared" si="35"/>
        <v>0.16373231996138585</v>
      </c>
      <c r="I57" s="37">
        <f t="shared" si="35"/>
        <v>0.09747410706522554</v>
      </c>
      <c r="J57" s="37">
        <f t="shared" si="35"/>
        <v>0.027343018439314304</v>
      </c>
      <c r="K57" s="37">
        <f t="shared" si="35"/>
        <v>0.027034692421212685</v>
      </c>
      <c r="L57" s="37">
        <f t="shared" si="35"/>
        <v>0.0009005710599410756</v>
      </c>
      <c r="M57" s="37">
        <f t="shared" si="35"/>
        <v>0.0011245187189678626</v>
      </c>
      <c r="N57" s="38">
        <v>0.0001</v>
      </c>
      <c r="O57" s="37">
        <f>O56/$B$53</f>
        <v>0</v>
      </c>
      <c r="P57" s="37">
        <f>P56/$B$53</f>
        <v>0.0009694751266419956</v>
      </c>
    </row>
    <row r="58" spans="1:16" ht="18" customHeight="1">
      <c r="A58" s="129" t="s">
        <v>53</v>
      </c>
      <c r="B58" s="9">
        <v>23219.5</v>
      </c>
      <c r="C58" s="15">
        <v>-0.027</v>
      </c>
      <c r="D58" s="36">
        <v>8929.1</v>
      </c>
      <c r="E58" s="36">
        <v>4933.8</v>
      </c>
      <c r="F58" s="36">
        <v>44.5</v>
      </c>
      <c r="G58" s="36">
        <v>1846.7</v>
      </c>
      <c r="H58" s="36">
        <v>3882.6</v>
      </c>
      <c r="I58" s="36">
        <v>2248.2</v>
      </c>
      <c r="J58" s="36">
        <v>665.9</v>
      </c>
      <c r="K58" s="36">
        <v>596.2</v>
      </c>
      <c r="L58" s="36">
        <v>20.5</v>
      </c>
      <c r="M58" s="36">
        <v>23.9</v>
      </c>
      <c r="N58" s="36">
        <v>2.3</v>
      </c>
      <c r="O58" s="36">
        <v>0</v>
      </c>
      <c r="P58" s="36">
        <v>25.7</v>
      </c>
    </row>
    <row r="59" spans="1:16" ht="18" customHeight="1">
      <c r="A59" s="131"/>
      <c r="B59" s="9"/>
      <c r="C59" s="14"/>
      <c r="D59" s="37">
        <v>0.376</v>
      </c>
      <c r="E59" s="37">
        <v>0.208</v>
      </c>
      <c r="F59" s="37">
        <v>0.002</v>
      </c>
      <c r="G59" s="37">
        <v>0.078</v>
      </c>
      <c r="H59" s="37">
        <v>0.163</v>
      </c>
      <c r="I59" s="37">
        <v>0.095</v>
      </c>
      <c r="J59" s="37">
        <v>0.028</v>
      </c>
      <c r="K59" s="37">
        <v>0.025</v>
      </c>
      <c r="L59" s="37">
        <v>0.001</v>
      </c>
      <c r="M59" s="37">
        <v>0.001</v>
      </c>
      <c r="N59" s="38">
        <v>0.0001</v>
      </c>
      <c r="O59" s="37">
        <v>0</v>
      </c>
      <c r="P59" s="37">
        <v>0.001</v>
      </c>
    </row>
    <row r="60" ht="13.5" customHeight="1">
      <c r="A60" s="39" t="s">
        <v>54</v>
      </c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22">
    <mergeCell ref="A58:A59"/>
    <mergeCell ref="A34:A36"/>
    <mergeCell ref="A37:A39"/>
    <mergeCell ref="A16:A18"/>
    <mergeCell ref="A55:A57"/>
    <mergeCell ref="A40:A42"/>
    <mergeCell ref="A49:A51"/>
    <mergeCell ref="A52:A54"/>
    <mergeCell ref="A43:A45"/>
    <mergeCell ref="A46:A48"/>
    <mergeCell ref="B2:C2"/>
    <mergeCell ref="A28:A30"/>
    <mergeCell ref="A31:A33"/>
    <mergeCell ref="A7:A9"/>
    <mergeCell ref="A10:A12"/>
    <mergeCell ref="D2:P2"/>
    <mergeCell ref="A19:A21"/>
    <mergeCell ref="A22:A24"/>
    <mergeCell ref="A25:A27"/>
    <mergeCell ref="A4:A6"/>
    <mergeCell ref="A2:A3"/>
    <mergeCell ref="A13:A1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 scale="85"/>
  <headerFooter alignWithMargins="0">
    <oddHeader>&amp;L環境統計集平成&amp;A年版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2015-07-09T05:27:41Z</cp:lastPrinted>
  <dcterms:created xsi:type="dcterms:W3CDTF">2001-12-21T08:12:20Z</dcterms:created>
  <dcterms:modified xsi:type="dcterms:W3CDTF">2015-07-30T04:51:09Z</dcterms:modified>
  <cp:category/>
  <cp:version/>
  <cp:contentType/>
  <cp:contentStatus/>
</cp:coreProperties>
</file>