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5" windowHeight="7005" tabRatio="862" activeTab="0"/>
  </bookViews>
  <sheets>
    <sheet name="24" sheetId="1" r:id="rId1"/>
  </sheets>
  <definedNames>
    <definedName name="4_2広域移動量（総量）">#REF!</definedName>
    <definedName name="DH_し尿3">#REF!</definedName>
    <definedName name="DH_し尿31">#REF!</definedName>
    <definedName name="DH_し尿33">#REF!</definedName>
    <definedName name="_xlnm.Print_Area" localSheetId="0">'24'!$A$1:$E$15</definedName>
  </definedNames>
  <calcPr fullCalcOnLoad="1"/>
</workbook>
</file>

<file path=xl/sharedStrings.xml><?xml version="1.0" encoding="utf-8"?>
<sst xmlns="http://schemas.openxmlformats.org/spreadsheetml/2006/main" count="25" uniqueCount="25">
  <si>
    <t>圏　　　域</t>
  </si>
  <si>
    <t>圏域内移動量</t>
  </si>
  <si>
    <t>圏域外移動量</t>
  </si>
  <si>
    <t>首都圏</t>
  </si>
  <si>
    <t>中部</t>
  </si>
  <si>
    <t>近畿</t>
  </si>
  <si>
    <t>中国</t>
  </si>
  <si>
    <t>四国</t>
  </si>
  <si>
    <t>九州・沖縄</t>
  </si>
  <si>
    <t>合計</t>
  </si>
  <si>
    <t>注　１）　1000トン未満は四捨五入しているため合計値が一致しない場合がある。</t>
  </si>
  <si>
    <r>
      <t>1</t>
    </r>
    <r>
      <rPr>
        <sz val="11"/>
        <color indexed="8"/>
        <rFont val="ＭＳ Ｐゴシック"/>
        <family val="3"/>
      </rPr>
      <t>00.0</t>
    </r>
  </si>
  <si>
    <t>3.29　産業廃棄物の広域移動状況（平成21年度）</t>
  </si>
  <si>
    <t>6.6</t>
  </si>
  <si>
    <t>45.7</t>
  </si>
  <si>
    <t>17.1</t>
  </si>
  <si>
    <t>16.9</t>
  </si>
  <si>
    <t>5.3</t>
  </si>
  <si>
    <t>2.9</t>
  </si>
  <si>
    <t>5.5</t>
  </si>
  <si>
    <t>（単位：万トン／年）</t>
  </si>
  <si>
    <t>排出都道府県外移動量</t>
  </si>
  <si>
    <t>北海道・東北</t>
  </si>
  <si>
    <t>出典：環境省大臣官房廃棄物・リサイクル対策部企画課「廃棄物の広域移動対策検討調査及び廃棄物等循環利用量実態調査報告書</t>
  </si>
  <si>
    <t>　　　（広域移動状況編）」</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</si>
</sst>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0.0_ "/>
    <numFmt numFmtId="187" formatCode="0.00000000"/>
    <numFmt numFmtId="188" formatCode="0.0000000"/>
    <numFmt numFmtId="189" formatCode="0.000000"/>
    <numFmt numFmtId="190" formatCode="0.00000"/>
    <numFmt numFmtId="191" formatCode="0.0000"/>
    <numFmt numFmtId="192" formatCode="0.000"/>
    <numFmt numFmtId="193" formatCode="0.0"/>
    <numFmt numFmtId="194" formatCode="&quot;Yes&quot;;&quot;Yes&quot;;&quot;No&quot;"/>
    <numFmt numFmtId="195" formatCode="&quot;True&quot;;&quot;True&quot;;&quot;False&quot;"/>
    <numFmt numFmtId="196" formatCode="&quot;On&quot;;&quot;On&quot;;&quot;Off&quot;"/>
    <numFmt numFmtId="197" formatCode="#,##0.0;[Red]\-#,##0.0"/>
    <numFmt numFmtId="198" formatCode="#,##0_ ;[Red]\-#,##0\ "/>
    <numFmt numFmtId="199" formatCode="#,##0_);[Red]\(#,##0\)"/>
    <numFmt numFmtId="200" formatCode="#,##0.0_);[Red]\(#,##0.0\)"/>
    <numFmt numFmtId="201" formatCode="#,##0.00_);[Red]\(#,##0.00\)"/>
    <numFmt numFmtId="202" formatCode="#,##0.000;[Red]\-#,##0.000"/>
    <numFmt numFmtId="203" formatCode="#,##0.0000;[Red]\-#,##0.0000"/>
    <numFmt numFmtId="204" formatCode="#,##0.00000;[Red]\-#,##0.00000"/>
    <numFmt numFmtId="205" formatCode="#,##0.0000_);[Red]\(#,##0.0000\)"/>
    <numFmt numFmtId="206" formatCode="#,##0.000_);[Red]\(#,##0.000\)"/>
    <numFmt numFmtId="207" formatCode="0.0%"/>
    <numFmt numFmtId="208" formatCode="\(#,##0\)"/>
    <numFmt numFmtId="209" formatCode="\(#,###\)"/>
    <numFmt numFmtId="210" formatCode="_(* #,##0.0_);_(* \(#,##0.0\);_(* &quot;-&quot;_);_(@_)"/>
    <numFmt numFmtId="211" formatCode="#,##0.0"/>
    <numFmt numFmtId="212" formatCode="\(0.0\)"/>
    <numFmt numFmtId="213" formatCode="\(0.0%\)"/>
    <numFmt numFmtId="214" formatCode="#,##0.0_ ;[Red]\-#,##0.0\ "/>
    <numFmt numFmtId="215" formatCode="0.0_ "/>
    <numFmt numFmtId="216" formatCode="_ * #,##0.0_ ;_ * \-#,##0.0_ ;_ * &quot;-&quot;?_ ;_ @_ "/>
    <numFmt numFmtId="217" formatCode="0_);[Red]\(0\)"/>
    <numFmt numFmtId="218" formatCode="_(* #,##0.00_);_(* \(#,##0.00\);_(* &quot;-&quot;_);_(@_)"/>
    <numFmt numFmtId="219" formatCode="_(* #,##0.000_);_(* \(#,##0.000\);_(* &quot;-&quot;_);_(@_)"/>
    <numFmt numFmtId="220" formatCode="0.00_);[Red]\(0.00\)"/>
    <numFmt numFmtId="221" formatCode="#,##0_ "/>
    <numFmt numFmtId="222" formatCode="#,##0_);\(#,##0\)"/>
    <numFmt numFmtId="223" formatCode="#,##0.0;\-#,##0.0"/>
    <numFmt numFmtId="224" formatCode="0.0_);[Red]\(0.0\)"/>
    <numFmt numFmtId="225" formatCode="0_ "/>
    <numFmt numFmtId="226" formatCode="[$€-2]\ #,##0.00_);[Red]\([$€-2]\ #,##0.00\)"/>
    <numFmt numFmtId="227" formatCode="\(#,##0.0\)"/>
    <numFmt numFmtId="228" formatCode="#,##0.0000_ ;[Red]\-#,##0.0000\ "/>
    <numFmt numFmtId="229" formatCode="#,##0.0000_ "/>
    <numFmt numFmtId="230" formatCode="\(@&quot;%&quot;\)"/>
  </numFmts>
  <fonts count="22">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right/>
      <top style="thin"/>
      <bottom/>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19" fillId="7" borderId="4" applyNumberFormat="0" applyAlignment="0" applyProtection="0"/>
    <xf numFmtId="0" fontId="0" fillId="0" borderId="0">
      <alignment vertical="center"/>
      <protection/>
    </xf>
    <xf numFmtId="0" fontId="4" fillId="0" borderId="0" applyNumberFormat="0" applyFill="0" applyBorder="0" applyAlignment="0" applyProtection="0"/>
    <xf numFmtId="0" fontId="20" fillId="4" borderId="0" applyNumberFormat="0" applyBorder="0" applyAlignment="0" applyProtection="0"/>
  </cellStyleXfs>
  <cellXfs count="20">
    <xf numFmtId="0" fontId="0" fillId="0" borderId="0" xfId="0" applyAlignment="1">
      <alignment/>
    </xf>
    <xf numFmtId="0" fontId="0" fillId="0" borderId="0" xfId="62">
      <alignment vertical="center"/>
      <protection/>
    </xf>
    <xf numFmtId="0" fontId="0" fillId="0" borderId="10" xfId="62" applyBorder="1">
      <alignment vertical="center"/>
      <protection/>
    </xf>
    <xf numFmtId="0" fontId="0" fillId="0" borderId="0" xfId="62" applyBorder="1">
      <alignment vertical="center"/>
      <protection/>
    </xf>
    <xf numFmtId="0" fontId="0" fillId="0" borderId="11" xfId="62" applyBorder="1" applyAlignment="1">
      <alignment horizontal="center" vertical="center"/>
      <protection/>
    </xf>
    <xf numFmtId="197" fontId="0" fillId="0" borderId="12" xfId="51" applyNumberFormat="1" applyFont="1" applyBorder="1" applyAlignment="1">
      <alignment vertical="center"/>
    </xf>
    <xf numFmtId="197" fontId="0" fillId="0" borderId="11" xfId="51" applyNumberFormat="1" applyFont="1" applyBorder="1" applyAlignment="1">
      <alignment vertical="center"/>
    </xf>
    <xf numFmtId="49" fontId="0" fillId="0" borderId="0" xfId="62" applyNumberFormat="1" applyAlignment="1">
      <alignment horizontal="right" vertical="center"/>
      <protection/>
    </xf>
    <xf numFmtId="230" fontId="0" fillId="0" borderId="11" xfId="62" applyNumberFormat="1" applyFont="1" applyBorder="1" applyAlignment="1">
      <alignment horizontal="right" vertical="center"/>
      <protection/>
    </xf>
    <xf numFmtId="200" fontId="0" fillId="0" borderId="11" xfId="62" applyNumberFormat="1" applyBorder="1">
      <alignment vertical="center"/>
      <protection/>
    </xf>
    <xf numFmtId="200" fontId="0" fillId="0" borderId="11" xfId="51" applyNumberFormat="1" applyFont="1" applyBorder="1" applyAlignment="1">
      <alignment vertical="center"/>
    </xf>
    <xf numFmtId="230" fontId="0" fillId="0" borderId="11" xfId="62" applyNumberFormat="1" applyFont="1" applyBorder="1" applyAlignment="1">
      <alignment horizontal="right" vertical="center"/>
      <protection/>
    </xf>
    <xf numFmtId="197" fontId="0" fillId="0" borderId="12" xfId="51" applyNumberFormat="1" applyFont="1" applyBorder="1" applyAlignment="1">
      <alignment vertical="center"/>
    </xf>
    <xf numFmtId="0" fontId="0" fillId="0" borderId="0" xfId="62" applyFont="1">
      <alignment vertical="center"/>
      <protection/>
    </xf>
    <xf numFmtId="0" fontId="21" fillId="0" borderId="0" xfId="62" applyFont="1" applyAlignment="1">
      <alignment horizontal="left" vertical="center"/>
      <protection/>
    </xf>
    <xf numFmtId="0" fontId="0" fillId="0" borderId="13" xfId="62" applyBorder="1" applyAlignment="1">
      <alignment horizontal="center" vertical="center"/>
      <protection/>
    </xf>
    <xf numFmtId="0" fontId="0" fillId="0" borderId="14" xfId="62" applyBorder="1" applyAlignment="1">
      <alignment horizontal="center" vertical="center"/>
      <protection/>
    </xf>
    <xf numFmtId="0" fontId="0" fillId="0" borderId="15" xfId="62" applyBorder="1" applyAlignment="1">
      <alignment horizontal="center" vertical="center"/>
      <protection/>
    </xf>
    <xf numFmtId="0" fontId="0" fillId="0" borderId="16" xfId="62" applyBorder="1" applyAlignment="1">
      <alignment horizontal="center" vertical="center"/>
      <protection/>
    </xf>
    <xf numFmtId="0" fontId="0" fillId="0" borderId="17" xfId="62"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3.28　・　3.29_"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28　・　3.29_"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view="pageBreakPreview" zoomScale="60" zoomScaleNormal="150" zoomScalePageLayoutView="0" workbookViewId="0" topLeftCell="A1">
      <selection activeCell="K8" sqref="K8"/>
    </sheetView>
  </sheetViews>
  <sheetFormatPr defaultColWidth="9.00390625" defaultRowHeight="13.5"/>
  <cols>
    <col min="1" max="1" width="21.125" style="1" customWidth="1"/>
    <col min="2" max="5" width="25.125" style="1" customWidth="1"/>
    <col min="6" max="16384" width="9.00390625" style="1" customWidth="1"/>
  </cols>
  <sheetData>
    <row r="1" ht="18.75" customHeight="1">
      <c r="A1" s="14" t="s">
        <v>12</v>
      </c>
    </row>
    <row r="2" ht="18.75" customHeight="1">
      <c r="E2" s="1" t="s">
        <v>20</v>
      </c>
    </row>
    <row r="3" spans="1:5" ht="36.75" customHeight="1">
      <c r="A3" s="15" t="s">
        <v>0</v>
      </c>
      <c r="B3" s="17" t="s">
        <v>21</v>
      </c>
      <c r="C3" s="18"/>
      <c r="D3" s="18"/>
      <c r="E3" s="19"/>
    </row>
    <row r="4" spans="1:5" ht="19.5" customHeight="1">
      <c r="A4" s="16"/>
      <c r="B4" s="2"/>
      <c r="C4" s="3"/>
      <c r="D4" s="4" t="s">
        <v>1</v>
      </c>
      <c r="E4" s="4" t="s">
        <v>2</v>
      </c>
    </row>
    <row r="5" spans="1:7" ht="22.5" customHeight="1">
      <c r="A5" s="4" t="s">
        <v>22</v>
      </c>
      <c r="B5" s="5">
        <f>2415/10</f>
        <v>241.5</v>
      </c>
      <c r="C5" s="11" t="s">
        <v>13</v>
      </c>
      <c r="D5" s="6">
        <f>1443/10</f>
        <v>144.3</v>
      </c>
      <c r="E5" s="9">
        <f>972/10</f>
        <v>97.2</v>
      </c>
      <c r="G5" s="7"/>
    </row>
    <row r="6" spans="1:7" ht="22.5" customHeight="1">
      <c r="A6" s="4" t="s">
        <v>3</v>
      </c>
      <c r="B6" s="12">
        <f>16767/10</f>
        <v>1676.7</v>
      </c>
      <c r="C6" s="11" t="s">
        <v>14</v>
      </c>
      <c r="D6" s="6">
        <f>14897/10</f>
        <v>1489.7</v>
      </c>
      <c r="E6" s="9">
        <f>1870/10</f>
        <v>187</v>
      </c>
      <c r="G6" s="7"/>
    </row>
    <row r="7" spans="1:7" ht="22.5" customHeight="1">
      <c r="A7" s="4" t="s">
        <v>4</v>
      </c>
      <c r="B7" s="5">
        <f>6261/10</f>
        <v>626.1</v>
      </c>
      <c r="C7" s="11" t="s">
        <v>15</v>
      </c>
      <c r="D7" s="6">
        <f>3056/10</f>
        <v>305.6</v>
      </c>
      <c r="E7" s="9">
        <f>3205/10</f>
        <v>320.5</v>
      </c>
      <c r="G7" s="7"/>
    </row>
    <row r="8" spans="1:7" ht="22.5" customHeight="1">
      <c r="A8" s="4" t="s">
        <v>5</v>
      </c>
      <c r="B8" s="5">
        <f>6210/10</f>
        <v>621</v>
      </c>
      <c r="C8" s="11" t="s">
        <v>16</v>
      </c>
      <c r="D8" s="6">
        <f>4067/10</f>
        <v>406.7</v>
      </c>
      <c r="E8" s="9">
        <f>2143/10</f>
        <v>214.3</v>
      </c>
      <c r="G8" s="7"/>
    </row>
    <row r="9" spans="1:7" ht="22.5" customHeight="1">
      <c r="A9" s="4" t="s">
        <v>6</v>
      </c>
      <c r="B9" s="5">
        <f>1963/10</f>
        <v>196.3</v>
      </c>
      <c r="C9" s="11" t="s">
        <v>17</v>
      </c>
      <c r="D9" s="6">
        <f>766/10</f>
        <v>76.6</v>
      </c>
      <c r="E9" s="9">
        <f>1197/10</f>
        <v>119.7</v>
      </c>
      <c r="G9" s="7"/>
    </row>
    <row r="10" spans="1:7" ht="22.5" customHeight="1">
      <c r="A10" s="4" t="s">
        <v>7</v>
      </c>
      <c r="B10" s="5">
        <f>1049/10</f>
        <v>104.9</v>
      </c>
      <c r="C10" s="11" t="s">
        <v>18</v>
      </c>
      <c r="D10" s="6">
        <f>287/10</f>
        <v>28.7</v>
      </c>
      <c r="E10" s="9">
        <f>762/10</f>
        <v>76.2</v>
      </c>
      <c r="G10" s="7"/>
    </row>
    <row r="11" spans="1:7" ht="22.5" customHeight="1">
      <c r="A11" s="4" t="s">
        <v>8</v>
      </c>
      <c r="B11" s="5">
        <f>2031/10</f>
        <v>203.1</v>
      </c>
      <c r="C11" s="11" t="s">
        <v>19</v>
      </c>
      <c r="D11" s="6">
        <f>1771/10</f>
        <v>177.1</v>
      </c>
      <c r="E11" s="9">
        <f>260/10</f>
        <v>26</v>
      </c>
      <c r="G11" s="7"/>
    </row>
    <row r="12" spans="1:7" ht="22.5" customHeight="1">
      <c r="A12" s="4" t="s">
        <v>9</v>
      </c>
      <c r="B12" s="5">
        <f>36697/10</f>
        <v>3669.7</v>
      </c>
      <c r="C12" s="8" t="s">
        <v>11</v>
      </c>
      <c r="D12" s="6">
        <f>26287/10</f>
        <v>2628.7</v>
      </c>
      <c r="E12" s="10">
        <f>10410/10</f>
        <v>1041</v>
      </c>
      <c r="G12" s="7"/>
    </row>
    <row r="13" ht="16.5" customHeight="1">
      <c r="A13" s="1" t="s">
        <v>10</v>
      </c>
    </row>
    <row r="14" ht="16.5" customHeight="1">
      <c r="A14" s="13" t="s">
        <v>23</v>
      </c>
    </row>
    <row r="15" ht="16.5" customHeight="1">
      <c r="A15" s="13" t="s">
        <v>24</v>
      </c>
    </row>
    <row r="16" ht="16.5" customHeight="1"/>
    <row r="17" ht="16.5" customHeight="1"/>
    <row r="18" ht="16.5" customHeight="1"/>
    <row r="19" ht="16.5" customHeight="1"/>
  </sheetData>
  <sheetProtection/>
  <mergeCells count="2">
    <mergeCell ref="A3:A4"/>
    <mergeCell ref="B3:E3"/>
  </mergeCells>
  <printOptions/>
  <pageMargins left="0.78740157480315" right="0.78740157480315" top="0.78740157480315" bottom="0.590551181102362" header="0.393700787401575" footer="0.393700787401575"/>
  <pageSetup firstPageNumber="164" useFirstPageNumber="1" fitToHeight="1" fitToWidth="1" horizontalDpi="600" verticalDpi="600" orientation="portrait" paperSize="9" scale="70"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大橋 厚子</cp:lastModifiedBy>
  <cp:lastPrinted>2005-12-14T13:09:02Z</cp:lastPrinted>
  <dcterms:created xsi:type="dcterms:W3CDTF">2002-08-27T01:39:20Z</dcterms:created>
  <dcterms:modified xsi:type="dcterms:W3CDTF">2017-03-10T05:59:54Z</dcterms:modified>
  <cp:category/>
  <cp:version/>
  <cp:contentType/>
  <cp:contentStatus/>
</cp:coreProperties>
</file>