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90" windowWidth="15480" windowHeight="9435" activeTab="0"/>
  </bookViews>
  <sheets>
    <sheet name="24" sheetId="1" r:id="rId1"/>
  </sheets>
  <definedNames>
    <definedName name="_xlnm.Print_Area" localSheetId="0">'24'!$A$1:$M$52</definedName>
  </definedNames>
  <calcPr fullCalcOnLoad="1"/>
</workbook>
</file>

<file path=xl/sharedStrings.xml><?xml version="1.0" encoding="utf-8"?>
<sst xmlns="http://schemas.openxmlformats.org/spreadsheetml/2006/main" count="50" uniqueCount="37">
  <si>
    <t>2.2 国内二酸化炭素の部門別排出量の推移</t>
  </si>
  <si>
    <t>年度</t>
  </si>
  <si>
    <t>エネルギー転換</t>
  </si>
  <si>
    <t>産業</t>
  </si>
  <si>
    <t>家庭</t>
  </si>
  <si>
    <t>業務その他</t>
  </si>
  <si>
    <t>運輸</t>
  </si>
  <si>
    <t>工業プロセス</t>
  </si>
  <si>
    <t>廃棄物</t>
  </si>
  <si>
    <t>合計</t>
  </si>
  <si>
    <t>平成2
(1990)</t>
  </si>
  <si>
    <t>平成3
(1991)</t>
  </si>
  <si>
    <t>燃料からの漏出</t>
  </si>
  <si>
    <t>基準年</t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</si>
  <si>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</si>
  <si>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</si>
  <si>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</si>
  <si>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</si>
  <si>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</si>
  <si>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</si>
  <si>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</si>
  <si>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</si>
  <si>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</si>
  <si>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</si>
  <si>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</si>
  <si>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</si>
  <si>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</si>
  <si>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</si>
  <si>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平成18
(2006)</t>
  </si>
  <si>
    <t>平成19
(2007)</t>
  </si>
  <si>
    <t>平成20
(2008)</t>
  </si>
  <si>
    <t>平成21
(2009)</t>
  </si>
  <si>
    <t>出典：環境省地球環境局総務課低炭素社会推進室資料</t>
  </si>
  <si>
    <r>
      <t>［百万t CO2］［基準年比増減率］</t>
    </r>
  </si>
  <si>
    <t>エネルギー起源CO2</t>
  </si>
  <si>
    <t>非エネルギー起源CO2</t>
  </si>
  <si>
    <t>注1）エネルギー起源の部門別排出量は、発電及び熱発生に伴うCO2排出量を各最終消費部門に配分した排出量。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</si>
</sst>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0.0%"/>
    <numFmt numFmtId="180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1"/>
      <name val="MS　ゴシック"/>
      <family val="3"/>
    </font>
    <font>
      <sz val="12"/>
      <name val="MS　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8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Continuous" wrapText="1"/>
    </xf>
    <xf numFmtId="178" fontId="4" fillId="30" borderId="12" xfId="0" applyNumberFormat="1" applyFont="1" applyFill="1" applyBorder="1" applyAlignment="1" applyProtection="1">
      <alignment horizontal="right"/>
      <protection/>
    </xf>
    <xf numFmtId="176" fontId="4" fillId="0" borderId="12" xfId="61" applyNumberFormat="1" applyFont="1" applyFill="1" applyBorder="1" applyAlignment="1">
      <alignment/>
      <protection/>
    </xf>
    <xf numFmtId="176" fontId="4" fillId="0" borderId="11" xfId="61" applyNumberFormat="1" applyFont="1" applyFill="1" applyBorder="1" applyAlignment="1">
      <alignment/>
      <protection/>
    </xf>
    <xf numFmtId="179" fontId="4" fillId="30" borderId="13" xfId="42" applyNumberFormat="1" applyFont="1" applyFill="1" applyBorder="1" applyAlignment="1" applyProtection="1">
      <alignment/>
      <protection/>
    </xf>
    <xf numFmtId="179" fontId="4" fillId="30" borderId="14" xfId="42" applyNumberFormat="1" applyFont="1" applyFill="1" applyBorder="1" applyAlignment="1" applyProtection="1">
      <alignment horizontal="right"/>
      <protection/>
    </xf>
    <xf numFmtId="10" fontId="4" fillId="30" borderId="14" xfId="42" applyNumberFormat="1" applyFont="1" applyFill="1" applyBorder="1" applyAlignment="1" applyProtection="1">
      <alignment horizontal="right"/>
      <protection/>
    </xf>
    <xf numFmtId="178" fontId="4" fillId="30" borderId="11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>
      <alignment/>
    </xf>
    <xf numFmtId="180" fontId="4" fillId="30" borderId="11" xfId="48" applyNumberFormat="1" applyFont="1" applyFill="1" applyBorder="1" applyAlignment="1" applyProtection="1">
      <alignment horizontal="right"/>
      <protection/>
    </xf>
    <xf numFmtId="180" fontId="4" fillId="30" borderId="12" xfId="48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177" fontId="4" fillId="30" borderId="15" xfId="42" applyNumberFormat="1" applyFont="1" applyFill="1" applyBorder="1" applyAlignment="1" applyProtection="1">
      <alignment horizontal="right"/>
      <protection/>
    </xf>
    <xf numFmtId="177" fontId="4" fillId="30" borderId="16" xfId="42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/>
    </xf>
    <xf numFmtId="179" fontId="4" fillId="30" borderId="15" xfId="42" applyNumberFormat="1" applyFont="1" applyFill="1" applyBorder="1" applyAlignment="1" applyProtection="1">
      <alignment horizontal="right"/>
      <protection/>
    </xf>
    <xf numFmtId="176" fontId="4" fillId="3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79" fontId="4" fillId="30" borderId="0" xfId="42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6gasデータ2001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60" workbookViewId="0" topLeftCell="A1">
      <selection activeCell="R15" sqref="R15"/>
    </sheetView>
  </sheetViews>
  <sheetFormatPr defaultColWidth="9.00390625" defaultRowHeight="13.5"/>
  <cols>
    <col min="1" max="1" width="1.625" style="2" customWidth="1"/>
    <col min="2" max="2" width="21.75390625" style="2" customWidth="1"/>
    <col min="3" max="3" width="13.75390625" style="2" bestFit="1" customWidth="1"/>
    <col min="4" max="23" width="10.00390625" style="2" customWidth="1"/>
    <col min="24" max="16384" width="9.00390625" style="2" customWidth="1"/>
  </cols>
  <sheetData>
    <row r="1" spans="1:4" ht="14.25">
      <c r="A1" s="30" t="s">
        <v>0</v>
      </c>
      <c r="C1" s="1"/>
      <c r="D1" s="1"/>
    </row>
    <row r="2" spans="13:22" ht="13.5">
      <c r="M2" s="3" t="s">
        <v>33</v>
      </c>
      <c r="O2" s="3"/>
      <c r="P2" s="3"/>
      <c r="S2" s="3"/>
      <c r="T2" s="3"/>
      <c r="U2" s="3"/>
      <c r="V2" s="3"/>
    </row>
    <row r="3" spans="1:13" ht="27">
      <c r="A3" s="37" t="s">
        <v>1</v>
      </c>
      <c r="B3" s="38"/>
      <c r="C3" s="4" t="s">
        <v>13</v>
      </c>
      <c r="D3" s="5" t="s">
        <v>10</v>
      </c>
      <c r="E3" s="6" t="s">
        <v>11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</row>
    <row r="4" spans="1:13" ht="13.5">
      <c r="A4" s="37" t="s">
        <v>9</v>
      </c>
      <c r="B4" s="38"/>
      <c r="C4" s="7">
        <v>1144.129508797115</v>
      </c>
      <c r="D4" s="7">
        <v>1141.196048715373</v>
      </c>
      <c r="E4" s="7">
        <v>1150.1171497535836</v>
      </c>
      <c r="F4" s="7">
        <v>1158.5777505858966</v>
      </c>
      <c r="G4" s="7">
        <v>1150.897813950756</v>
      </c>
      <c r="H4" s="7">
        <v>1210.6689687044197</v>
      </c>
      <c r="I4" s="8">
        <v>1223.6926848988128</v>
      </c>
      <c r="J4" s="8">
        <v>1236.6058603558865</v>
      </c>
      <c r="K4" s="8">
        <v>1231.5199027580531</v>
      </c>
      <c r="L4" s="8">
        <v>1195.9294675616406</v>
      </c>
      <c r="M4" s="9">
        <v>1230.8773483647449</v>
      </c>
    </row>
    <row r="5" spans="1:13" ht="13.5">
      <c r="A5" s="37"/>
      <c r="B5" s="38"/>
      <c r="C5" s="10"/>
      <c r="D5" s="11">
        <f aca="true" t="shared" si="0" ref="D5:M5">(D4-$C$4)/$C$4</f>
        <v>-0.002563923104147577</v>
      </c>
      <c r="E5" s="11">
        <f t="shared" si="0"/>
        <v>0.00523335943215353</v>
      </c>
      <c r="F5" s="11">
        <f t="shared" si="0"/>
        <v>0.012628152388073471</v>
      </c>
      <c r="G5" s="11">
        <f t="shared" si="0"/>
        <v>0.005915680962338677</v>
      </c>
      <c r="H5" s="11">
        <f t="shared" si="0"/>
        <v>0.05815727974472159</v>
      </c>
      <c r="I5" s="11">
        <f t="shared" si="0"/>
        <v>0.06954035840343531</v>
      </c>
      <c r="J5" s="11">
        <f t="shared" si="0"/>
        <v>0.08082682148107244</v>
      </c>
      <c r="K5" s="11">
        <f t="shared" si="0"/>
        <v>0.07638155758504678</v>
      </c>
      <c r="L5" s="11">
        <f t="shared" si="0"/>
        <v>0.045274558838173586</v>
      </c>
      <c r="M5" s="11">
        <f t="shared" si="0"/>
        <v>0.07581994774248287</v>
      </c>
    </row>
    <row r="6" spans="1:13" ht="13.5">
      <c r="A6" s="47"/>
      <c r="B6" s="46" t="s">
        <v>34</v>
      </c>
      <c r="C6" s="13">
        <v>1059.0758665464696</v>
      </c>
      <c r="D6" s="13">
        <v>1059.1437363701061</v>
      </c>
      <c r="E6" s="13">
        <v>1066.6280507543079</v>
      </c>
      <c r="F6" s="13">
        <v>1073.684899100891</v>
      </c>
      <c r="G6" s="13">
        <v>1067.5598252931125</v>
      </c>
      <c r="H6" s="13">
        <v>1122.9499094915593</v>
      </c>
      <c r="I6" s="13">
        <v>1135.2665189294669</v>
      </c>
      <c r="J6" s="13">
        <v>1147.1234612483406</v>
      </c>
      <c r="K6" s="13">
        <v>1143.371569194104</v>
      </c>
      <c r="L6" s="13">
        <v>1113.064652002945</v>
      </c>
      <c r="M6" s="13">
        <v>1147.9234663119405</v>
      </c>
    </row>
    <row r="7" spans="1:13" ht="13.5">
      <c r="A7" s="48"/>
      <c r="B7" s="46"/>
      <c r="C7" s="11"/>
      <c r="D7" s="11">
        <f aca="true" t="shared" si="1" ref="D7:M7">(D6-$C$6)/$C$6</f>
        <v>6.40840054809976E-05</v>
      </c>
      <c r="E7" s="11">
        <f t="shared" si="1"/>
        <v>0.007130918989274257</v>
      </c>
      <c r="F7" s="11">
        <f t="shared" si="1"/>
        <v>0.013794132239137788</v>
      </c>
      <c r="G7" s="11">
        <f t="shared" si="1"/>
        <v>0.008010718603482245</v>
      </c>
      <c r="H7" s="11">
        <f t="shared" si="1"/>
        <v>0.06031111175573852</v>
      </c>
      <c r="I7" s="11">
        <f t="shared" si="1"/>
        <v>0.07194069357037347</v>
      </c>
      <c r="J7" s="11">
        <f t="shared" si="1"/>
        <v>0.08313624876467501</v>
      </c>
      <c r="K7" s="11">
        <f t="shared" si="1"/>
        <v>0.07959363942690294</v>
      </c>
      <c r="L7" s="11">
        <f t="shared" si="1"/>
        <v>0.05097725966745604</v>
      </c>
      <c r="M7" s="11">
        <f t="shared" si="1"/>
        <v>0.08389162908148708</v>
      </c>
    </row>
    <row r="8" spans="1:13" ht="13.5">
      <c r="A8" s="14"/>
      <c r="B8" s="45" t="s">
        <v>3</v>
      </c>
      <c r="C8" s="15">
        <v>482.1117640299221</v>
      </c>
      <c r="D8" s="15">
        <v>482.1689144645741</v>
      </c>
      <c r="E8" s="15">
        <v>476.0708507748574</v>
      </c>
      <c r="F8" s="15">
        <v>466.38568607030146</v>
      </c>
      <c r="G8" s="15">
        <v>455.3144920119227</v>
      </c>
      <c r="H8" s="15">
        <v>472.93184308146317</v>
      </c>
      <c r="I8" s="15">
        <v>471.4585162718058</v>
      </c>
      <c r="J8" s="15">
        <v>480.1589924266802</v>
      </c>
      <c r="K8" s="15">
        <v>480.4423926055673</v>
      </c>
      <c r="L8" s="15">
        <v>444.8645600316051</v>
      </c>
      <c r="M8" s="15">
        <v>456.4523190695422</v>
      </c>
    </row>
    <row r="9" spans="1:13" ht="13.5">
      <c r="A9" s="14"/>
      <c r="B9" s="43"/>
      <c r="C9" s="11"/>
      <c r="D9" s="11">
        <f aca="true" t="shared" si="2" ref="D9:M9">(D8-$C$8)/$C$8</f>
        <v>0.00011854187953073949</v>
      </c>
      <c r="E9" s="11">
        <f t="shared" si="2"/>
        <v>-0.012530109625555168</v>
      </c>
      <c r="F9" s="11">
        <f t="shared" si="2"/>
        <v>-0.03261915417323148</v>
      </c>
      <c r="G9" s="11">
        <f t="shared" si="2"/>
        <v>-0.05558311167104442</v>
      </c>
      <c r="H9" s="11">
        <f t="shared" si="2"/>
        <v>-0.019041063988409886</v>
      </c>
      <c r="I9" s="11">
        <f t="shared" si="2"/>
        <v>-0.02209705000572248</v>
      </c>
      <c r="J9" s="11">
        <f t="shared" si="2"/>
        <v>-0.004050454166309663</v>
      </c>
      <c r="K9" s="11">
        <f t="shared" si="2"/>
        <v>-0.003462623293820248</v>
      </c>
      <c r="L9" s="11">
        <f t="shared" si="2"/>
        <v>-0.07725844249675944</v>
      </c>
      <c r="M9" s="11">
        <f t="shared" si="2"/>
        <v>-0.053223021869234693</v>
      </c>
    </row>
    <row r="10" spans="1:13" ht="13.5">
      <c r="A10" s="14"/>
      <c r="B10" s="43" t="s">
        <v>6</v>
      </c>
      <c r="C10" s="13">
        <v>217.37130450071916</v>
      </c>
      <c r="D10" s="13">
        <v>217.37928690536455</v>
      </c>
      <c r="E10" s="13">
        <v>228.85683908643318</v>
      </c>
      <c r="F10" s="13">
        <v>233.45494715330938</v>
      </c>
      <c r="G10" s="13">
        <v>237.97062043337166</v>
      </c>
      <c r="H10" s="13">
        <v>250.40371128854605</v>
      </c>
      <c r="I10" s="13">
        <v>257.5794488269094</v>
      </c>
      <c r="J10" s="13">
        <v>263.03281806756377</v>
      </c>
      <c r="K10" s="13">
        <v>264.7937782329332</v>
      </c>
      <c r="L10" s="13">
        <v>263.74351042558504</v>
      </c>
      <c r="M10" s="13">
        <v>266.1861821630342</v>
      </c>
    </row>
    <row r="11" spans="1:13" ht="13.5">
      <c r="A11" s="14"/>
      <c r="B11" s="43"/>
      <c r="C11" s="11"/>
      <c r="D11" s="11">
        <f aca="true" t="shared" si="3" ref="D11:M11">(D10-$C$10)/$C$10</f>
        <v>3.6722439807426106E-05</v>
      </c>
      <c r="E11" s="11">
        <f t="shared" si="3"/>
        <v>0.052838320182579675</v>
      </c>
      <c r="F11" s="11">
        <f t="shared" si="3"/>
        <v>0.07399156337370649</v>
      </c>
      <c r="G11" s="11">
        <f t="shared" si="3"/>
        <v>0.09476557165614448</v>
      </c>
      <c r="H11" s="11">
        <f t="shared" si="3"/>
        <v>0.15196305171788488</v>
      </c>
      <c r="I11" s="11">
        <f t="shared" si="3"/>
        <v>0.18497448142267198</v>
      </c>
      <c r="J11" s="11">
        <f t="shared" si="3"/>
        <v>0.21006228799024176</v>
      </c>
      <c r="K11" s="11">
        <f t="shared" si="3"/>
        <v>0.21816345005215335</v>
      </c>
      <c r="L11" s="11">
        <f t="shared" si="3"/>
        <v>0.21333177362751882</v>
      </c>
      <c r="M11" s="11">
        <f t="shared" si="3"/>
        <v>0.22456909744567277</v>
      </c>
    </row>
    <row r="12" spans="1:13" ht="13.5">
      <c r="A12" s="14"/>
      <c r="B12" s="43" t="s">
        <v>5</v>
      </c>
      <c r="C12" s="13">
        <v>164.29190388274029</v>
      </c>
      <c r="D12" s="13">
        <v>164.31119878811174</v>
      </c>
      <c r="E12" s="13">
        <v>163.55197515219038</v>
      </c>
      <c r="F12" s="13">
        <v>168.45581051044329</v>
      </c>
      <c r="G12" s="13">
        <v>169.17825970575578</v>
      </c>
      <c r="H12" s="13">
        <v>180.62075305618978</v>
      </c>
      <c r="I12" s="13">
        <v>185.13223890828658</v>
      </c>
      <c r="J12" s="13">
        <v>184.63144405689243</v>
      </c>
      <c r="K12" s="13">
        <v>181.55674474438607</v>
      </c>
      <c r="L12" s="13">
        <v>187.3829480190742</v>
      </c>
      <c r="M12" s="13">
        <v>201.27571040103842</v>
      </c>
    </row>
    <row r="13" spans="1:13" ht="13.5">
      <c r="A13" s="14"/>
      <c r="B13" s="43"/>
      <c r="C13" s="11"/>
      <c r="D13" s="11">
        <f aca="true" t="shared" si="4" ref="D13:M13">(D12-$C$12)/$C$12</f>
        <v>0.00011744282533376785</v>
      </c>
      <c r="E13" s="11">
        <f t="shared" si="4"/>
        <v>-0.004503744329836324</v>
      </c>
      <c r="F13" s="11">
        <f t="shared" si="4"/>
        <v>0.025344563726493158</v>
      </c>
      <c r="G13" s="11">
        <f t="shared" si="4"/>
        <v>0.029741914893767502</v>
      </c>
      <c r="H13" s="11">
        <f t="shared" si="4"/>
        <v>0.09938925039850931</v>
      </c>
      <c r="I13" s="11">
        <f t="shared" si="4"/>
        <v>0.1268494340440575</v>
      </c>
      <c r="J13" s="11">
        <f t="shared" si="4"/>
        <v>0.12380123240077032</v>
      </c>
      <c r="K13" s="11">
        <f t="shared" si="4"/>
        <v>0.10508637646544153</v>
      </c>
      <c r="L13" s="11">
        <f t="shared" si="4"/>
        <v>0.1405488864065672</v>
      </c>
      <c r="M13" s="11">
        <f t="shared" si="4"/>
        <v>0.22511034107130753</v>
      </c>
    </row>
    <row r="14" spans="1:13" ht="13.5">
      <c r="A14" s="14"/>
      <c r="B14" s="43" t="s">
        <v>4</v>
      </c>
      <c r="C14" s="13">
        <v>127.44316412664075</v>
      </c>
      <c r="D14" s="13">
        <v>127.45038312484743</v>
      </c>
      <c r="E14" s="13">
        <v>129.37149400324654</v>
      </c>
      <c r="F14" s="13">
        <v>136.40914097138605</v>
      </c>
      <c r="G14" s="13">
        <v>137.91977515805328</v>
      </c>
      <c r="H14" s="13">
        <v>145.0184584185317</v>
      </c>
      <c r="I14" s="13">
        <v>148.10455486033692</v>
      </c>
      <c r="J14" s="13">
        <v>147.82619565475727</v>
      </c>
      <c r="K14" s="13">
        <v>144.3085907411061</v>
      </c>
      <c r="L14" s="13">
        <v>143.9275645343129</v>
      </c>
      <c r="M14" s="13">
        <v>151.91526462304833</v>
      </c>
    </row>
    <row r="15" spans="1:13" ht="13.5">
      <c r="A15" s="14"/>
      <c r="B15" s="43"/>
      <c r="C15" s="11"/>
      <c r="D15" s="11">
        <f aca="true" t="shared" si="5" ref="D15:M15">(D14-$C$14)/$C$14</f>
        <v>5.6644844438326706E-05</v>
      </c>
      <c r="E15" s="11">
        <f t="shared" si="5"/>
        <v>0.015130900820145976</v>
      </c>
      <c r="F15" s="11">
        <f t="shared" si="5"/>
        <v>0.07035274827165916</v>
      </c>
      <c r="G15" s="11">
        <f t="shared" si="5"/>
        <v>0.08220614344604536</v>
      </c>
      <c r="H15" s="11">
        <f t="shared" si="5"/>
        <v>0.1379069204090564</v>
      </c>
      <c r="I15" s="11">
        <f t="shared" si="5"/>
        <v>0.1621223929528685</v>
      </c>
      <c r="J15" s="11">
        <f t="shared" si="5"/>
        <v>0.1599382098506423</v>
      </c>
      <c r="K15" s="11">
        <f t="shared" si="5"/>
        <v>0.13233684780225716</v>
      </c>
      <c r="L15" s="11">
        <f t="shared" si="5"/>
        <v>0.12934707420863728</v>
      </c>
      <c r="M15" s="11">
        <f t="shared" si="5"/>
        <v>0.19202364178662074</v>
      </c>
    </row>
    <row r="16" spans="1:13" ht="13.5">
      <c r="A16" s="14"/>
      <c r="B16" s="43" t="s">
        <v>2</v>
      </c>
      <c r="C16" s="13">
        <v>67.85773000644721</v>
      </c>
      <c r="D16" s="13">
        <v>67.83395308720844</v>
      </c>
      <c r="E16" s="13">
        <v>68.7768917375803</v>
      </c>
      <c r="F16" s="13">
        <v>68.97931439545098</v>
      </c>
      <c r="G16" s="13">
        <v>67.17667798400903</v>
      </c>
      <c r="H16" s="13">
        <v>73.9751436468286</v>
      </c>
      <c r="I16" s="13">
        <v>72.99176006212807</v>
      </c>
      <c r="J16" s="13">
        <v>71.47401104244683</v>
      </c>
      <c r="K16" s="13">
        <v>72.27006287011132</v>
      </c>
      <c r="L16" s="13">
        <v>73.14606899236783</v>
      </c>
      <c r="M16" s="13">
        <v>72.09399005527747</v>
      </c>
    </row>
    <row r="17" spans="1:13" ht="13.5">
      <c r="A17" s="17"/>
      <c r="B17" s="44"/>
      <c r="C17" s="11"/>
      <c r="D17" s="11">
        <f aca="true" t="shared" si="6" ref="D17:M17">(D16-$C$16)/$C$16</f>
        <v>-0.0003503936727107018</v>
      </c>
      <c r="E17" s="11">
        <f t="shared" si="6"/>
        <v>0.0135454240960574</v>
      </c>
      <c r="F17" s="11">
        <f t="shared" si="6"/>
        <v>0.016528469032153142</v>
      </c>
      <c r="G17" s="11">
        <f t="shared" si="6"/>
        <v>-0.010036469277317016</v>
      </c>
      <c r="H17" s="11">
        <f t="shared" si="6"/>
        <v>0.09015057886257272</v>
      </c>
      <c r="I17" s="11">
        <f t="shared" si="6"/>
        <v>0.07565873563989048</v>
      </c>
      <c r="J17" s="11">
        <f t="shared" si="6"/>
        <v>0.05329210151380004</v>
      </c>
      <c r="K17" s="11">
        <f t="shared" si="6"/>
        <v>0.0650232900989303</v>
      </c>
      <c r="L17" s="11">
        <f t="shared" si="6"/>
        <v>0.07793274230390802</v>
      </c>
      <c r="M17" s="11">
        <f t="shared" si="6"/>
        <v>0.062428555279225674</v>
      </c>
    </row>
    <row r="18" spans="1:13" ht="13.5">
      <c r="A18" s="18"/>
      <c r="B18" s="46" t="s">
        <v>35</v>
      </c>
      <c r="C18" s="19">
        <f>C20+C22+C24</f>
        <v>85.05364225064551</v>
      </c>
      <c r="D18" s="19">
        <f aca="true" t="shared" si="7" ref="D18:M18">D20+D22+D24</f>
        <v>82.05231234526673</v>
      </c>
      <c r="E18" s="19">
        <f t="shared" si="7"/>
        <v>83.48909899927567</v>
      </c>
      <c r="F18" s="19">
        <f t="shared" si="7"/>
        <v>84.89285148500552</v>
      </c>
      <c r="G18" s="19">
        <f t="shared" si="7"/>
        <v>83.3379886576435</v>
      </c>
      <c r="H18" s="19">
        <f t="shared" si="7"/>
        <v>87.71905921286057</v>
      </c>
      <c r="I18" s="19">
        <f t="shared" si="7"/>
        <v>88.42616596934583</v>
      </c>
      <c r="J18" s="19">
        <f t="shared" si="7"/>
        <v>89.48239910754594</v>
      </c>
      <c r="K18" s="19">
        <f t="shared" si="7"/>
        <v>88.14833356394888</v>
      </c>
      <c r="L18" s="19">
        <f t="shared" si="7"/>
        <v>82.86481555869554</v>
      </c>
      <c r="M18" s="19">
        <f t="shared" si="7"/>
        <v>82.95388205280415</v>
      </c>
    </row>
    <row r="19" spans="1:13" ht="13.5">
      <c r="A19" s="21"/>
      <c r="B19" s="46"/>
      <c r="C19" s="22"/>
      <c r="D19" s="22">
        <f aca="true" t="shared" si="8" ref="D19:M19">(D18-$C$18)/$C$18</f>
        <v>-0.03528749417378423</v>
      </c>
      <c r="E19" s="22">
        <f t="shared" si="8"/>
        <v>-0.018394782515712513</v>
      </c>
      <c r="F19" s="22">
        <f t="shared" si="8"/>
        <v>-0.0018904630229255948</v>
      </c>
      <c r="G19" s="22">
        <f t="shared" si="8"/>
        <v>-0.020171430024667543</v>
      </c>
      <c r="H19" s="22">
        <f t="shared" si="8"/>
        <v>0.03133806961917416</v>
      </c>
      <c r="I19" s="22">
        <f t="shared" si="8"/>
        <v>0.03965172601029589</v>
      </c>
      <c r="J19" s="22">
        <f t="shared" si="8"/>
        <v>0.052070161132538956</v>
      </c>
      <c r="K19" s="22">
        <f t="shared" si="8"/>
        <v>0.036385170951099215</v>
      </c>
      <c r="L19" s="22">
        <f t="shared" si="8"/>
        <v>-0.025734661491623047</v>
      </c>
      <c r="M19" s="22">
        <f t="shared" si="8"/>
        <v>-0.024687481244525147</v>
      </c>
    </row>
    <row r="20" spans="1:13" ht="13.5">
      <c r="A20" s="14"/>
      <c r="B20" s="45" t="s">
        <v>7</v>
      </c>
      <c r="C20" s="13">
        <v>62.31839243632471</v>
      </c>
      <c r="D20" s="13">
        <v>59.934006677565826</v>
      </c>
      <c r="E20" s="13">
        <v>61.02771287490705</v>
      </c>
      <c r="F20" s="13">
        <v>61.02653635160949</v>
      </c>
      <c r="G20" s="13">
        <v>59.95948894278082</v>
      </c>
      <c r="H20" s="13">
        <v>61.18978302118355</v>
      </c>
      <c r="I20" s="13">
        <v>61.33827347084079</v>
      </c>
      <c r="J20" s="13">
        <v>61.69610986327939</v>
      </c>
      <c r="K20" s="13">
        <v>59.02402786080892</v>
      </c>
      <c r="L20" s="13">
        <v>53.37638438256671</v>
      </c>
      <c r="M20" s="13">
        <v>53.40015116311673</v>
      </c>
    </row>
    <row r="21" spans="1:13" ht="13.5">
      <c r="A21" s="14"/>
      <c r="B21" s="43"/>
      <c r="C21" s="11"/>
      <c r="D21" s="11">
        <f aca="true" t="shared" si="9" ref="D21:M21">(D20-$C$20)/$C$20</f>
        <v>-0.038261348945982265</v>
      </c>
      <c r="E21" s="11">
        <f t="shared" si="9"/>
        <v>-0.020711053526235243</v>
      </c>
      <c r="F21" s="11">
        <f t="shared" si="9"/>
        <v>-0.020729932756773296</v>
      </c>
      <c r="G21" s="11">
        <f t="shared" si="9"/>
        <v>-0.03785244454041638</v>
      </c>
      <c r="H21" s="11">
        <f t="shared" si="9"/>
        <v>-0.01811037433762977</v>
      </c>
      <c r="I21" s="11">
        <f t="shared" si="9"/>
        <v>-0.01572760347573756</v>
      </c>
      <c r="J21" s="11">
        <f t="shared" si="9"/>
        <v>-0.00998553635158593</v>
      </c>
      <c r="K21" s="11">
        <f t="shared" si="9"/>
        <v>-0.05286343961587072</v>
      </c>
      <c r="L21" s="11">
        <f t="shared" si="9"/>
        <v>-0.14348906806116193</v>
      </c>
      <c r="M21" s="11">
        <f t="shared" si="9"/>
        <v>-0.1431076913981759</v>
      </c>
    </row>
    <row r="22" spans="1:13" ht="13.5">
      <c r="A22" s="14"/>
      <c r="B22" s="43" t="s">
        <v>8</v>
      </c>
      <c r="C22" s="13">
        <v>22.698626297625097</v>
      </c>
      <c r="D22" s="13">
        <v>22.081682151005207</v>
      </c>
      <c r="E22" s="13">
        <v>22.407715766730423</v>
      </c>
      <c r="F22" s="13">
        <v>23.809364950689925</v>
      </c>
      <c r="G22" s="13">
        <v>23.32528486889318</v>
      </c>
      <c r="H22" s="13">
        <v>26.478126532060124</v>
      </c>
      <c r="I22" s="13">
        <v>27.03696952135255</v>
      </c>
      <c r="J22" s="13">
        <v>27.736920752881954</v>
      </c>
      <c r="K22" s="13">
        <v>29.076331533543655</v>
      </c>
      <c r="L22" s="13">
        <v>29.445701584940423</v>
      </c>
      <c r="M22" s="13">
        <v>29.515672401128306</v>
      </c>
    </row>
    <row r="23" spans="1:13" ht="13.5">
      <c r="A23" s="14"/>
      <c r="B23" s="43"/>
      <c r="C23" s="11"/>
      <c r="D23" s="11">
        <f aca="true" t="shared" si="10" ref="D23:M23">(D22-$C$22)/$C$22</f>
        <v>-0.027179801038639907</v>
      </c>
      <c r="E23" s="11">
        <f t="shared" si="10"/>
        <v>-0.012816217469737871</v>
      </c>
      <c r="F23" s="11">
        <f t="shared" si="10"/>
        <v>0.04893417947415797</v>
      </c>
      <c r="G23" s="11">
        <f t="shared" si="10"/>
        <v>0.02760777516010518</v>
      </c>
      <c r="H23" s="11">
        <f t="shared" si="10"/>
        <v>0.1665078839960666</v>
      </c>
      <c r="I23" s="11">
        <f t="shared" si="10"/>
        <v>0.19112800778527125</v>
      </c>
      <c r="J23" s="11">
        <f t="shared" si="10"/>
        <v>0.22196472990015265</v>
      </c>
      <c r="K23" s="11">
        <f t="shared" si="10"/>
        <v>0.28097318103280294</v>
      </c>
      <c r="L23" s="11">
        <f t="shared" si="10"/>
        <v>0.2972459742209711</v>
      </c>
      <c r="M23" s="11">
        <f t="shared" si="10"/>
        <v>0.3003285755762436</v>
      </c>
    </row>
    <row r="24" spans="1:13" ht="13.5">
      <c r="A24" s="14"/>
      <c r="B24" s="43" t="s">
        <v>12</v>
      </c>
      <c r="C24" s="23">
        <v>0.0366235166957</v>
      </c>
      <c r="D24" s="23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3">
        <v>0.05092297715249999</v>
      </c>
      <c r="J24" s="13">
        <v>0.049368491384600005</v>
      </c>
      <c r="K24" s="23">
        <v>0.0479741695963</v>
      </c>
      <c r="L24" s="13">
        <v>0.042729591188399994</v>
      </c>
      <c r="M24" s="13">
        <v>0.0380584885591</v>
      </c>
    </row>
    <row r="25" spans="1:13" ht="13.5">
      <c r="A25" s="17"/>
      <c r="B25" s="44"/>
      <c r="C25" s="11"/>
      <c r="D25" s="11">
        <f aca="true" t="shared" si="11" ref="D25:M25">(D24-$C$24)/$C$24</f>
        <v>1.894655273430345E-16</v>
      </c>
      <c r="E25" s="11">
        <f t="shared" si="11"/>
        <v>0.4654616072000941</v>
      </c>
      <c r="F25" s="11">
        <f t="shared" si="11"/>
        <v>0.5550167718543144</v>
      </c>
      <c r="G25" s="11">
        <f t="shared" si="11"/>
        <v>0.45302392480916526</v>
      </c>
      <c r="H25" s="11">
        <f t="shared" si="11"/>
        <v>0.3966343003566756</v>
      </c>
      <c r="I25" s="11">
        <f t="shared" si="11"/>
        <v>0.39044476737753875</v>
      </c>
      <c r="J25" s="11">
        <f t="shared" si="11"/>
        <v>0.34799975094681185</v>
      </c>
      <c r="K25" s="11">
        <f t="shared" si="11"/>
        <v>0.3099279895732321</v>
      </c>
      <c r="L25" s="11">
        <f t="shared" si="11"/>
        <v>0.166725509825683</v>
      </c>
      <c r="M25" s="11">
        <f t="shared" si="11"/>
        <v>0.03918170598752137</v>
      </c>
    </row>
    <row r="26" spans="1:23" ht="13.5">
      <c r="A26" s="2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13" ht="27">
      <c r="A27" s="37" t="s">
        <v>1</v>
      </c>
      <c r="B27" s="38"/>
      <c r="C27" s="4" t="s">
        <v>13</v>
      </c>
      <c r="D27" s="5" t="s">
        <v>22</v>
      </c>
      <c r="E27" s="28" t="s">
        <v>23</v>
      </c>
      <c r="F27" s="5" t="s">
        <v>24</v>
      </c>
      <c r="G27" s="5" t="s">
        <v>25</v>
      </c>
      <c r="H27" s="5" t="s">
        <v>26</v>
      </c>
      <c r="I27" s="5" t="s">
        <v>27</v>
      </c>
      <c r="J27" s="5" t="s">
        <v>28</v>
      </c>
      <c r="K27" s="5" t="s">
        <v>29</v>
      </c>
      <c r="L27" s="5" t="s">
        <v>30</v>
      </c>
      <c r="M27" s="6" t="s">
        <v>31</v>
      </c>
    </row>
    <row r="28" spans="1:13" ht="13.5">
      <c r="A28" s="39" t="s">
        <v>9</v>
      </c>
      <c r="B28" s="40"/>
      <c r="C28" s="7">
        <v>1144.129508797115</v>
      </c>
      <c r="D28" s="8">
        <v>1251.5567001811996</v>
      </c>
      <c r="E28" s="8">
        <v>1236.4204932419552</v>
      </c>
      <c r="F28" s="8">
        <v>1273.5049416467998</v>
      </c>
      <c r="G28" s="8">
        <v>1278.6211821824634</v>
      </c>
      <c r="H28" s="8">
        <v>1278.0046782084967</v>
      </c>
      <c r="I28" s="8">
        <v>1282.2557160050794</v>
      </c>
      <c r="J28" s="8">
        <v>1263.0701510373417</v>
      </c>
      <c r="K28" s="9">
        <v>1296.3067566502414</v>
      </c>
      <c r="L28" s="9">
        <v>1213.2529074238234</v>
      </c>
      <c r="M28" s="9">
        <v>1144.569400040833</v>
      </c>
    </row>
    <row r="29" spans="1:13" ht="13.5">
      <c r="A29" s="41"/>
      <c r="B29" s="42"/>
      <c r="C29" s="10"/>
      <c r="D29" s="11">
        <f aca="true" t="shared" si="12" ref="D29:M29">(D28-$C$4)/$C$4</f>
        <v>0.09389425808711865</v>
      </c>
      <c r="E29" s="11">
        <f t="shared" si="12"/>
        <v>0.08066480563189973</v>
      </c>
      <c r="F29" s="11">
        <f t="shared" si="12"/>
        <v>0.11307761215398084</v>
      </c>
      <c r="G29" s="11">
        <f t="shared" si="12"/>
        <v>0.1175493441531341</v>
      </c>
      <c r="H29" s="11">
        <f t="shared" si="12"/>
        <v>0.1170105030785648</v>
      </c>
      <c r="I29" s="11">
        <f t="shared" si="12"/>
        <v>0.12072602458543694</v>
      </c>
      <c r="J29" s="11">
        <f t="shared" si="12"/>
        <v>0.10395732417152266</v>
      </c>
      <c r="K29" s="11">
        <f t="shared" si="12"/>
        <v>0.1330070124780878</v>
      </c>
      <c r="L29" s="11">
        <f t="shared" si="12"/>
        <v>0.06041571176621567</v>
      </c>
      <c r="M29" s="12">
        <f t="shared" si="12"/>
        <v>0.0003844767924746976</v>
      </c>
    </row>
    <row r="30" spans="1:13" ht="13.5">
      <c r="A30" s="24"/>
      <c r="B30" s="40" t="s">
        <v>34</v>
      </c>
      <c r="C30" s="13">
        <v>1059.0758665464696</v>
      </c>
      <c r="D30" s="13">
        <v>1166.9019480878305</v>
      </c>
      <c r="E30" s="7">
        <v>1153.2171679898397</v>
      </c>
      <c r="F30" s="13">
        <v>1192.8719771158364</v>
      </c>
      <c r="G30" s="13">
        <v>1198.0755396492007</v>
      </c>
      <c r="H30" s="13">
        <v>1198.4209607322953</v>
      </c>
      <c r="I30" s="13">
        <v>1202.5732133610538</v>
      </c>
      <c r="J30" s="13">
        <v>1185.109490361936</v>
      </c>
      <c r="K30" s="13">
        <v>1218.4963941006501</v>
      </c>
      <c r="L30" s="13">
        <v>1138.441407250645</v>
      </c>
      <c r="M30" s="13">
        <v>1075.3382436591571</v>
      </c>
    </row>
    <row r="31" spans="1:13" ht="13.5">
      <c r="A31" s="29"/>
      <c r="B31" s="42"/>
      <c r="C31" s="11"/>
      <c r="D31" s="11">
        <f aca="true" t="shared" si="13" ref="D31:M31">(D30-$C$6)/$C$6</f>
        <v>0.10181148012839723</v>
      </c>
      <c r="E31" s="11">
        <f t="shared" si="13"/>
        <v>0.08889004500721427</v>
      </c>
      <c r="F31" s="11">
        <f t="shared" si="13"/>
        <v>0.1263328858636552</v>
      </c>
      <c r="G31" s="11">
        <f t="shared" si="13"/>
        <v>0.1312461906586483</v>
      </c>
      <c r="H31" s="11">
        <f t="shared" si="13"/>
        <v>0.13157234395323802</v>
      </c>
      <c r="I31" s="11">
        <f t="shared" si="13"/>
        <v>0.1354929815203073</v>
      </c>
      <c r="J31" s="11">
        <f t="shared" si="13"/>
        <v>0.11900339512640228</v>
      </c>
      <c r="K31" s="11">
        <f t="shared" si="13"/>
        <v>0.15052795799609092</v>
      </c>
      <c r="L31" s="11">
        <f t="shared" si="13"/>
        <v>0.07493848477822246</v>
      </c>
      <c r="M31" s="11">
        <f t="shared" si="13"/>
        <v>0.015355252278306914</v>
      </c>
    </row>
    <row r="32" spans="1:13" ht="13.5">
      <c r="A32" s="14"/>
      <c r="B32" s="33" t="s">
        <v>3</v>
      </c>
      <c r="C32" s="15">
        <v>482.1117640299221</v>
      </c>
      <c r="D32" s="15">
        <v>467.1955733743612</v>
      </c>
      <c r="E32" s="16">
        <v>449.63320365291133</v>
      </c>
      <c r="F32" s="15">
        <v>461.16454735925106</v>
      </c>
      <c r="G32" s="15">
        <v>465.0255108832395</v>
      </c>
      <c r="H32" s="15">
        <v>465.31640194060407</v>
      </c>
      <c r="I32" s="15">
        <v>459.26690244731066</v>
      </c>
      <c r="J32" s="15">
        <v>456.98378609931655</v>
      </c>
      <c r="K32" s="15">
        <v>467.46369281228084</v>
      </c>
      <c r="L32" s="15">
        <v>418.9905873351572</v>
      </c>
      <c r="M32" s="15">
        <v>388.2522455064343</v>
      </c>
    </row>
    <row r="33" spans="1:13" ht="13.5">
      <c r="A33" s="14"/>
      <c r="B33" s="34"/>
      <c r="C33" s="11"/>
      <c r="D33" s="11">
        <f aca="true" t="shared" si="14" ref="D33:M33">(D32-$C$8)/$C$8</f>
        <v>-0.030939279578822188</v>
      </c>
      <c r="E33" s="11">
        <f t="shared" si="14"/>
        <v>-0.06736728451827403</v>
      </c>
      <c r="F33" s="11">
        <f t="shared" si="14"/>
        <v>-0.043448881013762077</v>
      </c>
      <c r="G33" s="11">
        <f t="shared" si="14"/>
        <v>-0.03544044020801391</v>
      </c>
      <c r="H33" s="11">
        <f t="shared" si="14"/>
        <v>-0.034837071696669115</v>
      </c>
      <c r="I33" s="11">
        <f t="shared" si="14"/>
        <v>-0.047384990964861776</v>
      </c>
      <c r="J33" s="11">
        <f t="shared" si="14"/>
        <v>-0.05212064879015477</v>
      </c>
      <c r="K33" s="11">
        <f t="shared" si="14"/>
        <v>-0.030383144139026066</v>
      </c>
      <c r="L33" s="11">
        <f t="shared" si="14"/>
        <v>-0.13092643947772922</v>
      </c>
      <c r="M33" s="11">
        <f t="shared" si="14"/>
        <v>-0.19468414904238354</v>
      </c>
    </row>
    <row r="34" spans="1:13" ht="13.5">
      <c r="A34" s="14"/>
      <c r="B34" s="35" t="s">
        <v>6</v>
      </c>
      <c r="C34" s="13">
        <v>217.37130450071916</v>
      </c>
      <c r="D34" s="13">
        <v>265.32062705455996</v>
      </c>
      <c r="E34" s="7">
        <v>267.3636712477026</v>
      </c>
      <c r="F34" s="13">
        <v>262.26059868452575</v>
      </c>
      <c r="G34" s="13">
        <v>260.1438954488872</v>
      </c>
      <c r="H34" s="13">
        <v>259.4788793449877</v>
      </c>
      <c r="I34" s="13">
        <v>254.1860106211176</v>
      </c>
      <c r="J34" s="13">
        <v>250.52139624681004</v>
      </c>
      <c r="K34" s="13">
        <v>245.44673489812567</v>
      </c>
      <c r="L34" s="13">
        <v>235.48486341509405</v>
      </c>
      <c r="M34" s="13">
        <v>229.94209108359033</v>
      </c>
    </row>
    <row r="35" spans="1:13" ht="13.5">
      <c r="A35" s="14"/>
      <c r="B35" s="34"/>
      <c r="C35" s="11"/>
      <c r="D35" s="11">
        <f aca="true" t="shared" si="15" ref="D35:M35">(D34-$C$10)/$C$10</f>
        <v>0.2205871776128673</v>
      </c>
      <c r="E35" s="11">
        <f t="shared" si="15"/>
        <v>0.22998604559056707</v>
      </c>
      <c r="F35" s="11">
        <f t="shared" si="15"/>
        <v>0.20650975199745406</v>
      </c>
      <c r="G35" s="11">
        <f t="shared" si="15"/>
        <v>0.19677202124913643</v>
      </c>
      <c r="H35" s="11">
        <f t="shared" si="15"/>
        <v>0.19371266571264123</v>
      </c>
      <c r="I35" s="11">
        <f t="shared" si="15"/>
        <v>0.1693632294518278</v>
      </c>
      <c r="J35" s="11">
        <f t="shared" si="15"/>
        <v>0.15250445233437518</v>
      </c>
      <c r="K35" s="11">
        <f t="shared" si="15"/>
        <v>0.12915886235256788</v>
      </c>
      <c r="L35" s="11">
        <f t="shared" si="15"/>
        <v>0.08333003731095041</v>
      </c>
      <c r="M35" s="11">
        <f t="shared" si="15"/>
        <v>0.05783093868689358</v>
      </c>
    </row>
    <row r="36" spans="1:13" ht="13.5">
      <c r="A36" s="14"/>
      <c r="B36" s="35" t="s">
        <v>5</v>
      </c>
      <c r="C36" s="13">
        <v>164.29190388274029</v>
      </c>
      <c r="D36" s="13">
        <v>206.0821828675441</v>
      </c>
      <c r="E36" s="7">
        <v>213.55640334155274</v>
      </c>
      <c r="F36" s="13">
        <v>227.393147380184</v>
      </c>
      <c r="G36" s="13">
        <v>231.58881628722867</v>
      </c>
      <c r="H36" s="13">
        <v>232.17906434368342</v>
      </c>
      <c r="I36" s="13">
        <v>235.57819866905817</v>
      </c>
      <c r="J36" s="13">
        <v>234.88701854474974</v>
      </c>
      <c r="K36" s="13">
        <v>242.8880232933766</v>
      </c>
      <c r="L36" s="13">
        <v>233.84382208779317</v>
      </c>
      <c r="M36" s="13">
        <v>215.51828317818985</v>
      </c>
    </row>
    <row r="37" spans="1:13" ht="13.5">
      <c r="A37" s="14"/>
      <c r="B37" s="34"/>
      <c r="C37" s="11"/>
      <c r="D37" s="11">
        <f aca="true" t="shared" si="16" ref="D37:M37">(D36-$C$12)/$C$12</f>
        <v>0.25436602776622946</v>
      </c>
      <c r="E37" s="11">
        <f t="shared" si="16"/>
        <v>0.2998595688194952</v>
      </c>
      <c r="F37" s="11">
        <f t="shared" si="16"/>
        <v>0.3840800551102069</v>
      </c>
      <c r="G37" s="11">
        <f t="shared" si="16"/>
        <v>0.40961794716628314</v>
      </c>
      <c r="H37" s="11">
        <f t="shared" si="16"/>
        <v>0.4132106260658839</v>
      </c>
      <c r="I37" s="11">
        <f t="shared" si="16"/>
        <v>0.43390022941846784</v>
      </c>
      <c r="J37" s="11">
        <f t="shared" si="16"/>
        <v>0.4296932045561731</v>
      </c>
      <c r="K37" s="11">
        <f t="shared" si="16"/>
        <v>0.47839313778196</v>
      </c>
      <c r="L37" s="11">
        <f t="shared" si="16"/>
        <v>0.42334355230732507</v>
      </c>
      <c r="M37" s="11">
        <f t="shared" si="16"/>
        <v>0.31180099618305757</v>
      </c>
    </row>
    <row r="38" spans="1:13" ht="13.5">
      <c r="A38" s="14"/>
      <c r="B38" s="35" t="s">
        <v>4</v>
      </c>
      <c r="C38" s="13">
        <v>127.44316412664075</v>
      </c>
      <c r="D38" s="13">
        <v>157.53710268925025</v>
      </c>
      <c r="E38" s="7">
        <v>153.7263868357272</v>
      </c>
      <c r="F38" s="13">
        <v>165.44104748365376</v>
      </c>
      <c r="G38" s="13">
        <v>167.52448936935298</v>
      </c>
      <c r="H38" s="13">
        <v>167.55780387199155</v>
      </c>
      <c r="I38" s="13">
        <v>174.21934066395673</v>
      </c>
      <c r="J38" s="13">
        <v>165.75873908595554</v>
      </c>
      <c r="K38" s="13">
        <v>179.77501840765913</v>
      </c>
      <c r="L38" s="13">
        <v>171.02656550986543</v>
      </c>
      <c r="M38" s="13">
        <v>161.68806479459892</v>
      </c>
    </row>
    <row r="39" spans="1:13" ht="13.5">
      <c r="A39" s="14"/>
      <c r="B39" s="34"/>
      <c r="C39" s="11"/>
      <c r="D39" s="11">
        <f aca="true" t="shared" si="17" ref="D39:M39">(D38-$C$14)/$C$14</f>
        <v>0.23613615346763545</v>
      </c>
      <c r="E39" s="11">
        <f t="shared" si="17"/>
        <v>0.20623485684150708</v>
      </c>
      <c r="F39" s="11">
        <f t="shared" si="17"/>
        <v>0.29815552381651766</v>
      </c>
      <c r="G39" s="11">
        <f t="shared" si="17"/>
        <v>0.31450353196569464</v>
      </c>
      <c r="H39" s="11">
        <f t="shared" si="17"/>
        <v>0.3147649387101589</v>
      </c>
      <c r="I39" s="11">
        <f t="shared" si="17"/>
        <v>0.36703558686627014</v>
      </c>
      <c r="J39" s="11">
        <f t="shared" si="17"/>
        <v>0.3006483338819213</v>
      </c>
      <c r="K39" s="11">
        <f t="shared" si="17"/>
        <v>0.41062896264107207</v>
      </c>
      <c r="L39" s="11">
        <f t="shared" si="17"/>
        <v>0.3419830453983055</v>
      </c>
      <c r="M39" s="11">
        <f t="shared" si="17"/>
        <v>0.2687072382629238</v>
      </c>
    </row>
    <row r="40" spans="1:13" ht="13.5">
      <c r="A40" s="14"/>
      <c r="B40" s="35" t="s">
        <v>2</v>
      </c>
      <c r="C40" s="13">
        <v>67.85773000644721</v>
      </c>
      <c r="D40" s="13">
        <v>70.76646210211516</v>
      </c>
      <c r="E40" s="7">
        <v>68.9375029119458</v>
      </c>
      <c r="F40" s="13">
        <v>76.61263620822201</v>
      </c>
      <c r="G40" s="13">
        <v>73.79282766049215</v>
      </c>
      <c r="H40" s="13">
        <v>73.88881123102853</v>
      </c>
      <c r="I40" s="13">
        <v>79.32276095961058</v>
      </c>
      <c r="J40" s="13">
        <v>76.95855038510426</v>
      </c>
      <c r="K40" s="13">
        <v>82.92292468920792</v>
      </c>
      <c r="L40" s="13">
        <v>79.0955689027349</v>
      </c>
      <c r="M40" s="13">
        <v>79.9375590963437</v>
      </c>
    </row>
    <row r="41" spans="1:13" ht="13.5">
      <c r="A41" s="17"/>
      <c r="B41" s="36"/>
      <c r="C41" s="11"/>
      <c r="D41" s="11">
        <f aca="true" t="shared" si="18" ref="D41:M41">(D40-$C$16)/$C$16</f>
        <v>0.042865154719905645</v>
      </c>
      <c r="E41" s="11">
        <f t="shared" si="18"/>
        <v>0.015912305133048164</v>
      </c>
      <c r="F41" s="11">
        <f t="shared" si="18"/>
        <v>0.12901855397967174</v>
      </c>
      <c r="G41" s="11">
        <f t="shared" si="18"/>
        <v>0.08746384020628217</v>
      </c>
      <c r="H41" s="11">
        <f t="shared" si="18"/>
        <v>0.08887832269084593</v>
      </c>
      <c r="I41" s="11">
        <f t="shared" si="18"/>
        <v>0.1689568889509576</v>
      </c>
      <c r="J41" s="11">
        <f t="shared" si="18"/>
        <v>0.1341161924778853</v>
      </c>
      <c r="K41" s="11">
        <f t="shared" si="18"/>
        <v>0.22201147432030735</v>
      </c>
      <c r="L41" s="11">
        <f t="shared" si="18"/>
        <v>0.16560882445109745</v>
      </c>
      <c r="M41" s="11">
        <f t="shared" si="18"/>
        <v>0.17801699362399506</v>
      </c>
    </row>
    <row r="42" spans="1:13" ht="13.5">
      <c r="A42" s="18"/>
      <c r="B42" s="31" t="s">
        <v>35</v>
      </c>
      <c r="C42" s="19">
        <f aca="true" t="shared" si="19" ref="C42:M42">C44+C46+C48</f>
        <v>85.05364225064551</v>
      </c>
      <c r="D42" s="19">
        <f t="shared" si="19"/>
        <v>84.65475209336903</v>
      </c>
      <c r="E42" s="20">
        <f t="shared" si="19"/>
        <v>83.20332525211572</v>
      </c>
      <c r="F42" s="19">
        <f t="shared" si="19"/>
        <v>80.63296453096342</v>
      </c>
      <c r="G42" s="19">
        <f t="shared" si="19"/>
        <v>80.54564253326257</v>
      </c>
      <c r="H42" s="19">
        <f t="shared" si="19"/>
        <v>79.5837174762014</v>
      </c>
      <c r="I42" s="19">
        <f t="shared" si="19"/>
        <v>79.68250264402577</v>
      </c>
      <c r="J42" s="19">
        <f t="shared" si="19"/>
        <v>77.96066067540589</v>
      </c>
      <c r="K42" s="19">
        <f t="shared" si="19"/>
        <v>77.81036254959116</v>
      </c>
      <c r="L42" s="19">
        <f t="shared" si="19"/>
        <v>74.81150017317859</v>
      </c>
      <c r="M42" s="19">
        <f t="shared" si="19"/>
        <v>69.23115638167579</v>
      </c>
    </row>
    <row r="43" spans="1:13" ht="13.5">
      <c r="A43" s="21"/>
      <c r="B43" s="32"/>
      <c r="C43" s="22"/>
      <c r="D43" s="22">
        <f aca="true" t="shared" si="20" ref="D43:M43">(D42-$C$18)/$C$18</f>
        <v>-0.004689865674429195</v>
      </c>
      <c r="E43" s="22">
        <f t="shared" si="20"/>
        <v>-0.021754706201494254</v>
      </c>
      <c r="F43" s="22">
        <f t="shared" si="20"/>
        <v>-0.05197517240537149</v>
      </c>
      <c r="G43" s="22">
        <f t="shared" si="20"/>
        <v>-0.053001842109221736</v>
      </c>
      <c r="H43" s="22">
        <f t="shared" si="20"/>
        <v>-0.06431147014638983</v>
      </c>
      <c r="I43" s="22">
        <f t="shared" si="20"/>
        <v>-0.06315002467256446</v>
      </c>
      <c r="J43" s="22">
        <f t="shared" si="20"/>
        <v>-0.08339421319944458</v>
      </c>
      <c r="K43" s="22">
        <f t="shared" si="20"/>
        <v>-0.08516131125471438</v>
      </c>
      <c r="L43" s="22">
        <f t="shared" si="20"/>
        <v>-0.1204197939846508</v>
      </c>
      <c r="M43" s="22">
        <f t="shared" si="20"/>
        <v>-0.1860294920979664</v>
      </c>
    </row>
    <row r="44" spans="1:13" ht="13.5">
      <c r="A44" s="14"/>
      <c r="B44" s="33" t="s">
        <v>7</v>
      </c>
      <c r="C44" s="13">
        <v>62.31839243632471</v>
      </c>
      <c r="D44" s="13">
        <v>53.98301822533713</v>
      </c>
      <c r="E44" s="7">
        <v>52.75822636255115</v>
      </c>
      <c r="F44" s="13">
        <v>49.95188433660053</v>
      </c>
      <c r="G44" s="13">
        <v>49.12725034397019</v>
      </c>
      <c r="H44" s="13">
        <v>48.95948137167378</v>
      </c>
      <c r="I44" s="13">
        <v>50.031446277153265</v>
      </c>
      <c r="J44" s="13">
        <v>50.102059591683336</v>
      </c>
      <c r="K44" s="13">
        <v>49.344828794006474</v>
      </c>
      <c r="L44" s="13">
        <v>45.73896348871574</v>
      </c>
      <c r="M44" s="13">
        <v>40.3086404374989</v>
      </c>
    </row>
    <row r="45" spans="1:13" ht="13.5">
      <c r="A45" s="14"/>
      <c r="B45" s="34"/>
      <c r="C45" s="11"/>
      <c r="D45" s="11">
        <f aca="true" t="shared" si="21" ref="D45:M45">(D44-$C$20)/$C$20</f>
        <v>-0.13375464104765603</v>
      </c>
      <c r="E45" s="11">
        <f t="shared" si="21"/>
        <v>-0.15340841924864934</v>
      </c>
      <c r="F45" s="11">
        <f t="shared" si="21"/>
        <v>-0.19844074303360684</v>
      </c>
      <c r="G45" s="11">
        <f t="shared" si="21"/>
        <v>-0.21167333714252787</v>
      </c>
      <c r="H45" s="11">
        <f t="shared" si="21"/>
        <v>-0.21436546326673475</v>
      </c>
      <c r="I45" s="11">
        <f t="shared" si="21"/>
        <v>-0.1971640422484569</v>
      </c>
      <c r="J45" s="11">
        <f t="shared" si="21"/>
        <v>-0.19603093672744687</v>
      </c>
      <c r="K45" s="11">
        <f t="shared" si="21"/>
        <v>-0.20818193690689757</v>
      </c>
      <c r="L45" s="11">
        <f t="shared" si="21"/>
        <v>-0.26604391255036614</v>
      </c>
      <c r="M45" s="11">
        <f t="shared" si="21"/>
        <v>-0.3531822811590461</v>
      </c>
    </row>
    <row r="46" spans="1:13" ht="13.5">
      <c r="A46" s="14"/>
      <c r="B46" s="35" t="s">
        <v>8</v>
      </c>
      <c r="C46" s="13">
        <v>22.698626297625097</v>
      </c>
      <c r="D46" s="13">
        <v>30.63570600042279</v>
      </c>
      <c r="E46" s="7">
        <v>30.41266310129857</v>
      </c>
      <c r="F46" s="13">
        <v>30.650143562397496</v>
      </c>
      <c r="G46" s="13">
        <v>31.383933660419864</v>
      </c>
      <c r="H46" s="13">
        <v>30.58924141952673</v>
      </c>
      <c r="I46" s="13">
        <v>29.613456871749214</v>
      </c>
      <c r="J46" s="13">
        <v>27.822711616036752</v>
      </c>
      <c r="K46" s="13">
        <v>28.428008238794586</v>
      </c>
      <c r="L46" s="13">
        <v>29.03469124754816</v>
      </c>
      <c r="M46" s="13">
        <v>28.887365020374677</v>
      </c>
    </row>
    <row r="47" spans="1:13" ht="13.5">
      <c r="A47" s="14"/>
      <c r="B47" s="34"/>
      <c r="C47" s="11"/>
      <c r="D47" s="11">
        <f aca="true" t="shared" si="22" ref="D47:M47">(D46-$C$22)/$C$22</f>
        <v>0.34967224882803283</v>
      </c>
      <c r="E47" s="11">
        <f t="shared" si="22"/>
        <v>0.33984597581046455</v>
      </c>
      <c r="F47" s="11">
        <f t="shared" si="22"/>
        <v>0.3503083032652221</v>
      </c>
      <c r="G47" s="11">
        <f t="shared" si="22"/>
        <v>0.3826358145604384</v>
      </c>
      <c r="H47" s="11">
        <f t="shared" si="22"/>
        <v>0.34762522711461213</v>
      </c>
      <c r="I47" s="11">
        <f t="shared" si="22"/>
        <v>0.30463652220432386</v>
      </c>
      <c r="J47" s="11">
        <f t="shared" si="22"/>
        <v>0.22574429180094374</v>
      </c>
      <c r="K47" s="11">
        <f t="shared" si="22"/>
        <v>0.25241095500871524</v>
      </c>
      <c r="L47" s="11">
        <f t="shared" si="22"/>
        <v>0.2791386961855921</v>
      </c>
      <c r="M47" s="11">
        <f t="shared" si="22"/>
        <v>0.27264816124124186</v>
      </c>
    </row>
    <row r="48" spans="1:13" ht="13.5">
      <c r="A48" s="14"/>
      <c r="B48" s="35" t="s">
        <v>12</v>
      </c>
      <c r="C48" s="23">
        <v>0.0366235166957</v>
      </c>
      <c r="D48" s="13">
        <v>0.0360278676091</v>
      </c>
      <c r="E48" s="23">
        <v>0.032435788266</v>
      </c>
      <c r="F48" s="23">
        <v>0.030936631965400002</v>
      </c>
      <c r="G48" s="23">
        <v>0.03445852887250001</v>
      </c>
      <c r="H48" s="23">
        <v>0.03499468500090001</v>
      </c>
      <c r="I48" s="23">
        <v>0.037599495123300006</v>
      </c>
      <c r="J48" s="23">
        <v>0.03588946768580001</v>
      </c>
      <c r="K48" s="23">
        <v>0.03752551679010001</v>
      </c>
      <c r="L48" s="23">
        <v>0.0378454369147</v>
      </c>
      <c r="M48" s="23">
        <v>0.035150923802200015</v>
      </c>
    </row>
    <row r="49" spans="1:13" ht="13.5">
      <c r="A49" s="17"/>
      <c r="B49" s="36"/>
      <c r="C49" s="11"/>
      <c r="D49" s="11">
        <f aca="true" t="shared" si="23" ref="D49:M49">(D48-$C$24)/$C$24</f>
        <v>-0.016264114982435244</v>
      </c>
      <c r="E49" s="11">
        <f t="shared" si="23"/>
        <v>-0.11434533893878314</v>
      </c>
      <c r="F49" s="11">
        <f t="shared" si="23"/>
        <v>-0.15527959200509273</v>
      </c>
      <c r="G49" s="11">
        <f t="shared" si="23"/>
        <v>-0.05911468964568825</v>
      </c>
      <c r="H49" s="11">
        <f t="shared" si="23"/>
        <v>-0.04447502156425178</v>
      </c>
      <c r="I49" s="11">
        <f t="shared" si="23"/>
        <v>0.026648954433002248</v>
      </c>
      <c r="J49" s="11">
        <f t="shared" si="23"/>
        <v>-0.02004310552695166</v>
      </c>
      <c r="K49" s="11">
        <f t="shared" si="23"/>
        <v>0.02462898639403226</v>
      </c>
      <c r="L49" s="11">
        <f t="shared" si="23"/>
        <v>0.03336436064162748</v>
      </c>
      <c r="M49" s="11">
        <f t="shared" si="23"/>
        <v>-0.040208942951480205</v>
      </c>
    </row>
    <row r="50" ht="13.5">
      <c r="B50" s="2" t="s">
        <v>36</v>
      </c>
    </row>
    <row r="52" ht="13.5">
      <c r="B52" s="2" t="s">
        <v>32</v>
      </c>
    </row>
  </sheetData>
  <sheetProtection/>
  <mergeCells count="25">
    <mergeCell ref="A3:B3"/>
    <mergeCell ref="A4:B5"/>
    <mergeCell ref="A6:A7"/>
    <mergeCell ref="B6:B7"/>
    <mergeCell ref="B10:B11"/>
    <mergeCell ref="B38:B39"/>
    <mergeCell ref="B30:B31"/>
    <mergeCell ref="B24:B25"/>
    <mergeCell ref="B22:B23"/>
    <mergeCell ref="B8:B9"/>
    <mergeCell ref="B16:B17"/>
    <mergeCell ref="B20:B21"/>
    <mergeCell ref="B18:B19"/>
    <mergeCell ref="B12:B13"/>
    <mergeCell ref="B14:B15"/>
    <mergeCell ref="B40:B41"/>
    <mergeCell ref="B42:B43"/>
    <mergeCell ref="B44:B45"/>
    <mergeCell ref="B46:B47"/>
    <mergeCell ref="B48:B49"/>
    <mergeCell ref="A27:B27"/>
    <mergeCell ref="A28:B29"/>
    <mergeCell ref="B32:B33"/>
    <mergeCell ref="B34:B35"/>
    <mergeCell ref="B36:B37"/>
  </mergeCells>
  <printOptions/>
  <pageMargins left="0.78740157480315" right="0.78740157480315" top="0.78740157480315" bottom="0.590551181102362" header="0.393700787401575" footer="0.393700787401575"/>
  <pageSetup firstPageNumber="75" useFirstPageNumber="1" fitToHeight="1" fitToWidth="1" horizontalDpi="600" verticalDpi="600" orientation="portrait" paperSize="9" scale="62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2011-11-25T20:49:49Z</cp:lastPrinted>
  <dcterms:created xsi:type="dcterms:W3CDTF">2001-12-25T06:46:50Z</dcterms:created>
  <dcterms:modified xsi:type="dcterms:W3CDTF">2017-03-10T05:27:54Z</dcterms:modified>
  <cp:category/>
  <cp:version/>
  <cp:contentType/>
  <cp:contentStatus/>
</cp:coreProperties>
</file>