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780" windowHeight="7650" activeTab="0"/>
  </bookViews>
  <sheets>
    <sheet name="石見臨空FP" sheetId="1" r:id="rId1"/>
    <sheet name="蟠竜湖２" sheetId="2" r:id="rId2"/>
    <sheet name="蟠竜湖_その他" sheetId="3" r:id="rId3"/>
    <sheet name="大和_平成24年度修正済" sheetId="4" r:id="rId4"/>
    <sheet name="伊自良" sheetId="5" r:id="rId5"/>
    <sheet name="白山" sheetId="6" r:id="rId6"/>
  </sheets>
  <externalReferences>
    <externalReference r:id="rId9"/>
  </externalReferences>
  <definedNames>
    <definedName name="_xlnm.Print_Area" localSheetId="4">'伊自良'!$B$1:$S$69</definedName>
    <definedName name="_xlnm.Print_Area" localSheetId="0">'石見臨空FP'!$A$1:$U$68</definedName>
    <definedName name="_xlnm.Print_Area" localSheetId="3">'大和_平成24年度修正済'!$B$1:$S$69</definedName>
    <definedName name="_xlnm.Print_Area" localSheetId="5">'白山'!$A$1:$W$71</definedName>
    <definedName name="_xlnm.Print_Area" localSheetId="2">'蟠竜湖_その他'!$A$1:$L$63</definedName>
    <definedName name="_xlnm.Print_Area" localSheetId="1">'蟠竜湖２'!$A$1:$U$67</definedName>
    <definedName name="ｓ">'[1]ｱﾙﾐ水分'!#REF!</definedName>
    <definedName name="根圏１回目">'[1]ｱﾙﾐ水分'!#REF!</definedName>
    <definedName name="根圏２回目">'[1]ｱﾙﾐ水分'!#REF!</definedName>
    <definedName name="非根圏１回目">'[1]ｱﾙﾐ水分'!#REF!</definedName>
    <definedName name="非根圏２回目">'[1]ｱﾙﾐ水分'!#REF!</definedName>
  </definedNames>
  <calcPr fullCalcOnLoad="1"/>
</workbook>
</file>

<file path=xl/sharedStrings.xml><?xml version="1.0" encoding="utf-8"?>
<sst xmlns="http://schemas.openxmlformats.org/spreadsheetml/2006/main" count="599" uniqueCount="274">
  <si>
    <t>Ca</t>
  </si>
  <si>
    <t>Mg</t>
  </si>
  <si>
    <t>K</t>
  </si>
  <si>
    <t>Na</t>
  </si>
  <si>
    <t>Al</t>
  </si>
  <si>
    <t>H</t>
  </si>
  <si>
    <t>KCl</t>
  </si>
  <si>
    <r>
      <t>(cmol(+) kg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</si>
  <si>
    <t>（2回目）</t>
  </si>
  <si>
    <t>(%)</t>
  </si>
  <si>
    <t>0-10</t>
  </si>
  <si>
    <r>
      <rPr>
        <u val="single"/>
        <sz val="11"/>
        <rFont val="ＭＳ 明朝"/>
        <family val="1"/>
      </rPr>
      <t>（</t>
    </r>
    <r>
      <rPr>
        <u val="single"/>
        <sz val="11"/>
        <rFont val="Times New Roman"/>
        <family val="1"/>
      </rPr>
      <t>1</t>
    </r>
    <r>
      <rPr>
        <u val="single"/>
        <sz val="11"/>
        <rFont val="ＭＳ 明朝"/>
        <family val="1"/>
      </rPr>
      <t>回目）</t>
    </r>
  </si>
  <si>
    <r>
      <rPr>
        <sz val="11"/>
        <rFont val="ＭＳ 明朝"/>
        <family val="1"/>
      </rPr>
      <t>試料</t>
    </r>
    <r>
      <rPr>
        <sz val="11"/>
        <rFont val="Times New Roman"/>
        <family val="1"/>
      </rPr>
      <t xml:space="preserve"> No.</t>
    </r>
  </si>
  <si>
    <r>
      <rPr>
        <sz val="11"/>
        <rFont val="ＭＳ 明朝"/>
        <family val="1"/>
      </rPr>
      <t>調査地点名</t>
    </r>
  </si>
  <si>
    <r>
      <rPr>
        <sz val="11"/>
        <rFont val="ＭＳ 明朝"/>
        <family val="1"/>
      </rPr>
      <t>土壌種</t>
    </r>
  </si>
  <si>
    <t>Plot No.</t>
  </si>
  <si>
    <t>Subplot No.</t>
  </si>
  <si>
    <r>
      <rPr>
        <sz val="11"/>
        <rFont val="ＭＳ 明朝"/>
        <family val="1"/>
      </rPr>
      <t>土壌層（</t>
    </r>
    <r>
      <rPr>
        <sz val="11"/>
        <rFont val="Times New Roman"/>
        <family val="1"/>
      </rPr>
      <t>cm</t>
    </r>
    <r>
      <rPr>
        <sz val="11"/>
        <rFont val="ＭＳ 明朝"/>
        <family val="1"/>
      </rPr>
      <t>）</t>
    </r>
  </si>
  <si>
    <r>
      <rPr>
        <sz val="11"/>
        <rFont val="ＭＳ 明朝"/>
        <family val="1"/>
      </rPr>
      <t>分析回数</t>
    </r>
  </si>
  <si>
    <r>
      <rPr>
        <sz val="11"/>
        <rFont val="ＭＳ 明朝"/>
        <family val="1"/>
      </rPr>
      <t>水分含量</t>
    </r>
  </si>
  <si>
    <t>pH</t>
  </si>
  <si>
    <r>
      <rPr>
        <sz val="11"/>
        <rFont val="ＭＳ 明朝"/>
        <family val="1"/>
      </rPr>
      <t>交換性陽イオン（塩基性）</t>
    </r>
  </si>
  <si>
    <r>
      <rPr>
        <sz val="11"/>
        <rFont val="ＭＳ 明朝"/>
        <family val="1"/>
      </rPr>
      <t>交換性</t>
    </r>
  </si>
  <si>
    <r>
      <rPr>
        <sz val="11"/>
        <rFont val="ＭＳ 明朝"/>
        <family val="1"/>
      </rPr>
      <t>交換性陽イオン（酸性）</t>
    </r>
  </si>
  <si>
    <t>ECEC</t>
  </si>
  <si>
    <t>BS</t>
  </si>
  <si>
    <r>
      <rPr>
        <sz val="11"/>
        <rFont val="ＭＳ 明朝"/>
        <family val="1"/>
      </rPr>
      <t>全炭素</t>
    </r>
  </si>
  <si>
    <r>
      <rPr>
        <sz val="11"/>
        <rFont val="ＭＳ 明朝"/>
        <family val="1"/>
      </rPr>
      <t>全窒素</t>
    </r>
  </si>
  <si>
    <r>
      <rPr>
        <sz val="11"/>
        <rFont val="ＭＳ 明朝"/>
        <family val="1"/>
      </rPr>
      <t>有効態　　　リン酸塩</t>
    </r>
  </si>
  <si>
    <r>
      <rPr>
        <sz val="11"/>
        <rFont val="ＭＳ 明朝"/>
        <family val="1"/>
      </rPr>
      <t>硫酸イオン</t>
    </r>
  </si>
  <si>
    <r>
      <rPr>
        <sz val="11"/>
        <rFont val="ＭＳ 明朝"/>
        <family val="1"/>
      </rPr>
      <t>酸度</t>
    </r>
  </si>
  <si>
    <t>(wt%)</t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</si>
  <si>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</si>
  <si>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t>(g kg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</si>
  <si>
    <r>
      <t>(mg kg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</si>
  <si>
    <r>
      <rPr>
        <sz val="11"/>
        <rFont val="ＭＳ 明朝"/>
        <family val="1"/>
      </rPr>
      <t>白山
国立公園</t>
    </r>
  </si>
  <si>
    <t>Plot No.</t>
  </si>
  <si>
    <t>Subplot No.</t>
  </si>
  <si>
    <t>pH</t>
  </si>
  <si>
    <t>ECEC</t>
  </si>
  <si>
    <t>BS</t>
  </si>
  <si>
    <t>(wt%)</t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</si>
  <si>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</si>
  <si>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rPr>
        <sz val="11"/>
        <rFont val="ＭＳ 明朝"/>
        <family val="1"/>
      </rPr>
      <t>水分含量：</t>
    </r>
    <r>
      <rPr>
        <sz val="11"/>
        <rFont val="Times New Roman"/>
        <family val="1"/>
      </rPr>
      <t>H19.1.11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H19.1.12</t>
    </r>
  </si>
  <si>
    <r>
      <rPr>
        <sz val="11"/>
        <rFont val="ＭＳ 明朝"/>
        <family val="1"/>
      </rPr>
      <t>水分含量：</t>
    </r>
    <r>
      <rPr>
        <sz val="11"/>
        <rFont val="Times New Roman"/>
        <family val="1"/>
      </rPr>
      <t>H19.1.22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H19.1.23</t>
    </r>
  </si>
  <si>
    <r>
      <t>pH</t>
    </r>
    <r>
      <rPr>
        <sz val="11"/>
        <rFont val="ＭＳ 明朝"/>
        <family val="1"/>
      </rPr>
      <t>（</t>
    </r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、</t>
    </r>
    <r>
      <rPr>
        <sz val="11"/>
        <rFont val="Times New Roman"/>
        <family val="1"/>
      </rPr>
      <t>KC</t>
    </r>
    <r>
      <rPr>
        <sz val="11"/>
        <rFont val="ＭＳ 明朝"/>
        <family val="1"/>
      </rPr>
      <t>ｌ）：</t>
    </r>
    <r>
      <rPr>
        <sz val="11"/>
        <rFont val="Times New Roman"/>
        <family val="1"/>
      </rPr>
      <t>H19.1.12</t>
    </r>
  </si>
  <si>
    <r>
      <t>pH</t>
    </r>
    <r>
      <rPr>
        <sz val="11"/>
        <rFont val="ＭＳ 明朝"/>
        <family val="1"/>
      </rPr>
      <t>（</t>
    </r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、</t>
    </r>
    <r>
      <rPr>
        <sz val="11"/>
        <rFont val="Times New Roman"/>
        <family val="1"/>
      </rPr>
      <t>KC</t>
    </r>
    <r>
      <rPr>
        <sz val="11"/>
        <rFont val="ＭＳ 明朝"/>
        <family val="1"/>
      </rPr>
      <t>ｌ）：</t>
    </r>
    <r>
      <rPr>
        <sz val="11"/>
        <rFont val="Times New Roman"/>
        <family val="1"/>
      </rPr>
      <t>H19.1.26</t>
    </r>
  </si>
  <si>
    <r>
      <rPr>
        <sz val="11"/>
        <rFont val="ＭＳ 明朝"/>
        <family val="1"/>
      </rPr>
      <t>交換性陽イオン（塩基性）：</t>
    </r>
    <r>
      <rPr>
        <sz val="11"/>
        <rFont val="Times New Roman"/>
        <family val="1"/>
      </rPr>
      <t>H19.1.9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H19.1.12</t>
    </r>
  </si>
  <si>
    <r>
      <rPr>
        <sz val="11"/>
        <rFont val="ＭＳ 明朝"/>
        <family val="1"/>
      </rPr>
      <t>交換性陽イオン（塩基性）：</t>
    </r>
    <r>
      <rPr>
        <sz val="11"/>
        <rFont val="Times New Roman"/>
        <family val="1"/>
      </rPr>
      <t>H19.1.29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H19.2.2</t>
    </r>
  </si>
  <si>
    <r>
      <rPr>
        <sz val="11"/>
        <rFont val="ＭＳ 明朝"/>
        <family val="1"/>
      </rPr>
      <t>交換性酸度：</t>
    </r>
    <r>
      <rPr>
        <sz val="11"/>
        <rFont val="Times New Roman"/>
        <family val="1"/>
      </rPr>
      <t>H19.1.11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H19.1.12</t>
    </r>
  </si>
  <si>
    <r>
      <rPr>
        <sz val="11"/>
        <rFont val="ＭＳ 明朝"/>
        <family val="1"/>
      </rPr>
      <t>交換性酸度：</t>
    </r>
    <r>
      <rPr>
        <sz val="11"/>
        <rFont val="Times New Roman"/>
        <family val="1"/>
      </rPr>
      <t>H19.1.22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H19.1.23</t>
    </r>
  </si>
  <si>
    <r>
      <rPr>
        <sz val="11"/>
        <rFont val="ＭＳ 明朝"/>
        <family val="1"/>
      </rPr>
      <t>交換性陽イオン（酸性）：</t>
    </r>
    <r>
      <rPr>
        <sz val="11"/>
        <rFont val="Times New Roman"/>
        <family val="1"/>
      </rPr>
      <t>H19.1.11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H19.1.12</t>
    </r>
  </si>
  <si>
    <r>
      <rPr>
        <sz val="11"/>
        <rFont val="ＭＳ 明朝"/>
        <family val="1"/>
      </rPr>
      <t>交換性陽イオン（酸性）：</t>
    </r>
    <r>
      <rPr>
        <sz val="11"/>
        <rFont val="Times New Roman"/>
        <family val="1"/>
      </rPr>
      <t>H19.1.22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H19.1.23</t>
    </r>
  </si>
  <si>
    <r>
      <rPr>
        <sz val="11"/>
        <rFont val="ＭＳ 明朝"/>
        <family val="1"/>
      </rPr>
      <t>全炭素、全窒素：</t>
    </r>
    <r>
      <rPr>
        <sz val="11"/>
        <rFont val="Times New Roman"/>
        <family val="1"/>
      </rPr>
      <t>H18.12.26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H19.1.11</t>
    </r>
  </si>
  <si>
    <r>
      <rPr>
        <sz val="11"/>
        <rFont val="ＭＳ 明朝"/>
        <family val="1"/>
      </rPr>
      <t>全炭素、全窒素：</t>
    </r>
    <r>
      <rPr>
        <sz val="11"/>
        <rFont val="Times New Roman"/>
        <family val="1"/>
      </rPr>
      <t>H18.12.26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H19.1.19</t>
    </r>
  </si>
  <si>
    <r>
      <rPr>
        <sz val="11"/>
        <rFont val="ＭＳ 明朝"/>
        <family val="1"/>
      </rPr>
      <t>有効態リン酸塩：</t>
    </r>
    <r>
      <rPr>
        <sz val="11"/>
        <rFont val="Times New Roman"/>
        <family val="1"/>
      </rPr>
      <t>H18.12.13</t>
    </r>
  </si>
  <si>
    <r>
      <rPr>
        <sz val="11"/>
        <rFont val="ＭＳ 明朝"/>
        <family val="1"/>
      </rPr>
      <t>有効態リン酸塩：</t>
    </r>
    <r>
      <rPr>
        <sz val="11"/>
        <rFont val="Times New Roman"/>
        <family val="1"/>
      </rPr>
      <t>H19.1.9</t>
    </r>
  </si>
  <si>
    <r>
      <rPr>
        <sz val="11"/>
        <rFont val="ＭＳ 明朝"/>
        <family val="1"/>
      </rPr>
      <t>硫酸イオン：</t>
    </r>
    <r>
      <rPr>
        <sz val="11"/>
        <rFont val="Times New Roman"/>
        <family val="1"/>
      </rPr>
      <t>H19.1.9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H19.1.10</t>
    </r>
  </si>
  <si>
    <r>
      <rPr>
        <sz val="11"/>
        <rFont val="ＭＳ 明朝"/>
        <family val="1"/>
      </rPr>
      <t>硫酸イオン：</t>
    </r>
    <r>
      <rPr>
        <sz val="11"/>
        <rFont val="Times New Roman"/>
        <family val="1"/>
      </rPr>
      <t>H19.1.18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H19.1.19</t>
    </r>
  </si>
  <si>
    <t>10-20</t>
  </si>
  <si>
    <t>(1回目）</t>
  </si>
  <si>
    <t>(2回目）</t>
  </si>
  <si>
    <r>
      <rPr>
        <b/>
        <sz val="14"/>
        <rFont val="ＭＳ 明朝"/>
        <family val="1"/>
      </rPr>
      <t>土壌化学分析結果</t>
    </r>
  </si>
  <si>
    <t>調査地点名</t>
  </si>
  <si>
    <t>土壌種</t>
  </si>
  <si>
    <t>ECEC</t>
  </si>
  <si>
    <t>pH</t>
  </si>
  <si>
    <r>
      <t>試料</t>
    </r>
    <r>
      <rPr>
        <sz val="11"/>
        <rFont val="Times New Roman"/>
        <family val="1"/>
      </rPr>
      <t xml:space="preserve"> No.</t>
    </r>
  </si>
  <si>
    <t>土壌層（cm）</t>
  </si>
  <si>
    <t>分析回数</t>
  </si>
  <si>
    <t>(B)</t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</si>
  <si>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</si>
  <si>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t>蟠竜湖２</t>
  </si>
  <si>
    <r>
      <t>Cambisols (</t>
    </r>
    <r>
      <rPr>
        <sz val="9"/>
        <rFont val="ＭＳ Ｐ明朝"/>
        <family val="1"/>
      </rPr>
      <t>褐色森林土</t>
    </r>
    <r>
      <rPr>
        <sz val="11"/>
        <rFont val="ＭＳ Ｐ明朝"/>
        <family val="1"/>
      </rPr>
      <t>)</t>
    </r>
  </si>
  <si>
    <t>０－１０</t>
  </si>
  <si>
    <t>１０－２０</t>
  </si>
  <si>
    <t>分析日</t>
  </si>
  <si>
    <t>分析項目</t>
  </si>
  <si>
    <t>一回目</t>
  </si>
  <si>
    <t>二回目</t>
  </si>
  <si>
    <t xml:space="preserve"> Acrisols  (赤色土)</t>
  </si>
  <si>
    <t>有効態リン酸</t>
  </si>
  <si>
    <t>硫酸イオン</t>
  </si>
  <si>
    <r>
      <t>(Pmg</t>
    </r>
    <r>
      <rPr>
        <sz val="11"/>
        <rFont val="ＭＳ Ｐ明朝"/>
        <family val="1"/>
      </rPr>
      <t>･</t>
    </r>
    <r>
      <rPr>
        <sz val="11"/>
        <rFont val="Times New Roman"/>
        <family val="1"/>
      </rPr>
      <t>kg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</si>
  <si>
    <r>
      <t>（Smg･kg</t>
    </r>
    <r>
      <rPr>
        <vertAlign val="superscript"/>
        <sz val="11"/>
        <rFont val="ＭＳ Ｐ明朝"/>
        <family val="1"/>
      </rPr>
      <t>-1</t>
    </r>
    <r>
      <rPr>
        <sz val="11"/>
        <rFont val="ＭＳ Ｐ明朝"/>
        <family val="1"/>
      </rPr>
      <t>）</t>
    </r>
  </si>
  <si>
    <t>石見臨空   ﾌｧｸﾄﾘｰﾊﾟｰｸ</t>
  </si>
  <si>
    <t>１／２２～１／２５</t>
  </si>
  <si>
    <t>２／１６～２／１７</t>
  </si>
  <si>
    <t>１／１５～１／１９</t>
  </si>
  <si>
    <t>２／１４～２／１５</t>
  </si>
  <si>
    <t>BS</t>
  </si>
  <si>
    <t>分析機関名：島根県農業技術センター　　　　</t>
  </si>
  <si>
    <t>土壌化学分析の期間：平成１９年１月１５日　－平成１９年１月２５日</t>
  </si>
  <si>
    <t>Plot</t>
  </si>
  <si>
    <t>Sub-</t>
  </si>
  <si>
    <t>plot</t>
  </si>
  <si>
    <t>No.</t>
  </si>
  <si>
    <t>(wt%)</t>
  </si>
  <si>
    <t>H2O</t>
  </si>
  <si>
    <t>N</t>
  </si>
  <si>
    <t>S</t>
  </si>
  <si>
    <r>
      <rPr>
        <b/>
        <sz val="12"/>
        <rFont val="ＭＳ 明朝"/>
        <family val="1"/>
      </rPr>
      <t>土壌化学分析結果</t>
    </r>
  </si>
  <si>
    <r>
      <rPr>
        <sz val="12"/>
        <rFont val="ＭＳ 明朝"/>
        <family val="1"/>
      </rPr>
      <t>土壌化学分析の期間：平成</t>
    </r>
    <r>
      <rPr>
        <sz val="12"/>
        <rFont val="Times New Roman"/>
        <family val="1"/>
      </rPr>
      <t>18</t>
    </r>
    <r>
      <rPr>
        <sz val="12"/>
        <rFont val="ＭＳ 明朝"/>
        <family val="1"/>
      </rPr>
      <t>年</t>
    </r>
    <r>
      <rPr>
        <sz val="12"/>
        <rFont val="Times New Roman"/>
        <family val="1"/>
      </rPr>
      <t>12</t>
    </r>
    <r>
      <rPr>
        <sz val="12"/>
        <rFont val="ＭＳ 明朝"/>
        <family val="1"/>
      </rPr>
      <t>月</t>
    </r>
    <r>
      <rPr>
        <sz val="12"/>
        <rFont val="Times New Roman"/>
        <family val="1"/>
      </rPr>
      <t>13</t>
    </r>
    <r>
      <rPr>
        <sz val="12"/>
        <rFont val="ＭＳ 明朝"/>
        <family val="1"/>
      </rPr>
      <t>日～平成</t>
    </r>
    <r>
      <rPr>
        <sz val="12"/>
        <rFont val="Times New Roman"/>
        <family val="1"/>
      </rPr>
      <t>19</t>
    </r>
    <r>
      <rPr>
        <sz val="12"/>
        <rFont val="ＭＳ 明朝"/>
        <family val="1"/>
      </rPr>
      <t>年</t>
    </r>
    <r>
      <rPr>
        <sz val="12"/>
        <rFont val="Times New Roman"/>
        <family val="1"/>
      </rPr>
      <t>1</t>
    </r>
    <r>
      <rPr>
        <sz val="12"/>
        <rFont val="ＭＳ 明朝"/>
        <family val="1"/>
      </rPr>
      <t>月</t>
    </r>
    <r>
      <rPr>
        <sz val="12"/>
        <rFont val="Times New Roman"/>
        <family val="1"/>
      </rPr>
      <t>12</t>
    </r>
    <r>
      <rPr>
        <sz val="12"/>
        <rFont val="ＭＳ 明朝"/>
        <family val="1"/>
      </rPr>
      <t>日（</t>
    </r>
    <r>
      <rPr>
        <sz val="12"/>
        <rFont val="Times New Roman"/>
        <family val="1"/>
      </rPr>
      <t>1</t>
    </r>
    <r>
      <rPr>
        <sz val="12"/>
        <rFont val="ＭＳ 明朝"/>
        <family val="1"/>
      </rPr>
      <t>回目）</t>
    </r>
  </si>
  <si>
    <r>
      <rPr>
        <sz val="12"/>
        <rFont val="ＭＳ 明朝"/>
        <family val="1"/>
      </rPr>
      <t>　　　　　　　　　　平成</t>
    </r>
    <r>
      <rPr>
        <sz val="12"/>
        <rFont val="Times New Roman"/>
        <family val="1"/>
      </rPr>
      <t>18</t>
    </r>
    <r>
      <rPr>
        <sz val="12"/>
        <rFont val="ＭＳ 明朝"/>
        <family val="1"/>
      </rPr>
      <t>年</t>
    </r>
    <r>
      <rPr>
        <sz val="12"/>
        <rFont val="Times New Roman"/>
        <family val="1"/>
      </rPr>
      <t>12</t>
    </r>
    <r>
      <rPr>
        <sz val="12"/>
        <rFont val="ＭＳ 明朝"/>
        <family val="1"/>
      </rPr>
      <t>月</t>
    </r>
    <r>
      <rPr>
        <sz val="12"/>
        <rFont val="Times New Roman"/>
        <family val="1"/>
      </rPr>
      <t>26</t>
    </r>
    <r>
      <rPr>
        <sz val="12"/>
        <rFont val="ＭＳ 明朝"/>
        <family val="1"/>
      </rPr>
      <t>日～平成</t>
    </r>
    <r>
      <rPr>
        <sz val="12"/>
        <rFont val="Times New Roman"/>
        <family val="1"/>
      </rPr>
      <t>19</t>
    </r>
    <r>
      <rPr>
        <sz val="12"/>
        <rFont val="ＭＳ 明朝"/>
        <family val="1"/>
      </rPr>
      <t>年</t>
    </r>
    <r>
      <rPr>
        <sz val="12"/>
        <rFont val="Times New Roman"/>
        <family val="1"/>
      </rPr>
      <t>2</t>
    </r>
    <r>
      <rPr>
        <sz val="12"/>
        <rFont val="ＭＳ 明朝"/>
        <family val="1"/>
      </rPr>
      <t>月</t>
    </r>
    <r>
      <rPr>
        <sz val="12"/>
        <rFont val="Times New Roman"/>
        <family val="1"/>
      </rPr>
      <t>2</t>
    </r>
    <r>
      <rPr>
        <sz val="12"/>
        <rFont val="ＭＳ 明朝"/>
        <family val="1"/>
      </rPr>
      <t>日（</t>
    </r>
    <r>
      <rPr>
        <sz val="12"/>
        <rFont val="Times New Roman"/>
        <family val="1"/>
      </rPr>
      <t>2</t>
    </r>
    <r>
      <rPr>
        <sz val="12"/>
        <rFont val="ＭＳ 明朝"/>
        <family val="1"/>
      </rPr>
      <t>回目）</t>
    </r>
  </si>
  <si>
    <t>*BS</t>
  </si>
  <si>
    <r>
      <rPr>
        <sz val="12"/>
        <rFont val="ＭＳ Ｐゴシック"/>
        <family val="3"/>
      </rPr>
      <t>土壌化学分析の期間：平成１８年１０月２０日　－平成１９年２月９日（１回目）</t>
    </r>
  </si>
  <si>
    <r>
      <t xml:space="preserve">                                   </t>
    </r>
    <r>
      <rPr>
        <sz val="12"/>
        <rFont val="ＭＳ Ｐゴシック"/>
        <family val="3"/>
      </rPr>
      <t>平成１８年１０月２０日　－平成１９年２月９日（２回目）</t>
    </r>
  </si>
  <si>
    <r>
      <rPr>
        <sz val="12"/>
        <rFont val="ＭＳ Ｐゴシック"/>
        <family val="3"/>
      </rPr>
      <t>分析機関名：岐阜県保健環境研究所　　</t>
    </r>
  </si>
  <si>
    <r>
      <rPr>
        <sz val="12"/>
        <rFont val="ＭＳ Ｐゴシック"/>
        <family val="3"/>
      </rPr>
      <t>試料</t>
    </r>
  </si>
  <si>
    <r>
      <rPr>
        <sz val="12"/>
        <rFont val="ＭＳ Ｐゴシック"/>
        <family val="3"/>
      </rPr>
      <t>調査地点名</t>
    </r>
  </si>
  <si>
    <r>
      <rPr>
        <sz val="12"/>
        <rFont val="ＭＳ Ｐゴシック"/>
        <family val="3"/>
      </rPr>
      <t>土壌種</t>
    </r>
  </si>
  <si>
    <t>Plot</t>
  </si>
  <si>
    <t>Sub-</t>
  </si>
  <si>
    <r>
      <rPr>
        <sz val="12"/>
        <rFont val="ＭＳ Ｐゴシック"/>
        <family val="3"/>
      </rPr>
      <t>土壌層</t>
    </r>
  </si>
  <si>
    <r>
      <rPr>
        <sz val="12"/>
        <rFont val="ＭＳ Ｐゴシック"/>
        <family val="3"/>
      </rPr>
      <t>水分</t>
    </r>
  </si>
  <si>
    <r>
      <rPr>
        <sz val="12"/>
        <rFont val="ＭＳ Ｐゴシック"/>
        <family val="3"/>
      </rPr>
      <t>ｐＨ</t>
    </r>
  </si>
  <si>
    <r>
      <rPr>
        <sz val="12"/>
        <rFont val="ＭＳ Ｐゴシック"/>
        <family val="3"/>
      </rPr>
      <t>交換性陽イオン（塩基性）</t>
    </r>
  </si>
  <si>
    <r>
      <rPr>
        <sz val="12"/>
        <rFont val="ＭＳ Ｐゴシック"/>
        <family val="3"/>
      </rPr>
      <t>交換性</t>
    </r>
  </si>
  <si>
    <r>
      <rPr>
        <sz val="12"/>
        <rFont val="ＭＳ Ｐゴシック"/>
        <family val="3"/>
      </rPr>
      <t>交換性陽イオン</t>
    </r>
  </si>
  <si>
    <t>plot</t>
  </si>
  <si>
    <r>
      <rPr>
        <sz val="12"/>
        <rFont val="ＭＳ Ｐゴシック"/>
        <family val="3"/>
      </rPr>
      <t>含量</t>
    </r>
  </si>
  <si>
    <r>
      <rPr>
        <sz val="12"/>
        <rFont val="ＭＳ Ｐゴシック"/>
        <family val="3"/>
      </rPr>
      <t>酸度</t>
    </r>
  </si>
  <si>
    <r>
      <rPr>
        <sz val="12"/>
        <rFont val="ＭＳ Ｐゴシック"/>
        <family val="3"/>
      </rPr>
      <t>（酸性）</t>
    </r>
  </si>
  <si>
    <r>
      <rPr>
        <sz val="12"/>
        <rFont val="ＭＳ Ｐゴシック"/>
        <family val="3"/>
      </rPr>
      <t>　Ｎｏ．</t>
    </r>
  </si>
  <si>
    <t>No.</t>
  </si>
  <si>
    <r>
      <rPr>
        <sz val="12"/>
        <rFont val="ＭＳ Ｐゴシック"/>
        <family val="3"/>
      </rPr>
      <t>Ｃａ</t>
    </r>
  </si>
  <si>
    <r>
      <rPr>
        <sz val="12"/>
        <rFont val="ＭＳ Ｐゴシック"/>
        <family val="3"/>
      </rPr>
      <t>Ｍｇ</t>
    </r>
  </si>
  <si>
    <r>
      <rPr>
        <sz val="12"/>
        <rFont val="ＭＳ Ｐゴシック"/>
        <family val="3"/>
      </rPr>
      <t>Ｋ</t>
    </r>
  </si>
  <si>
    <r>
      <rPr>
        <sz val="12"/>
        <rFont val="ＭＳ Ｐゴシック"/>
        <family val="3"/>
      </rPr>
      <t>Ｎａ</t>
    </r>
  </si>
  <si>
    <r>
      <rPr>
        <sz val="12"/>
        <rFont val="ＭＳ Ｐゴシック"/>
        <family val="3"/>
      </rPr>
      <t>Ａｌ</t>
    </r>
  </si>
  <si>
    <r>
      <rPr>
        <sz val="12"/>
        <rFont val="ＭＳ Ｐゴシック"/>
        <family val="3"/>
      </rPr>
      <t>Ｈ</t>
    </r>
  </si>
  <si>
    <r>
      <rPr>
        <sz val="12"/>
        <rFont val="ＭＳ Ｐゴシック"/>
        <family val="3"/>
      </rPr>
      <t>　</t>
    </r>
    <r>
      <rPr>
        <sz val="12"/>
        <rFont val="Times New Roman"/>
        <family val="1"/>
      </rPr>
      <t>No</t>
    </r>
  </si>
  <si>
    <r>
      <rPr>
        <sz val="12"/>
        <rFont val="ＭＳ Ｐゴシック"/>
        <family val="3"/>
      </rPr>
      <t>（ｃｍ）</t>
    </r>
  </si>
  <si>
    <t>(wt%)</t>
  </si>
  <si>
    <t>H2O</t>
  </si>
  <si>
    <t>KCl</t>
  </si>
  <si>
    <r>
      <rPr>
        <sz val="12"/>
        <rFont val="ＭＳ Ｐゴシック"/>
        <family val="3"/>
      </rPr>
      <t>（</t>
    </r>
    <r>
      <rPr>
        <sz val="12"/>
        <rFont val="Times New Roman"/>
        <family val="1"/>
      </rPr>
      <t>cmol(+)</t>
    </r>
    <r>
      <rPr>
        <sz val="12"/>
        <rFont val="ＭＳ Ｐゴシック"/>
        <family val="3"/>
      </rPr>
      <t>　ｋｇ</t>
    </r>
    <r>
      <rPr>
        <sz val="12"/>
        <rFont val="Times New Roman"/>
        <family val="1"/>
      </rPr>
      <t>-1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</si>
  <si>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山県市
伊自良町</t>
    </r>
  </si>
  <si>
    <t>Cambisols</t>
  </si>
  <si>
    <r>
      <rPr>
        <sz val="11"/>
        <rFont val="ＭＳ Ｐ明朝"/>
        <family val="1"/>
      </rPr>
      <t>０－１０</t>
    </r>
  </si>
  <si>
    <r>
      <rPr>
        <sz val="11"/>
        <rFont val="ＭＳ Ｐ明朝"/>
        <family val="1"/>
      </rPr>
      <t>１０－２０</t>
    </r>
  </si>
  <si>
    <r>
      <rPr>
        <sz val="11"/>
        <rFont val="ＭＳ Ｐ明朝"/>
        <family val="1"/>
      </rPr>
      <t>０－１０</t>
    </r>
  </si>
  <si>
    <r>
      <rPr>
        <u val="single"/>
        <sz val="11"/>
        <rFont val="ＭＳ 明朝"/>
        <family val="1"/>
      </rPr>
      <t>（</t>
    </r>
    <r>
      <rPr>
        <u val="single"/>
        <sz val="11"/>
        <rFont val="Times New Roman"/>
        <family val="1"/>
      </rPr>
      <t>2</t>
    </r>
    <r>
      <rPr>
        <u val="single"/>
        <sz val="11"/>
        <rFont val="ＭＳ 明朝"/>
        <family val="1"/>
      </rPr>
      <t>回目）</t>
    </r>
  </si>
  <si>
    <r>
      <rPr>
        <sz val="12"/>
        <rFont val="ＭＳ Ｐゴシック"/>
        <family val="3"/>
      </rPr>
      <t>土壌種</t>
    </r>
  </si>
  <si>
    <r>
      <rPr>
        <sz val="11"/>
        <rFont val="ＭＳ Ｐ明朝"/>
        <family val="1"/>
      </rPr>
      <t>１０－２０</t>
    </r>
  </si>
  <si>
    <r>
      <rPr>
        <sz val="11"/>
        <rFont val="ＭＳ Ｐゴシック"/>
        <family val="3"/>
      </rPr>
      <t>＜分析期間＞</t>
    </r>
  </si>
  <si>
    <r>
      <rPr>
        <sz val="11"/>
        <rFont val="ＭＳ Ｐゴシック"/>
        <family val="3"/>
      </rPr>
      <t>測定（１回目）</t>
    </r>
  </si>
  <si>
    <r>
      <rPr>
        <sz val="11"/>
        <rFont val="ＭＳ Ｐゴシック"/>
        <family val="3"/>
      </rPr>
      <t>測定（２回目）</t>
    </r>
  </si>
  <si>
    <r>
      <rPr>
        <sz val="11"/>
        <rFont val="ＭＳ Ｐゴシック"/>
        <family val="3"/>
      </rPr>
      <t>水分含量</t>
    </r>
  </si>
  <si>
    <r>
      <rPr>
        <sz val="11"/>
        <rFont val="ＭＳ Ｐゴシック"/>
        <family val="3"/>
      </rPr>
      <t>１回目</t>
    </r>
  </si>
  <si>
    <r>
      <t>2006.11.13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2006.11.14</t>
    </r>
  </si>
  <si>
    <r>
      <rPr>
        <sz val="11"/>
        <rFont val="ＭＳ Ｐゴシック"/>
        <family val="3"/>
      </rPr>
      <t>２回目</t>
    </r>
  </si>
  <si>
    <r>
      <t>2006.11.28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2006.11.29</t>
    </r>
  </si>
  <si>
    <r>
      <rPr>
        <sz val="11"/>
        <rFont val="ＭＳ Ｐゴシック"/>
        <family val="3"/>
      </rPr>
      <t>３回目</t>
    </r>
  </si>
  <si>
    <r>
      <t>2006.12.4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2006.12.5</t>
    </r>
  </si>
  <si>
    <r>
      <rPr>
        <sz val="11"/>
        <rFont val="ＭＳ Ｐゴシック"/>
        <family val="3"/>
      </rPr>
      <t>ｐ</t>
    </r>
    <r>
      <rPr>
        <sz val="11"/>
        <rFont val="Times New Roman"/>
        <family val="1"/>
      </rPr>
      <t>H</t>
    </r>
  </si>
  <si>
    <r>
      <t>pH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H2O</t>
    </r>
    <r>
      <rPr>
        <sz val="11"/>
        <rFont val="ＭＳ Ｐゴシック"/>
        <family val="3"/>
      </rPr>
      <t>）・</t>
    </r>
    <r>
      <rPr>
        <sz val="11"/>
        <rFont val="Times New Roman"/>
        <family val="1"/>
      </rPr>
      <t>EC</t>
    </r>
  </si>
  <si>
    <r>
      <t>2006.12.7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2006.12.11</t>
    </r>
  </si>
  <si>
    <r>
      <rPr>
        <sz val="11"/>
        <rFont val="ＭＳ Ｐゴシック"/>
        <family val="3"/>
      </rPr>
      <t>ｐ</t>
    </r>
    <r>
      <rPr>
        <sz val="11"/>
        <rFont val="Times New Roman"/>
        <family val="1"/>
      </rPr>
      <t>H(KC</t>
    </r>
    <r>
      <rPr>
        <sz val="11"/>
        <rFont val="ＭＳ Ｐゴシック"/>
        <family val="3"/>
      </rPr>
      <t>ｌ）</t>
    </r>
  </si>
  <si>
    <r>
      <t>2006.12.13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2006.12.14</t>
    </r>
  </si>
  <si>
    <r>
      <rPr>
        <sz val="11"/>
        <rFont val="ＭＳ Ｐゴシック"/>
        <family val="3"/>
      </rPr>
      <t>交換性陽イオン（塩基性）</t>
    </r>
  </si>
  <si>
    <r>
      <t>2007.1.18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2007.1.25</t>
    </r>
  </si>
  <si>
    <r>
      <t>2007.1.26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2007.2.5</t>
    </r>
  </si>
  <si>
    <r>
      <rPr>
        <sz val="11"/>
        <rFont val="ＭＳ Ｐゴシック"/>
        <family val="3"/>
      </rPr>
      <t>交換性酸度</t>
    </r>
  </si>
  <si>
    <r>
      <t>2006.12.18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2006.12.19</t>
    </r>
  </si>
  <si>
    <r>
      <rPr>
        <sz val="11"/>
        <rFont val="ＭＳ Ｐゴシック"/>
        <family val="3"/>
      </rPr>
      <t>交換性陽イオン（酸性）</t>
    </r>
  </si>
  <si>
    <r>
      <rPr>
        <sz val="11"/>
        <rFont val="ＭＳ Ｐゴシック"/>
        <family val="3"/>
      </rPr>
      <t>※定量限界測定（原子吸光）：</t>
    </r>
    <r>
      <rPr>
        <sz val="11"/>
        <rFont val="Times New Roman"/>
        <family val="1"/>
      </rPr>
      <t>2006.12.15</t>
    </r>
    <r>
      <rPr>
        <sz val="11"/>
        <rFont val="ＭＳ Ｐゴシック"/>
        <family val="3"/>
      </rPr>
      <t>、</t>
    </r>
    <r>
      <rPr>
        <sz val="11"/>
        <rFont val="Times New Roman"/>
        <family val="1"/>
      </rPr>
      <t>2007.2.9</t>
    </r>
  </si>
  <si>
    <r>
      <rPr>
        <b/>
        <sz val="14"/>
        <rFont val="ＭＳ Ｐゴシック"/>
        <family val="3"/>
      </rPr>
      <t>報告様式　土壌・植生　</t>
    </r>
    <r>
      <rPr>
        <b/>
        <sz val="14"/>
        <rFont val="Times New Roman"/>
        <family val="1"/>
      </rPr>
      <t>D)</t>
    </r>
    <r>
      <rPr>
        <b/>
        <sz val="14"/>
        <rFont val="ＭＳ Ｐゴシック"/>
        <family val="3"/>
      </rPr>
      <t>　化学分析結果</t>
    </r>
  </si>
  <si>
    <r>
      <rPr>
        <sz val="12"/>
        <rFont val="ＭＳ Ｐゴシック"/>
        <family val="3"/>
      </rPr>
      <t>土壌化学分析の期間：平成１８年１０月５日　－平成１９年２月９日</t>
    </r>
  </si>
  <si>
    <r>
      <rPr>
        <sz val="12"/>
        <rFont val="ＭＳ Ｐゴシック"/>
        <family val="3"/>
      </rPr>
      <t>分析機関名：岐阜県保健環境研究所　　報告者：　環境科学部　岡正人　　</t>
    </r>
  </si>
  <si>
    <r>
      <rPr>
        <sz val="12"/>
        <rFont val="ＭＳ Ｐゴシック"/>
        <family val="3"/>
      </rPr>
      <t>試料</t>
    </r>
  </si>
  <si>
    <r>
      <rPr>
        <sz val="12"/>
        <rFont val="ＭＳ Ｐゴシック"/>
        <family val="3"/>
      </rPr>
      <t>調査地点名</t>
    </r>
  </si>
  <si>
    <r>
      <rPr>
        <sz val="12"/>
        <rFont val="ＭＳ Ｐゴシック"/>
        <family val="3"/>
      </rPr>
      <t>土壌種</t>
    </r>
  </si>
  <si>
    <r>
      <rPr>
        <sz val="12"/>
        <rFont val="ＭＳ Ｐゴシック"/>
        <family val="3"/>
      </rPr>
      <t>土壌層</t>
    </r>
  </si>
  <si>
    <r>
      <rPr>
        <sz val="12"/>
        <rFont val="ＭＳ Ｐゴシック"/>
        <family val="3"/>
      </rPr>
      <t>水分</t>
    </r>
  </si>
  <si>
    <r>
      <rPr>
        <sz val="12"/>
        <rFont val="ＭＳ Ｐゴシック"/>
        <family val="3"/>
      </rPr>
      <t>ｐＨ</t>
    </r>
  </si>
  <si>
    <r>
      <rPr>
        <sz val="12"/>
        <rFont val="ＭＳ Ｐゴシック"/>
        <family val="3"/>
      </rPr>
      <t>交換性陽イオン（塩基性）</t>
    </r>
  </si>
  <si>
    <r>
      <t>*</t>
    </r>
    <r>
      <rPr>
        <sz val="12"/>
        <rFont val="ＭＳ Ｐゴシック"/>
        <family val="3"/>
      </rPr>
      <t>交換性</t>
    </r>
  </si>
  <si>
    <r>
      <t>*</t>
    </r>
    <r>
      <rPr>
        <sz val="12"/>
        <rFont val="ＭＳ Ｐゴシック"/>
        <family val="3"/>
      </rPr>
      <t>交換性陽イオン</t>
    </r>
  </si>
  <si>
    <r>
      <rPr>
        <sz val="12"/>
        <rFont val="ＭＳ Ｐゴシック"/>
        <family val="3"/>
      </rPr>
      <t>含量</t>
    </r>
  </si>
  <si>
    <r>
      <rPr>
        <sz val="12"/>
        <rFont val="ＭＳ Ｐゴシック"/>
        <family val="3"/>
      </rPr>
      <t>酸度</t>
    </r>
  </si>
  <si>
    <r>
      <rPr>
        <sz val="12"/>
        <rFont val="ＭＳ Ｐゴシック"/>
        <family val="3"/>
      </rPr>
      <t>（酸性）</t>
    </r>
  </si>
  <si>
    <r>
      <rPr>
        <sz val="12"/>
        <rFont val="ＭＳ Ｐゴシック"/>
        <family val="3"/>
      </rPr>
      <t>　Ｎｏ．</t>
    </r>
  </si>
  <si>
    <r>
      <rPr>
        <sz val="12"/>
        <rFont val="ＭＳ Ｐゴシック"/>
        <family val="3"/>
      </rPr>
      <t>Ｃａ</t>
    </r>
  </si>
  <si>
    <r>
      <rPr>
        <sz val="12"/>
        <rFont val="ＭＳ Ｐゴシック"/>
        <family val="3"/>
      </rPr>
      <t>Ｍｇ</t>
    </r>
  </si>
  <si>
    <r>
      <rPr>
        <sz val="12"/>
        <rFont val="ＭＳ Ｐゴシック"/>
        <family val="3"/>
      </rPr>
      <t>Ｋ</t>
    </r>
  </si>
  <si>
    <r>
      <rPr>
        <sz val="12"/>
        <rFont val="ＭＳ Ｐゴシック"/>
        <family val="3"/>
      </rPr>
      <t>Ｎａ</t>
    </r>
  </si>
  <si>
    <r>
      <rPr>
        <sz val="12"/>
        <rFont val="ＭＳ Ｐゴシック"/>
        <family val="3"/>
      </rPr>
      <t>Ａｌ</t>
    </r>
  </si>
  <si>
    <r>
      <rPr>
        <sz val="12"/>
        <rFont val="ＭＳ Ｐゴシック"/>
        <family val="3"/>
      </rPr>
      <t>Ｈ</t>
    </r>
  </si>
  <si>
    <r>
      <rPr>
        <sz val="12"/>
        <rFont val="ＭＳ Ｐゴシック"/>
        <family val="3"/>
      </rPr>
      <t>　</t>
    </r>
    <r>
      <rPr>
        <sz val="12"/>
        <rFont val="Times New Roman"/>
        <family val="1"/>
      </rPr>
      <t>No</t>
    </r>
  </si>
  <si>
    <r>
      <rPr>
        <sz val="12"/>
        <rFont val="ＭＳ Ｐゴシック"/>
        <family val="3"/>
      </rPr>
      <t>（ｃｍ）</t>
    </r>
  </si>
  <si>
    <r>
      <rPr>
        <sz val="12"/>
        <rFont val="ＭＳ Ｐゴシック"/>
        <family val="3"/>
      </rPr>
      <t>（</t>
    </r>
    <r>
      <rPr>
        <sz val="12"/>
        <rFont val="Times New Roman"/>
        <family val="1"/>
      </rPr>
      <t>cmol(+)</t>
    </r>
    <r>
      <rPr>
        <sz val="12"/>
        <rFont val="ＭＳ Ｐゴシック"/>
        <family val="3"/>
      </rPr>
      <t>　ｋｇ</t>
    </r>
    <r>
      <rPr>
        <sz val="12"/>
        <rFont val="Times New Roman"/>
        <family val="1"/>
      </rPr>
      <t>-1</t>
    </r>
    <r>
      <rPr>
        <sz val="12"/>
        <rFont val="ＭＳ Ｐゴシック"/>
        <family val="3"/>
      </rPr>
      <t>）</t>
    </r>
  </si>
  <si>
    <t>(%)</t>
  </si>
  <si>
    <r>
      <rPr>
        <sz val="12"/>
        <rFont val="ＭＳ Ｐゴシック"/>
        <family val="3"/>
      </rPr>
      <t>郡上市
大和町</t>
    </r>
  </si>
  <si>
    <t>Andosols</t>
  </si>
  <si>
    <r>
      <rPr>
        <sz val="11"/>
        <rFont val="ＭＳ Ｐ明朝"/>
        <family val="1"/>
      </rPr>
      <t>０－１０</t>
    </r>
  </si>
  <si>
    <r>
      <rPr>
        <sz val="11"/>
        <rFont val="ＭＳ Ｐ明朝"/>
        <family val="1"/>
      </rPr>
      <t>１０－２０</t>
    </r>
  </si>
  <si>
    <r>
      <rPr>
        <sz val="9"/>
        <rFont val="ＭＳ Ｐゴシック"/>
        <family val="3"/>
      </rPr>
      <t>（二重測定）</t>
    </r>
  </si>
  <si>
    <r>
      <rPr>
        <sz val="11"/>
        <rFont val="ＭＳ Ｐゴシック"/>
        <family val="3"/>
      </rPr>
      <t>＜分析期間＞</t>
    </r>
  </si>
  <si>
    <r>
      <rPr>
        <sz val="11"/>
        <rFont val="ＭＳ Ｐゴシック"/>
        <family val="3"/>
      </rPr>
      <t>測定（１回目）</t>
    </r>
  </si>
  <si>
    <r>
      <rPr>
        <sz val="11"/>
        <rFont val="ＭＳ Ｐゴシック"/>
        <family val="3"/>
      </rPr>
      <t>測定（２重測定）</t>
    </r>
  </si>
  <si>
    <r>
      <rPr>
        <sz val="11"/>
        <rFont val="ＭＳ Ｐゴシック"/>
        <family val="3"/>
      </rPr>
      <t>水分含量</t>
    </r>
  </si>
  <si>
    <r>
      <rPr>
        <sz val="11"/>
        <rFont val="ＭＳ Ｐゴシック"/>
        <family val="3"/>
      </rPr>
      <t>１回目</t>
    </r>
  </si>
  <si>
    <r>
      <t>2006.10.30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2006.10.31</t>
    </r>
  </si>
  <si>
    <r>
      <rPr>
        <sz val="11"/>
        <rFont val="ＭＳ Ｐゴシック"/>
        <family val="3"/>
      </rPr>
      <t>２回目</t>
    </r>
  </si>
  <si>
    <r>
      <t>2006.11.1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2006.11.2</t>
    </r>
  </si>
  <si>
    <r>
      <rPr>
        <sz val="11"/>
        <rFont val="ＭＳ Ｐゴシック"/>
        <family val="3"/>
      </rPr>
      <t>３回目</t>
    </r>
  </si>
  <si>
    <r>
      <t>2006.11.8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2006.11.9</t>
    </r>
  </si>
  <si>
    <r>
      <rPr>
        <sz val="11"/>
        <rFont val="ＭＳ Ｐゴシック"/>
        <family val="3"/>
      </rPr>
      <t>ｐ</t>
    </r>
    <r>
      <rPr>
        <sz val="11"/>
        <rFont val="Times New Roman"/>
        <family val="1"/>
      </rPr>
      <t>H</t>
    </r>
  </si>
  <si>
    <r>
      <t>pH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H2O</t>
    </r>
    <r>
      <rPr>
        <sz val="11"/>
        <rFont val="ＭＳ Ｐゴシック"/>
        <family val="3"/>
      </rPr>
      <t>）・</t>
    </r>
    <r>
      <rPr>
        <sz val="11"/>
        <rFont val="Times New Roman"/>
        <family val="1"/>
      </rPr>
      <t>EC</t>
    </r>
  </si>
  <si>
    <r>
      <t>2006.11.6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2006.11.10</t>
    </r>
  </si>
  <si>
    <r>
      <rPr>
        <sz val="11"/>
        <rFont val="ＭＳ Ｐゴシック"/>
        <family val="3"/>
      </rPr>
      <t>ｐ</t>
    </r>
    <r>
      <rPr>
        <sz val="11"/>
        <rFont val="Times New Roman"/>
        <family val="1"/>
      </rPr>
      <t>H(KC</t>
    </r>
    <r>
      <rPr>
        <sz val="11"/>
        <rFont val="ＭＳ Ｐゴシック"/>
        <family val="3"/>
      </rPr>
      <t>ｌ）</t>
    </r>
  </si>
  <si>
    <r>
      <t>2006.11.15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2006.11.17</t>
    </r>
  </si>
  <si>
    <r>
      <rPr>
        <sz val="11"/>
        <rFont val="ＭＳ Ｐゴシック"/>
        <family val="3"/>
      </rPr>
      <t>交換性陽イオン（塩基性）</t>
    </r>
  </si>
  <si>
    <r>
      <t>2006.12.21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2006.12.26</t>
    </r>
  </si>
  <si>
    <r>
      <t>2007.1.9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2007.1.17</t>
    </r>
  </si>
  <si>
    <r>
      <rPr>
        <sz val="11"/>
        <rFont val="ＭＳ Ｐゴシック"/>
        <family val="3"/>
      </rPr>
      <t>交換性酸度</t>
    </r>
  </si>
  <si>
    <r>
      <t>2006.11.24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2006.12.1</t>
    </r>
  </si>
  <si>
    <r>
      <rPr>
        <sz val="11"/>
        <rFont val="ＭＳ Ｐゴシック"/>
        <family val="3"/>
      </rPr>
      <t>交換性陽イオン（酸性）</t>
    </r>
  </si>
  <si>
    <r>
      <rPr>
        <sz val="11"/>
        <rFont val="ＭＳ Ｐゴシック"/>
        <family val="3"/>
      </rPr>
      <t>※定量限界測定（原子吸光）：</t>
    </r>
    <r>
      <rPr>
        <sz val="11"/>
        <rFont val="Times New Roman"/>
        <family val="1"/>
      </rPr>
      <t>2006.12.15</t>
    </r>
    <r>
      <rPr>
        <sz val="11"/>
        <rFont val="ＭＳ Ｐゴシック"/>
        <family val="3"/>
      </rPr>
      <t>、</t>
    </r>
    <r>
      <rPr>
        <sz val="11"/>
        <rFont val="Times New Roman"/>
        <family val="1"/>
      </rPr>
      <t>2007.2.9</t>
    </r>
  </si>
  <si>
    <t>*ECEC</t>
  </si>
  <si>
    <r>
      <t>*</t>
    </r>
    <r>
      <rPr>
        <sz val="12"/>
        <color indexed="10"/>
        <rFont val="ＭＳ Ｐゴシック"/>
        <family val="3"/>
      </rPr>
      <t>交換性酸度、交換性陽イオン（酸性）、</t>
    </r>
    <r>
      <rPr>
        <sz val="12"/>
        <color indexed="10"/>
        <rFont val="Times New Roman"/>
        <family val="1"/>
      </rPr>
      <t>ECEC(</t>
    </r>
    <r>
      <rPr>
        <sz val="12"/>
        <color indexed="10"/>
        <rFont val="ＭＳ Ｐゴシック"/>
        <family val="3"/>
      </rPr>
      <t>有効陽イオン交換容量</t>
    </r>
    <r>
      <rPr>
        <sz val="12"/>
        <color indexed="10"/>
        <rFont val="Times New Roman"/>
        <family val="1"/>
      </rPr>
      <t>)</t>
    </r>
    <r>
      <rPr>
        <sz val="12"/>
        <color indexed="10"/>
        <rFont val="ＭＳ Ｐゴシック"/>
        <family val="3"/>
      </rPr>
      <t>、</t>
    </r>
    <r>
      <rPr>
        <sz val="12"/>
        <color indexed="10"/>
        <rFont val="Times New Roman"/>
        <family val="1"/>
      </rPr>
      <t>BS</t>
    </r>
    <r>
      <rPr>
        <sz val="12"/>
        <color indexed="10"/>
        <rFont val="ＭＳ Ｐゴシック"/>
        <family val="3"/>
      </rPr>
      <t>（塩基飽和度）は</t>
    </r>
    <r>
      <rPr>
        <sz val="12"/>
        <color indexed="10"/>
        <rFont val="Times New Roman"/>
        <family val="1"/>
      </rPr>
      <t>2013</t>
    </r>
    <r>
      <rPr>
        <sz val="12"/>
        <color indexed="10"/>
        <rFont val="ＭＳ Ｐゴシック"/>
        <family val="3"/>
      </rPr>
      <t>年</t>
    </r>
    <r>
      <rPr>
        <sz val="12"/>
        <color indexed="10"/>
        <rFont val="Times New Roman"/>
        <family val="1"/>
      </rPr>
      <t>3</t>
    </r>
    <r>
      <rPr>
        <sz val="12"/>
        <color indexed="10"/>
        <rFont val="ＭＳ Ｐゴシック"/>
        <family val="3"/>
      </rPr>
      <t>月に再計算したものを記載した。</t>
    </r>
  </si>
  <si>
    <r>
      <rPr>
        <sz val="12"/>
        <rFont val="ＭＳ Ｐゴシック"/>
        <family val="3"/>
      </rPr>
      <t>土壌化学分析の期間：平成１９年１月１０日　－平成１９年２月１日</t>
    </r>
  </si>
  <si>
    <r>
      <rPr>
        <sz val="12"/>
        <rFont val="ＭＳ Ｐゴシック"/>
        <family val="3"/>
      </rPr>
      <t>　　　　　　　　　　　　　　　平成１９年２月１０日　－平成１９年２月１８日</t>
    </r>
  </si>
  <si>
    <r>
      <rPr>
        <sz val="12"/>
        <rFont val="ＭＳ Ｐゴシック"/>
        <family val="3"/>
      </rPr>
      <t>分析機関名：島根県農業技術センター　　　　</t>
    </r>
  </si>
  <si>
    <r>
      <rPr>
        <sz val="11"/>
        <rFont val="ＭＳ Ｐゴシック"/>
        <family val="3"/>
      </rPr>
      <t>試料</t>
    </r>
    <r>
      <rPr>
        <sz val="11"/>
        <rFont val="Times New Roman"/>
        <family val="1"/>
      </rPr>
      <t xml:space="preserve"> No.</t>
    </r>
  </si>
  <si>
    <r>
      <rPr>
        <sz val="11"/>
        <rFont val="ＭＳ Ｐゴシック"/>
        <family val="3"/>
      </rPr>
      <t>調査地点名</t>
    </r>
  </si>
  <si>
    <r>
      <rPr>
        <sz val="11"/>
        <rFont val="ＭＳ Ｐゴシック"/>
        <family val="3"/>
      </rPr>
      <t>土壌種</t>
    </r>
  </si>
  <si>
    <r>
      <rPr>
        <sz val="11"/>
        <rFont val="ＭＳ Ｐゴシック"/>
        <family val="3"/>
      </rPr>
      <t>土壌層（</t>
    </r>
    <r>
      <rPr>
        <sz val="11"/>
        <rFont val="Times New Roman"/>
        <family val="1"/>
      </rPr>
      <t>cm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</si>
  <si>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分析回数</t>
    </r>
  </si>
  <si>
    <r>
      <rPr>
        <sz val="11"/>
        <rFont val="ＭＳ Ｐゴシック"/>
        <family val="3"/>
      </rPr>
      <t>交換性酸度</t>
    </r>
    <r>
      <rPr>
        <sz val="11"/>
        <rFont val="Times New Roman"/>
        <family val="1"/>
      </rPr>
      <t xml:space="preserve"> (A)</t>
    </r>
  </si>
  <si>
    <r>
      <rPr>
        <sz val="11"/>
        <rFont val="ＭＳ Ｐゴシック"/>
        <family val="3"/>
      </rPr>
      <t>全炭素</t>
    </r>
  </si>
  <si>
    <r>
      <rPr>
        <sz val="11"/>
        <rFont val="ＭＳ Ｐゴシック"/>
        <family val="3"/>
      </rPr>
      <t>全窒素</t>
    </r>
  </si>
  <si>
    <r>
      <t>(cmol(+)kg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</si>
  <si>
    <r>
      <t>(g kg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</si>
  <si>
    <r>
      <t xml:space="preserve"> </t>
    </r>
    <r>
      <rPr>
        <sz val="11"/>
        <rFont val="ＭＳ Ｐ明朝"/>
        <family val="1"/>
      </rPr>
      <t>石見臨空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ﾌｧｸﾄﾘｰﾊﾟｰｸ</t>
    </r>
  </si>
  <si>
    <r>
      <t xml:space="preserve"> Acrisols  (</t>
    </r>
    <r>
      <rPr>
        <sz val="11"/>
        <rFont val="ＭＳ Ｐ明朝"/>
        <family val="1"/>
      </rPr>
      <t>赤色土</t>
    </r>
    <r>
      <rPr>
        <sz val="11"/>
        <rFont val="Times New Roman"/>
        <family val="1"/>
      </rPr>
      <t>)</t>
    </r>
  </si>
  <si>
    <r>
      <rPr>
        <sz val="11"/>
        <rFont val="ＭＳ Ｐ明朝"/>
        <family val="1"/>
      </rPr>
      <t>０－１０</t>
    </r>
  </si>
  <si>
    <r>
      <rPr>
        <sz val="11"/>
        <rFont val="ＭＳ Ｐ明朝"/>
        <family val="1"/>
      </rPr>
      <t>１０－２０</t>
    </r>
  </si>
  <si>
    <t>Plot No.</t>
  </si>
  <si>
    <t>Subplot No.</t>
  </si>
  <si>
    <t>ECEC</t>
  </si>
  <si>
    <t>BS</t>
  </si>
  <si>
    <t>(B)</t>
  </si>
  <si>
    <t>(wt%)</t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</si>
  <si>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</si>
  <si>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rPr>
        <sz val="11"/>
        <rFont val="ＭＳ Ｐ明朝"/>
        <family val="1"/>
      </rPr>
      <t>分析日</t>
    </r>
  </si>
  <si>
    <r>
      <rPr>
        <sz val="11"/>
        <rFont val="ＭＳ Ｐ明朝"/>
        <family val="1"/>
      </rPr>
      <t>分析項目</t>
    </r>
  </si>
  <si>
    <r>
      <rPr>
        <sz val="11"/>
        <rFont val="ＭＳ Ｐ明朝"/>
        <family val="1"/>
      </rPr>
      <t>一回目</t>
    </r>
  </si>
  <si>
    <r>
      <rPr>
        <sz val="11"/>
        <rFont val="ＭＳ Ｐ明朝"/>
        <family val="1"/>
      </rPr>
      <t>二回目</t>
    </r>
  </si>
  <si>
    <r>
      <rPr>
        <sz val="11"/>
        <rFont val="ＭＳ Ｐ明朝"/>
        <family val="1"/>
      </rPr>
      <t>水分含量</t>
    </r>
  </si>
  <si>
    <r>
      <rPr>
        <sz val="11"/>
        <rFont val="ＭＳ Ｐ明朝"/>
        <family val="1"/>
      </rPr>
      <t>１／１０～１／１１</t>
    </r>
  </si>
  <si>
    <r>
      <rPr>
        <sz val="11"/>
        <rFont val="ＭＳ Ｐ明朝"/>
        <family val="1"/>
      </rPr>
      <t>－</t>
    </r>
  </si>
  <si>
    <r>
      <rPr>
        <sz val="11"/>
        <rFont val="ＭＳ Ｐ明朝"/>
        <family val="1"/>
      </rPr>
      <t>ｐ</t>
    </r>
    <r>
      <rPr>
        <sz val="11"/>
        <rFont val="Times New Roman"/>
        <family val="1"/>
      </rPr>
      <t>H(H2O)</t>
    </r>
  </si>
  <si>
    <r>
      <rPr>
        <sz val="11"/>
        <rFont val="ＭＳ Ｐ明朝"/>
        <family val="1"/>
      </rPr>
      <t>１／１０～１／１２</t>
    </r>
  </si>
  <si>
    <r>
      <rPr>
        <sz val="11"/>
        <rFont val="ＭＳ Ｐ明朝"/>
        <family val="1"/>
      </rPr>
      <t>２／１０～２／１０</t>
    </r>
  </si>
  <si>
    <r>
      <rPr>
        <sz val="11"/>
        <rFont val="ＭＳ Ｐ明朝"/>
        <family val="1"/>
      </rPr>
      <t>ｐ</t>
    </r>
    <r>
      <rPr>
        <sz val="11"/>
        <rFont val="Times New Roman"/>
        <family val="1"/>
      </rPr>
      <t>H(KC</t>
    </r>
    <r>
      <rPr>
        <sz val="11"/>
        <rFont val="ＭＳ Ｐ明朝"/>
        <family val="1"/>
      </rPr>
      <t>ｌ</t>
    </r>
    <r>
      <rPr>
        <sz val="11"/>
        <rFont val="Times New Roman"/>
        <family val="1"/>
      </rPr>
      <t>)</t>
    </r>
  </si>
  <si>
    <r>
      <rPr>
        <sz val="11"/>
        <rFont val="ＭＳ Ｐ明朝"/>
        <family val="1"/>
      </rPr>
      <t>交換性陽イオン（塩基性）</t>
    </r>
  </si>
  <si>
    <r>
      <rPr>
        <sz val="11"/>
        <rFont val="ＭＳ Ｐ明朝"/>
        <family val="1"/>
      </rPr>
      <t>１／２２～１／２５</t>
    </r>
  </si>
  <si>
    <r>
      <rPr>
        <sz val="11"/>
        <rFont val="ＭＳ Ｐ明朝"/>
        <family val="1"/>
      </rPr>
      <t>２／１２～２／１５</t>
    </r>
  </si>
  <si>
    <r>
      <rPr>
        <sz val="11"/>
        <rFont val="ＭＳ Ｐ明朝"/>
        <family val="1"/>
      </rPr>
      <t>交換性陽イオン（酸性）</t>
    </r>
  </si>
  <si>
    <r>
      <rPr>
        <sz val="11"/>
        <rFont val="ＭＳ Ｐ明朝"/>
        <family val="1"/>
      </rPr>
      <t>１／３１～２／１</t>
    </r>
  </si>
  <si>
    <r>
      <rPr>
        <sz val="11"/>
        <rFont val="ＭＳ Ｐ明朝"/>
        <family val="1"/>
      </rPr>
      <t>２／１５～２／１７</t>
    </r>
  </si>
  <si>
    <r>
      <rPr>
        <sz val="11"/>
        <rFont val="ＭＳ Ｐ明朝"/>
        <family val="1"/>
      </rPr>
      <t>全炭素、全窒素</t>
    </r>
  </si>
  <si>
    <r>
      <rPr>
        <sz val="11"/>
        <rFont val="ＭＳ Ｐ明朝"/>
        <family val="1"/>
      </rPr>
      <t>１／１５～１／１９</t>
    </r>
  </si>
  <si>
    <r>
      <rPr>
        <sz val="11"/>
        <rFont val="ＭＳ Ｐ明朝"/>
        <family val="1"/>
      </rPr>
      <t>２／１４～２／１８</t>
    </r>
  </si>
  <si>
    <r>
      <rPr>
        <sz val="11"/>
        <rFont val="ＭＳ Ｐ明朝"/>
        <family val="1"/>
      </rPr>
      <t>蟠竜湖２</t>
    </r>
  </si>
  <si>
    <r>
      <t>Cambisols (</t>
    </r>
    <r>
      <rPr>
        <sz val="9"/>
        <rFont val="ＭＳ Ｐ明朝"/>
        <family val="1"/>
      </rPr>
      <t>褐色森林土</t>
    </r>
    <r>
      <rPr>
        <sz val="11"/>
        <rFont val="Times New Roman"/>
        <family val="1"/>
      </rPr>
      <t>)</t>
    </r>
  </si>
  <si>
    <r>
      <rPr>
        <sz val="12"/>
        <rFont val="ＭＳ 明朝"/>
        <family val="1"/>
      </rPr>
      <t>分析機関名：石川県保健環境センター　　　　　　　　　　　　　　　　　　　　　　　　</t>
    </r>
  </si>
  <si>
    <t>　　　　　　　　　　　　　平成１９年２月１４日　－平成１９年２月１７日</t>
  </si>
  <si>
    <r>
      <t>(1</t>
    </r>
    <r>
      <rPr>
        <sz val="12"/>
        <rFont val="ＭＳ Ｐ明朝"/>
        <family val="1"/>
      </rPr>
      <t>回目)</t>
    </r>
  </si>
  <si>
    <r>
      <t>(2</t>
    </r>
    <r>
      <rPr>
        <sz val="12"/>
        <rFont val="ＭＳ Ｐ明朝"/>
        <family val="1"/>
      </rPr>
      <t>回目)</t>
    </r>
  </si>
  <si>
    <r>
      <rPr>
        <sz val="11"/>
        <rFont val="ＭＳ 明朝"/>
        <family val="1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</rPr>
      <t>回目）</t>
    </r>
  </si>
  <si>
    <r>
      <rPr>
        <sz val="11"/>
        <rFont val="ＭＳ 明朝"/>
        <family val="1"/>
      </rPr>
      <t>（</t>
    </r>
    <r>
      <rPr>
        <sz val="11"/>
        <rFont val="Times New Roman"/>
        <family val="1"/>
      </rPr>
      <t>2</t>
    </r>
    <r>
      <rPr>
        <sz val="11"/>
        <rFont val="ＭＳ 明朝"/>
        <family val="1"/>
      </rPr>
      <t>回目）</t>
    </r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</si>
</sst>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00000000000_);[Red]\(0.0000000000000\)"/>
    <numFmt numFmtId="191" formatCode="0.0000_);[Red]\(0.0000\)"/>
    <numFmt numFmtId="192" formatCode="0.00_ ;[Red]\-0.00\ "/>
    <numFmt numFmtId="193" formatCode="0.0_);[Red]\(0.0\)"/>
    <numFmt numFmtId="194" formatCode="0_ ;[Red]\-0\ "/>
    <numFmt numFmtId="195" formatCode="m/d"/>
    <numFmt numFmtId="196" formatCode="#,##0.0;[Red]\-#,##0.0"/>
    <numFmt numFmtId="197" formatCode="#,##0.000;[Red]\-#,##0.000"/>
    <numFmt numFmtId="198" formatCode="0_);[Red]\(0\)"/>
    <numFmt numFmtId="199" formatCode="0.0_ ;[Red]\-0.0\ "/>
    <numFmt numFmtId="200" formatCode="#,##0.00_ ;[Red]\-#,##0.00\ "/>
    <numFmt numFmtId="201" formatCode="#,##0.00_);[Red]\(#,##0.00\)"/>
    <numFmt numFmtId="202" formatCode="#,##0.0_);[Red]\(#,##0.0\)"/>
    <numFmt numFmtId="203" formatCode="#,##0_);[Red]\(#,##0\)"/>
    <numFmt numFmtId="204" formatCode="0.000_);[Red]\(0.000\)"/>
    <numFmt numFmtId="205" formatCode="0_ "/>
    <numFmt numFmtId="206" formatCode="0.0E+00"/>
    <numFmt numFmtId="207" formatCode="#,##0.0000;[Red]\-#,##0.0000"/>
    <numFmt numFmtId="208" formatCode="[&lt;=999]000;000\-00"/>
    <numFmt numFmtId="209" formatCode="0.000_ "/>
    <numFmt numFmtId="210" formatCode="0.00000_);[Red]\(0.00000\)"/>
    <numFmt numFmtId="211" formatCode="0.000000000"/>
    <numFmt numFmtId="212" formatCode="0.0000_ "/>
    <numFmt numFmtId="213" formatCode="#,##0.0_ ;[Red]\-#,##0.0\ "/>
    <numFmt numFmtId="214" formatCode="0.0000_ ;[Red]\-0.0000\ "/>
    <numFmt numFmtId="215" formatCode="#,##0_ ;[Red]\-#,##0\ "/>
    <numFmt numFmtId="216" formatCode="#,##0.000_ ;[Red]\-#,##0.000\ "/>
    <numFmt numFmtId="217" formatCode="#,##0.0000_ ;[Red]\-#,##0.0000\ "/>
    <numFmt numFmtId="218" formatCode="0.00000_ "/>
  </numFmts>
  <fonts count="7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6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4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b/>
      <sz val="12"/>
      <name val="Times New Roman"/>
      <family val="1"/>
    </font>
    <font>
      <b/>
      <sz val="12"/>
      <name val="ＭＳ 明朝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ＭＳ 明朝"/>
      <family val="1"/>
    </font>
    <font>
      <u val="single"/>
      <sz val="12"/>
      <name val="Times New Roman"/>
      <family val="1"/>
    </font>
    <font>
      <sz val="12"/>
      <color indexed="10"/>
      <name val="ＭＳ Ｐゴシック"/>
      <family val="3"/>
    </font>
    <font>
      <sz val="9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/>
      <right style="medium">
        <color rgb="FFFF0000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78" fontId="9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NumberFormat="1" applyFont="1" applyBorder="1" applyAlignment="1">
      <alignment horizontal="center" vertical="center"/>
      <protection/>
    </xf>
    <xf numFmtId="0" fontId="9" fillId="0" borderId="19" xfId="62" applyNumberFormat="1" applyFont="1" applyBorder="1" applyAlignment="1">
      <alignment horizontal="center" vertical="center" wrapText="1"/>
      <protection/>
    </xf>
    <xf numFmtId="0" fontId="9" fillId="0" borderId="19" xfId="62" applyFont="1" applyBorder="1" applyAlignment="1">
      <alignment horizontal="center" vertical="center"/>
      <protection/>
    </xf>
    <xf numFmtId="193" fontId="9" fillId="0" borderId="18" xfId="62" applyNumberFormat="1" applyFont="1" applyBorder="1" applyAlignment="1">
      <alignment horizontal="center" vertical="center"/>
      <protection/>
    </xf>
    <xf numFmtId="196" fontId="9" fillId="0" borderId="18" xfId="49" applyNumberFormat="1" applyFont="1" applyBorder="1" applyAlignment="1">
      <alignment horizontal="center" vertical="center"/>
    </xf>
    <xf numFmtId="177" fontId="9" fillId="0" borderId="18" xfId="49" applyNumberFormat="1" applyFont="1" applyBorder="1" applyAlignment="1">
      <alignment horizontal="center" vertical="center"/>
    </xf>
    <xf numFmtId="40" fontId="9" fillId="0" borderId="18" xfId="49" applyNumberFormat="1" applyFont="1" applyBorder="1" applyAlignment="1">
      <alignment horizontal="center" vertical="center"/>
    </xf>
    <xf numFmtId="204" fontId="9" fillId="0" borderId="18" xfId="49" applyNumberFormat="1" applyFont="1" applyBorder="1" applyAlignment="1">
      <alignment horizontal="center" vertical="center"/>
    </xf>
    <xf numFmtId="193" fontId="9" fillId="0" borderId="18" xfId="49" applyNumberFormat="1" applyFont="1" applyBorder="1" applyAlignment="1">
      <alignment horizontal="center" vertical="center"/>
    </xf>
    <xf numFmtId="213" fontId="9" fillId="0" borderId="18" xfId="49" applyNumberFormat="1" applyFont="1" applyBorder="1" applyAlignment="1">
      <alignment horizontal="center" vertical="center"/>
    </xf>
    <xf numFmtId="178" fontId="9" fillId="0" borderId="18" xfId="62" applyNumberFormat="1" applyFont="1" applyBorder="1" applyAlignment="1">
      <alignment horizontal="center" vertical="center"/>
      <protection/>
    </xf>
    <xf numFmtId="0" fontId="9" fillId="0" borderId="14" xfId="62" applyNumberFormat="1" applyFont="1" applyBorder="1" applyAlignment="1">
      <alignment horizontal="center" vertical="center" wrapText="1"/>
      <protection/>
    </xf>
    <xf numFmtId="191" fontId="9" fillId="0" borderId="18" xfId="49" applyNumberFormat="1" applyFont="1" applyBorder="1" applyAlignment="1">
      <alignment horizontal="center" vertical="center"/>
    </xf>
    <xf numFmtId="198" fontId="9" fillId="0" borderId="18" xfId="49" applyNumberFormat="1" applyFont="1" applyBorder="1" applyAlignment="1">
      <alignment horizontal="center" vertical="center"/>
    </xf>
    <xf numFmtId="215" fontId="9" fillId="0" borderId="18" xfId="49" applyNumberFormat="1" applyFont="1" applyBorder="1" applyAlignment="1">
      <alignment horizontal="center" vertical="center"/>
    </xf>
    <xf numFmtId="0" fontId="9" fillId="0" borderId="18" xfId="62" applyFont="1" applyBorder="1" applyAlignment="1">
      <alignment horizontal="center" vertical="center"/>
      <protection/>
    </xf>
    <xf numFmtId="176" fontId="9" fillId="0" borderId="18" xfId="62" applyNumberFormat="1" applyFont="1" applyBorder="1" applyAlignment="1">
      <alignment horizontal="center" vertical="center"/>
      <protection/>
    </xf>
    <xf numFmtId="197" fontId="9" fillId="0" borderId="18" xfId="49" applyNumberFormat="1" applyFont="1" applyBorder="1" applyAlignment="1">
      <alignment horizontal="center" vertical="center"/>
    </xf>
    <xf numFmtId="0" fontId="9" fillId="0" borderId="20" xfId="62" applyFont="1" applyBorder="1" applyAlignment="1">
      <alignment horizontal="center" vertical="center"/>
      <protection/>
    </xf>
    <xf numFmtId="0" fontId="9" fillId="0" borderId="20" xfId="62" applyNumberFormat="1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16" xfId="63" applyFont="1" applyBorder="1" applyAlignment="1">
      <alignment horizontal="center" vertical="center"/>
      <protection/>
    </xf>
    <xf numFmtId="0" fontId="9" fillId="0" borderId="18" xfId="63" applyNumberFormat="1" applyFont="1" applyBorder="1" applyAlignment="1">
      <alignment horizontal="center" vertical="center"/>
      <protection/>
    </xf>
    <xf numFmtId="0" fontId="9" fillId="0" borderId="19" xfId="63" applyNumberFormat="1" applyFont="1" applyBorder="1" applyAlignment="1">
      <alignment horizontal="center" vertical="center" wrapText="1"/>
      <protection/>
    </xf>
    <xf numFmtId="0" fontId="9" fillId="0" borderId="19" xfId="63" applyFont="1" applyBorder="1" applyAlignment="1">
      <alignment horizontal="center" vertical="center"/>
      <protection/>
    </xf>
    <xf numFmtId="193" fontId="9" fillId="0" borderId="18" xfId="63" applyNumberFormat="1" applyFont="1" applyBorder="1" applyAlignment="1">
      <alignment horizontal="center" vertical="center"/>
      <protection/>
    </xf>
    <xf numFmtId="178" fontId="9" fillId="0" borderId="18" xfId="63" applyNumberFormat="1" applyFont="1" applyBorder="1" applyAlignment="1">
      <alignment horizontal="center" vertical="center"/>
      <protection/>
    </xf>
    <xf numFmtId="0" fontId="9" fillId="0" borderId="14" xfId="63" applyNumberFormat="1" applyFont="1" applyBorder="1" applyAlignment="1">
      <alignment horizontal="center" vertical="center" wrapText="1"/>
      <protection/>
    </xf>
    <xf numFmtId="0" fontId="9" fillId="0" borderId="18" xfId="63" applyFont="1" applyBorder="1" applyAlignment="1">
      <alignment horizontal="center" vertical="center"/>
      <protection/>
    </xf>
    <xf numFmtId="176" fontId="9" fillId="0" borderId="18" xfId="63" applyNumberFormat="1" applyFont="1" applyBorder="1" applyAlignment="1">
      <alignment horizontal="center" vertical="center"/>
      <protection/>
    </xf>
    <xf numFmtId="0" fontId="9" fillId="0" borderId="20" xfId="63" applyFont="1" applyBorder="1" applyAlignment="1">
      <alignment horizontal="center" vertical="center"/>
      <protection/>
    </xf>
    <xf numFmtId="0" fontId="9" fillId="0" borderId="20" xfId="63" applyNumberFormat="1" applyFont="1" applyBorder="1" applyAlignment="1">
      <alignment horizontal="center" vertical="center" wrapText="1"/>
      <protection/>
    </xf>
    <xf numFmtId="0" fontId="9" fillId="0" borderId="21" xfId="63" applyFont="1" applyBorder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0" xfId="63" applyFont="1" applyBorder="1" applyAlignment="1">
      <alignment horizontal="left" vertical="center"/>
      <protection/>
    </xf>
    <xf numFmtId="0" fontId="10" fillId="0" borderId="22" xfId="63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left" vertical="center"/>
      <protection/>
    </xf>
    <xf numFmtId="0" fontId="10" fillId="0" borderId="11" xfId="63" applyFont="1" applyBorder="1" applyAlignment="1">
      <alignment horizontal="left" vertical="center"/>
      <protection/>
    </xf>
    <xf numFmtId="0" fontId="9" fillId="0" borderId="11" xfId="63" applyFont="1" applyBorder="1" applyAlignment="1">
      <alignment horizontal="left" vertical="center"/>
      <protection/>
    </xf>
    <xf numFmtId="0" fontId="9" fillId="0" borderId="11" xfId="0" applyFont="1" applyBorder="1" applyAlignment="1">
      <alignment horizontal="center"/>
    </xf>
    <xf numFmtId="0" fontId="9" fillId="0" borderId="15" xfId="63" applyFont="1" applyBorder="1" applyAlignment="1">
      <alignment horizontal="left" vertical="center"/>
      <protection/>
    </xf>
    <xf numFmtId="0" fontId="9" fillId="0" borderId="23" xfId="63" applyFont="1" applyBorder="1" applyAlignment="1">
      <alignment horizontal="left" vertical="center"/>
      <protection/>
    </xf>
    <xf numFmtId="0" fontId="9" fillId="0" borderId="10" xfId="62" applyFont="1" applyBorder="1" applyAlignment="1">
      <alignment horizontal="left" vertical="center"/>
      <protection/>
    </xf>
    <xf numFmtId="0" fontId="9" fillId="0" borderId="24" xfId="63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8" fillId="0" borderId="0" xfId="66" applyFont="1">
      <alignment vertical="center"/>
      <protection/>
    </xf>
    <xf numFmtId="193" fontId="18" fillId="0" borderId="0" xfId="66" applyNumberFormat="1" applyFont="1" applyAlignment="1">
      <alignment horizontal="center" vertical="center"/>
      <protection/>
    </xf>
    <xf numFmtId="177" fontId="18" fillId="0" borderId="0" xfId="66" applyNumberFormat="1" applyFont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18" fillId="0" borderId="0" xfId="66" applyFont="1" applyAlignment="1">
      <alignment horizontal="left" vertical="center"/>
      <protection/>
    </xf>
    <xf numFmtId="0" fontId="18" fillId="0" borderId="0" xfId="66" applyFont="1" applyAlignment="1">
      <alignment horizontal="center" vertical="center"/>
      <protection/>
    </xf>
    <xf numFmtId="178" fontId="18" fillId="0" borderId="0" xfId="66" applyNumberFormat="1" applyFont="1" applyAlignment="1">
      <alignment horizontal="center" vertical="center"/>
      <protection/>
    </xf>
    <xf numFmtId="0" fontId="18" fillId="0" borderId="0" xfId="66" applyFont="1" applyBorder="1" applyAlignment="1">
      <alignment horizontal="center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9" fillId="0" borderId="0" xfId="66" applyFont="1" applyBorder="1" applyAlignment="1">
      <alignment horizontal="left"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4" applyFont="1" applyAlignment="1">
      <alignment vertical="center"/>
      <protection/>
    </xf>
    <xf numFmtId="0" fontId="9" fillId="0" borderId="0" xfId="64" applyFont="1" applyAlignment="1">
      <alignment horizontal="right" vertical="center"/>
      <protection/>
    </xf>
    <xf numFmtId="0" fontId="9" fillId="0" borderId="15" xfId="64" applyFont="1" applyBorder="1" applyAlignment="1">
      <alignment horizontal="center" vertical="center"/>
      <protection/>
    </xf>
    <xf numFmtId="0" fontId="9" fillId="0" borderId="16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 vertical="center"/>
      <protection/>
    </xf>
    <xf numFmtId="0" fontId="9" fillId="0" borderId="26" xfId="64" applyFont="1" applyBorder="1" applyAlignment="1">
      <alignment horizontal="center" vertical="center"/>
      <protection/>
    </xf>
    <xf numFmtId="0" fontId="9" fillId="0" borderId="27" xfId="64" applyFont="1" applyBorder="1" applyAlignment="1">
      <alignment horizontal="center" vertical="center"/>
      <protection/>
    </xf>
    <xf numFmtId="0" fontId="9" fillId="0" borderId="28" xfId="64" applyFont="1" applyBorder="1" applyAlignment="1">
      <alignment horizontal="center" vertical="center"/>
      <protection/>
    </xf>
    <xf numFmtId="0" fontId="9" fillId="0" borderId="17" xfId="64" applyFont="1" applyBorder="1" applyAlignment="1">
      <alignment horizontal="center" vertical="center"/>
      <protection/>
    </xf>
    <xf numFmtId="0" fontId="9" fillId="0" borderId="18" xfId="64" applyFont="1" applyBorder="1" applyAlignment="1">
      <alignment horizontal="center" vertical="center"/>
      <protection/>
    </xf>
    <xf numFmtId="0" fontId="9" fillId="0" borderId="25" xfId="64" applyFont="1" applyBorder="1" applyAlignment="1">
      <alignment horizontal="center" vertical="center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8" xfId="64" applyNumberFormat="1" applyFont="1" applyBorder="1" applyAlignment="1">
      <alignment horizontal="center" vertical="center"/>
      <protection/>
    </xf>
    <xf numFmtId="178" fontId="9" fillId="0" borderId="18" xfId="64" applyNumberFormat="1" applyFont="1" applyBorder="1" applyAlignment="1">
      <alignment horizontal="center" vertical="center"/>
      <protection/>
    </xf>
    <xf numFmtId="200" fontId="9" fillId="0" borderId="18" xfId="49" applyNumberFormat="1" applyFont="1" applyBorder="1" applyAlignment="1">
      <alignment horizontal="center" vertical="center"/>
    </xf>
    <xf numFmtId="216" fontId="9" fillId="0" borderId="18" xfId="49" applyNumberFormat="1" applyFont="1" applyBorder="1" applyAlignment="1">
      <alignment horizontal="center" vertical="center"/>
    </xf>
    <xf numFmtId="205" fontId="9" fillId="0" borderId="18" xfId="64" applyNumberFormat="1" applyFont="1" applyBorder="1" applyAlignment="1">
      <alignment horizontal="center" vertical="center"/>
      <protection/>
    </xf>
    <xf numFmtId="176" fontId="9" fillId="0" borderId="18" xfId="64" applyNumberFormat="1" applyFont="1" applyBorder="1" applyAlignment="1">
      <alignment horizontal="center" vertical="center"/>
      <protection/>
    </xf>
    <xf numFmtId="0" fontId="9" fillId="0" borderId="20" xfId="64" applyFont="1" applyBorder="1" applyAlignment="1">
      <alignment horizontal="center" vertical="center"/>
      <protection/>
    </xf>
    <xf numFmtId="0" fontId="10" fillId="0" borderId="11" xfId="64" applyFont="1" applyBorder="1" applyAlignment="1">
      <alignment horizontal="left" vertical="center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right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178" fontId="9" fillId="0" borderId="18" xfId="62" applyNumberFormat="1" applyFont="1" applyFill="1" applyBorder="1" applyAlignment="1">
      <alignment horizontal="center" vertical="center"/>
      <protection/>
    </xf>
    <xf numFmtId="196" fontId="9" fillId="0" borderId="18" xfId="49" applyNumberFormat="1" applyFont="1" applyFill="1" applyBorder="1" applyAlignment="1">
      <alignment horizontal="center" vertical="center"/>
    </xf>
    <xf numFmtId="40" fontId="9" fillId="0" borderId="18" xfId="49" applyNumberFormat="1" applyFont="1" applyFill="1" applyBorder="1" applyAlignment="1">
      <alignment horizontal="center" vertical="center"/>
    </xf>
    <xf numFmtId="216" fontId="9" fillId="0" borderId="18" xfId="49" applyNumberFormat="1" applyFont="1" applyFill="1" applyBorder="1" applyAlignment="1">
      <alignment horizontal="center" vertical="center"/>
    </xf>
    <xf numFmtId="213" fontId="9" fillId="0" borderId="18" xfId="49" applyNumberFormat="1" applyFont="1" applyFill="1" applyBorder="1" applyAlignment="1">
      <alignment horizontal="center" vertical="center"/>
    </xf>
    <xf numFmtId="205" fontId="9" fillId="0" borderId="18" xfId="62" applyNumberFormat="1" applyFont="1" applyBorder="1" applyAlignment="1">
      <alignment horizontal="center" vertical="center"/>
      <protection/>
    </xf>
    <xf numFmtId="197" fontId="9" fillId="0" borderId="18" xfId="49" applyNumberFormat="1" applyFont="1" applyFill="1" applyBorder="1" applyAlignment="1">
      <alignment horizontal="center" vertical="center"/>
    </xf>
    <xf numFmtId="0" fontId="10" fillId="0" borderId="0" xfId="62" applyFont="1" applyBorder="1" applyAlignment="1">
      <alignment horizontal="left" vertical="center"/>
      <protection/>
    </xf>
    <xf numFmtId="0" fontId="10" fillId="0" borderId="0" xfId="62" applyFont="1" applyAlignment="1">
      <alignment horizontal="left" vertical="center"/>
      <protection/>
    </xf>
    <xf numFmtId="0" fontId="9" fillId="0" borderId="0" xfId="62" applyFont="1" applyAlignment="1">
      <alignment horizontal="left" vertical="center"/>
      <protection/>
    </xf>
    <xf numFmtId="198" fontId="9" fillId="0" borderId="18" xfId="64" applyNumberFormat="1" applyFont="1" applyBorder="1" applyAlignment="1">
      <alignment horizontal="center" vertical="center"/>
      <protection/>
    </xf>
    <xf numFmtId="193" fontId="9" fillId="0" borderId="18" xfId="64" applyNumberFormat="1" applyFont="1" applyBorder="1" applyAlignment="1">
      <alignment horizontal="center" vertical="center"/>
      <protection/>
    </xf>
    <xf numFmtId="177" fontId="9" fillId="0" borderId="18" xfId="64" applyNumberFormat="1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left" vertical="center"/>
      <protection/>
    </xf>
    <xf numFmtId="0" fontId="10" fillId="0" borderId="15" xfId="64" applyFont="1" applyBorder="1" applyAlignment="1">
      <alignment horizontal="center" vertical="center" wrapText="1"/>
      <protection/>
    </xf>
    <xf numFmtId="0" fontId="9" fillId="0" borderId="15" xfId="64" applyFont="1" applyBorder="1" applyAlignment="1">
      <alignment horizontal="center" vertical="center" wrapText="1"/>
      <protection/>
    </xf>
    <xf numFmtId="0" fontId="10" fillId="0" borderId="17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196" fontId="10" fillId="0" borderId="15" xfId="49" applyNumberFormat="1" applyFont="1" applyBorder="1" applyAlignment="1">
      <alignment horizontal="center" vertical="center"/>
    </xf>
    <xf numFmtId="0" fontId="22" fillId="0" borderId="10" xfId="64" applyFont="1" applyBorder="1" applyAlignment="1">
      <alignment horizontal="left" vertical="center"/>
      <protection/>
    </xf>
    <xf numFmtId="193" fontId="18" fillId="0" borderId="0" xfId="61" applyNumberFormat="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7" fillId="0" borderId="0" xfId="61">
      <alignment vertical="center"/>
      <protection/>
    </xf>
    <xf numFmtId="0" fontId="18" fillId="0" borderId="0" xfId="61" applyFont="1" applyAlignment="1">
      <alignment horizontal="left" vertical="center"/>
      <protection/>
    </xf>
    <xf numFmtId="0" fontId="18" fillId="0" borderId="0" xfId="61" applyFont="1">
      <alignment vertical="center"/>
      <protection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27" fillId="0" borderId="0" xfId="64" applyFont="1" applyAlignment="1">
      <alignment vertical="center"/>
      <protection/>
    </xf>
    <xf numFmtId="0" fontId="27" fillId="0" borderId="0" xfId="64" applyFont="1" applyAlignment="1">
      <alignment horizontal="center" vertical="center"/>
      <protection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9" fillId="0" borderId="24" xfId="0" applyFont="1" applyBorder="1" applyAlignment="1">
      <alignment horizontal="center" vertical="top" wrapText="1"/>
    </xf>
    <xf numFmtId="0" fontId="27" fillId="0" borderId="0" xfId="66" applyFont="1">
      <alignment vertical="center"/>
      <protection/>
    </xf>
    <xf numFmtId="0" fontId="27" fillId="0" borderId="0" xfId="66" applyFont="1" applyAlignment="1">
      <alignment horizontal="left" vertical="center"/>
      <protection/>
    </xf>
    <xf numFmtId="0" fontId="27" fillId="0" borderId="0" xfId="66" applyFont="1" applyAlignment="1">
      <alignment horizontal="center" vertical="center"/>
      <protection/>
    </xf>
    <xf numFmtId="178" fontId="27" fillId="0" borderId="0" xfId="66" applyNumberFormat="1" applyFont="1" applyAlignment="1">
      <alignment horizontal="center" vertical="center"/>
      <protection/>
    </xf>
    <xf numFmtId="193" fontId="27" fillId="0" borderId="0" xfId="66" applyNumberFormat="1" applyFont="1" applyAlignment="1">
      <alignment horizontal="center" vertical="center"/>
      <protection/>
    </xf>
    <xf numFmtId="177" fontId="27" fillId="0" borderId="0" xfId="66" applyNumberFormat="1" applyFont="1" applyAlignment="1">
      <alignment horizontal="center" vertical="center"/>
      <protection/>
    </xf>
    <xf numFmtId="0" fontId="27" fillId="0" borderId="0" xfId="66" applyFont="1" applyBorder="1" applyAlignment="1">
      <alignment horizontal="left" vertical="center"/>
      <protection/>
    </xf>
    <xf numFmtId="0" fontId="27" fillId="0" borderId="0" xfId="66" applyFont="1" applyBorder="1" applyAlignment="1">
      <alignment horizontal="center" vertical="center"/>
      <protection/>
    </xf>
    <xf numFmtId="178" fontId="27" fillId="0" borderId="0" xfId="66" applyNumberFormat="1" applyFont="1" applyBorder="1" applyAlignment="1">
      <alignment horizontal="center" vertical="center"/>
      <protection/>
    </xf>
    <xf numFmtId="193" fontId="27" fillId="0" borderId="0" xfId="66" applyNumberFormat="1" applyFont="1" applyBorder="1" applyAlignment="1">
      <alignment horizontal="center" vertical="center"/>
      <protection/>
    </xf>
    <xf numFmtId="177" fontId="27" fillId="0" borderId="0" xfId="66" applyNumberFormat="1" applyFont="1" applyBorder="1" applyAlignment="1">
      <alignment horizontal="center" vertical="center"/>
      <protection/>
    </xf>
    <xf numFmtId="0" fontId="27" fillId="0" borderId="19" xfId="66" applyFont="1" applyBorder="1" applyAlignment="1">
      <alignment horizontal="left" vertical="center"/>
      <protection/>
    </xf>
    <xf numFmtId="0" fontId="27" fillId="0" borderId="19" xfId="66" applyFont="1" applyBorder="1" applyAlignment="1">
      <alignment horizontal="center" vertical="center"/>
      <protection/>
    </xf>
    <xf numFmtId="0" fontId="27" fillId="0" borderId="14" xfId="66" applyFont="1" applyBorder="1" applyAlignment="1">
      <alignment horizontal="left" vertical="center"/>
      <protection/>
    </xf>
    <xf numFmtId="0" fontId="27" fillId="0" borderId="14" xfId="66" applyFont="1" applyBorder="1" applyAlignment="1">
      <alignment horizontal="center" vertical="center"/>
      <protection/>
    </xf>
    <xf numFmtId="193" fontId="27" fillId="0" borderId="15" xfId="66" applyNumberFormat="1" applyFont="1" applyBorder="1" applyAlignment="1">
      <alignment horizontal="center" vertical="center"/>
      <protection/>
    </xf>
    <xf numFmtId="193" fontId="27" fillId="0" borderId="16" xfId="66" applyNumberFormat="1" applyFont="1" applyBorder="1" applyAlignment="1">
      <alignment horizontal="center" vertical="center"/>
      <protection/>
    </xf>
    <xf numFmtId="0" fontId="27" fillId="0" borderId="15" xfId="66" applyFont="1" applyBorder="1" applyAlignment="1">
      <alignment horizontal="center" vertical="center"/>
      <protection/>
    </xf>
    <xf numFmtId="177" fontId="27" fillId="0" borderId="14" xfId="66" applyNumberFormat="1" applyFont="1" applyBorder="1" applyAlignment="1">
      <alignment horizontal="center" vertical="center"/>
      <protection/>
    </xf>
    <xf numFmtId="193" fontId="27" fillId="0" borderId="23" xfId="66" applyNumberFormat="1" applyFont="1" applyBorder="1" applyAlignment="1">
      <alignment horizontal="center" vertical="center"/>
      <protection/>
    </xf>
    <xf numFmtId="193" fontId="27" fillId="0" borderId="24" xfId="66" applyNumberFormat="1" applyFont="1" applyBorder="1" applyAlignment="1">
      <alignment horizontal="center" vertical="center"/>
      <protection/>
    </xf>
    <xf numFmtId="0" fontId="27" fillId="0" borderId="16" xfId="66" applyFont="1" applyBorder="1" applyAlignment="1">
      <alignment horizontal="center" vertical="center"/>
      <protection/>
    </xf>
    <xf numFmtId="0" fontId="27" fillId="0" borderId="20" xfId="66" applyFont="1" applyBorder="1" applyAlignment="1">
      <alignment horizontal="left" vertical="center"/>
      <protection/>
    </xf>
    <xf numFmtId="0" fontId="27" fillId="0" borderId="20" xfId="66" applyFont="1" applyBorder="1" applyAlignment="1">
      <alignment horizontal="center" vertical="center"/>
      <protection/>
    </xf>
    <xf numFmtId="178" fontId="27" fillId="0" borderId="20" xfId="66" applyNumberFormat="1" applyFont="1" applyBorder="1" applyAlignment="1">
      <alignment horizontal="center" vertical="center"/>
      <protection/>
    </xf>
    <xf numFmtId="193" fontId="27" fillId="0" borderId="18" xfId="66" applyNumberFormat="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8" xfId="66" applyFont="1" applyBorder="1" applyAlignment="1">
      <alignment horizontal="center" vertical="center"/>
      <protection/>
    </xf>
    <xf numFmtId="178" fontId="27" fillId="0" borderId="18" xfId="66" applyNumberFormat="1" applyFont="1" applyBorder="1" applyAlignment="1">
      <alignment horizontal="center" vertical="center"/>
      <protection/>
    </xf>
    <xf numFmtId="177" fontId="27" fillId="0" borderId="18" xfId="66" applyNumberFormat="1" applyFont="1" applyBorder="1" applyAlignment="1">
      <alignment horizontal="center" vertical="center"/>
      <protection/>
    </xf>
    <xf numFmtId="0" fontId="27" fillId="0" borderId="1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178" fontId="27" fillId="0" borderId="14" xfId="66" applyNumberFormat="1" applyFont="1" applyBorder="1" applyAlignment="1">
      <alignment horizontal="center" vertical="center"/>
      <protection/>
    </xf>
    <xf numFmtId="177" fontId="27" fillId="0" borderId="15" xfId="66" applyNumberFormat="1" applyFont="1" applyBorder="1" applyAlignment="1">
      <alignment horizontal="center" vertical="center"/>
      <protection/>
    </xf>
    <xf numFmtId="177" fontId="27" fillId="0" borderId="23" xfId="66" applyNumberFormat="1" applyFont="1" applyBorder="1" applyAlignment="1">
      <alignment horizontal="center" vertical="center"/>
      <protection/>
    </xf>
    <xf numFmtId="177" fontId="9" fillId="0" borderId="24" xfId="66" applyNumberFormat="1" applyFont="1" applyBorder="1" applyAlignment="1">
      <alignment horizontal="center" vertical="center"/>
      <protection/>
    </xf>
    <xf numFmtId="177" fontId="27" fillId="0" borderId="16" xfId="66" applyNumberFormat="1" applyFont="1" applyBorder="1" applyAlignment="1">
      <alignment horizontal="center" vertical="center"/>
      <protection/>
    </xf>
    <xf numFmtId="0" fontId="32" fillId="0" borderId="14" xfId="66" applyFont="1" applyBorder="1" applyAlignment="1">
      <alignment horizontal="center" vertical="center"/>
      <protection/>
    </xf>
    <xf numFmtId="0" fontId="9" fillId="0" borderId="0" xfId="66" applyFont="1" applyAlignment="1">
      <alignment vertical="center"/>
      <protection/>
    </xf>
    <xf numFmtId="193" fontId="9" fillId="0" borderId="0" xfId="66" applyNumberFormat="1" applyFont="1" applyAlignme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9" fillId="0" borderId="18" xfId="66" applyFont="1" applyBorder="1" applyAlignment="1">
      <alignment horizontal="center" vertical="center"/>
      <protection/>
    </xf>
    <xf numFmtId="193" fontId="27" fillId="0" borderId="0" xfId="61" applyNumberFormat="1" applyFont="1" applyAlignment="1">
      <alignment horizontal="center" vertical="center"/>
      <protection/>
    </xf>
    <xf numFmtId="0" fontId="27" fillId="0" borderId="0" xfId="61" applyFont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0" xfId="61" applyFont="1" applyAlignment="1">
      <alignment horizontal="left" vertical="center"/>
      <protection/>
    </xf>
    <xf numFmtId="0" fontId="27" fillId="0" borderId="19" xfId="61" applyFont="1" applyBorder="1" applyAlignment="1">
      <alignment horizontal="left" vertical="center"/>
      <protection/>
    </xf>
    <xf numFmtId="0" fontId="27" fillId="0" borderId="29" xfId="61" applyFont="1" applyBorder="1" applyAlignment="1">
      <alignment horizontal="center" vertical="center"/>
      <protection/>
    </xf>
    <xf numFmtId="0" fontId="27" fillId="0" borderId="14" xfId="61" applyFont="1" applyBorder="1" applyAlignment="1">
      <alignment horizontal="left" vertical="center"/>
      <protection/>
    </xf>
    <xf numFmtId="193" fontId="27" fillId="0" borderId="15" xfId="61" applyNumberFormat="1" applyFont="1" applyBorder="1" applyAlignment="1">
      <alignment horizontal="center" vertical="center"/>
      <protection/>
    </xf>
    <xf numFmtId="193" fontId="27" fillId="0" borderId="16" xfId="61" applyNumberFormat="1" applyFont="1" applyBorder="1" applyAlignment="1">
      <alignment horizontal="center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30" xfId="61" applyFont="1" applyBorder="1" applyAlignment="1">
      <alignment horizontal="center" vertical="center"/>
      <protection/>
    </xf>
    <xf numFmtId="193" fontId="27" fillId="0" borderId="23" xfId="61" applyNumberFormat="1" applyFont="1" applyBorder="1" applyAlignment="1">
      <alignment horizontal="center" vertical="center"/>
      <protection/>
    </xf>
    <xf numFmtId="193" fontId="27" fillId="0" borderId="24" xfId="61" applyNumberFormat="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31" xfId="61" applyFont="1" applyBorder="1" applyAlignment="1">
      <alignment horizontal="center" vertical="center"/>
      <protection/>
    </xf>
    <xf numFmtId="0" fontId="27" fillId="0" borderId="32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left" vertical="center"/>
      <protection/>
    </xf>
    <xf numFmtId="193" fontId="27" fillId="0" borderId="18" xfId="61" applyNumberFormat="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27" fillId="0" borderId="18" xfId="61" applyFont="1" applyBorder="1" applyAlignment="1">
      <alignment horizontal="center" vertical="center"/>
      <protection/>
    </xf>
    <xf numFmtId="178" fontId="27" fillId="0" borderId="18" xfId="61" applyNumberFormat="1" applyFont="1" applyBorder="1" applyAlignment="1">
      <alignment horizontal="center" vertical="center"/>
      <protection/>
    </xf>
    <xf numFmtId="177" fontId="27" fillId="0" borderId="18" xfId="61" applyNumberFormat="1" applyFont="1" applyBorder="1" applyAlignment="1">
      <alignment horizontal="center" vertical="center"/>
      <protection/>
    </xf>
    <xf numFmtId="177" fontId="27" fillId="0" borderId="12" xfId="61" applyNumberFormat="1" applyFont="1" applyBorder="1" applyAlignment="1">
      <alignment horizontal="center" vertical="center"/>
      <protection/>
    </xf>
    <xf numFmtId="177" fontId="27" fillId="0" borderId="33" xfId="61" applyNumberFormat="1" applyFont="1" applyBorder="1" applyAlignment="1">
      <alignment horizontal="center" vertical="center"/>
      <protection/>
    </xf>
    <xf numFmtId="177" fontId="27" fillId="0" borderId="34" xfId="61" applyNumberFormat="1" applyFont="1" applyBorder="1" applyAlignment="1">
      <alignment horizontal="center" vertical="center"/>
      <protection/>
    </xf>
    <xf numFmtId="177" fontId="27" fillId="0" borderId="35" xfId="61" applyNumberFormat="1" applyFont="1" applyBorder="1" applyAlignment="1">
      <alignment horizontal="center" vertical="center"/>
      <protection/>
    </xf>
    <xf numFmtId="178" fontId="9" fillId="0" borderId="36" xfId="61" applyNumberFormat="1" applyFont="1" applyBorder="1">
      <alignment vertical="center"/>
      <protection/>
    </xf>
    <xf numFmtId="177" fontId="27" fillId="0" borderId="37" xfId="61" applyNumberFormat="1" applyFont="1" applyBorder="1" applyAlignment="1">
      <alignment horizontal="center" vertical="center"/>
      <protection/>
    </xf>
    <xf numFmtId="178" fontId="9" fillId="0" borderId="38" xfId="61" applyNumberFormat="1" applyFont="1" applyBorder="1">
      <alignment vertical="center"/>
      <protection/>
    </xf>
    <xf numFmtId="177" fontId="27" fillId="0" borderId="39" xfId="61" applyNumberFormat="1" applyFont="1" applyBorder="1" applyAlignment="1">
      <alignment horizontal="center" vertical="center"/>
      <protection/>
    </xf>
    <xf numFmtId="177" fontId="27" fillId="0" borderId="40" xfId="61" applyNumberFormat="1" applyFont="1" applyBorder="1" applyAlignment="1">
      <alignment horizontal="center" vertical="center"/>
      <protection/>
    </xf>
    <xf numFmtId="177" fontId="27" fillId="0" borderId="41" xfId="61" applyNumberFormat="1" applyFont="1" applyBorder="1" applyAlignment="1">
      <alignment horizontal="center" vertical="center"/>
      <protection/>
    </xf>
    <xf numFmtId="178" fontId="9" fillId="0" borderId="42" xfId="61" applyNumberFormat="1" applyFont="1" applyBorder="1">
      <alignment vertical="center"/>
      <protection/>
    </xf>
    <xf numFmtId="0" fontId="32" fillId="0" borderId="14" xfId="61" applyFont="1" applyBorder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193" fontId="9" fillId="0" borderId="0" xfId="61" applyNumberFormat="1" applyFont="1" applyAlignment="1">
      <alignment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49" fontId="10" fillId="0" borderId="19" xfId="62" applyNumberFormat="1" applyFont="1" applyBorder="1" applyAlignment="1">
      <alignment horizontal="center" vertical="center"/>
      <protection/>
    </xf>
    <xf numFmtId="49" fontId="10" fillId="0" borderId="14" xfId="62" applyNumberFormat="1" applyFont="1" applyBorder="1" applyAlignment="1">
      <alignment horizontal="center" vertical="center"/>
      <protection/>
    </xf>
    <xf numFmtId="49" fontId="10" fillId="0" borderId="20" xfId="62" applyNumberFormat="1" applyFont="1" applyBorder="1" applyAlignment="1">
      <alignment horizontal="center" vertical="center"/>
      <protection/>
    </xf>
    <xf numFmtId="0" fontId="10" fillId="0" borderId="19" xfId="64" applyFont="1" applyBorder="1" applyAlignment="1">
      <alignment horizontal="center" vertical="center"/>
      <protection/>
    </xf>
    <xf numFmtId="0" fontId="10" fillId="0" borderId="14" xfId="64" applyFont="1" applyBorder="1" applyAlignment="1">
      <alignment horizontal="center" vertical="center"/>
      <protection/>
    </xf>
    <xf numFmtId="0" fontId="10" fillId="0" borderId="20" xfId="64" applyFont="1" applyBorder="1" applyAlignment="1">
      <alignment horizontal="center" vertical="center"/>
      <protection/>
    </xf>
    <xf numFmtId="0" fontId="10" fillId="0" borderId="18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43" xfId="64" applyFont="1" applyBorder="1" applyAlignment="1">
      <alignment horizontal="center" vertical="center"/>
      <protection/>
    </xf>
    <xf numFmtId="0" fontId="9" fillId="0" borderId="25" xfId="64" applyFont="1" applyBorder="1" applyAlignment="1">
      <alignment horizontal="center" vertical="center"/>
      <protection/>
    </xf>
    <xf numFmtId="0" fontId="9" fillId="0" borderId="44" xfId="64" applyFont="1" applyBorder="1" applyAlignment="1">
      <alignment horizontal="center" vertical="center"/>
      <protection/>
    </xf>
    <xf numFmtId="0" fontId="10" fillId="0" borderId="19" xfId="64" applyNumberFormat="1" applyFont="1" applyBorder="1" applyAlignment="1">
      <alignment horizontal="center" vertical="center" wrapText="1"/>
      <protection/>
    </xf>
    <xf numFmtId="0" fontId="9" fillId="0" borderId="14" xfId="64" applyNumberFormat="1" applyFont="1" applyBorder="1" applyAlignment="1">
      <alignment horizontal="center" vertical="center" wrapText="1"/>
      <protection/>
    </xf>
    <xf numFmtId="0" fontId="9" fillId="0" borderId="20" xfId="64" applyNumberFormat="1" applyFont="1" applyBorder="1" applyAlignment="1">
      <alignment horizontal="center" vertical="center" wrapText="1"/>
      <protection/>
    </xf>
    <xf numFmtId="0" fontId="9" fillId="0" borderId="19" xfId="64" applyFont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 vertical="center"/>
      <protection/>
    </xf>
    <xf numFmtId="0" fontId="9" fillId="0" borderId="20" xfId="64" applyFont="1" applyBorder="1" applyAlignment="1">
      <alignment horizontal="center" vertical="center"/>
      <protection/>
    </xf>
    <xf numFmtId="0" fontId="10" fillId="0" borderId="19" xfId="64" applyFont="1" applyBorder="1" applyAlignment="1">
      <alignment horizontal="center" vertical="center" wrapText="1"/>
      <protection/>
    </xf>
    <xf numFmtId="0" fontId="9" fillId="0" borderId="14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9" fillId="0" borderId="45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/>
      <protection/>
    </xf>
    <xf numFmtId="0" fontId="9" fillId="0" borderId="21" xfId="64" applyFont="1" applyBorder="1" applyAlignment="1">
      <alignment horizontal="center" vertical="center"/>
      <protection/>
    </xf>
    <xf numFmtId="0" fontId="9" fillId="0" borderId="15" xfId="64" applyFont="1" applyBorder="1" applyAlignment="1">
      <alignment horizontal="center" vertical="center"/>
      <protection/>
    </xf>
    <xf numFmtId="0" fontId="9" fillId="0" borderId="16" xfId="64" applyFont="1" applyBorder="1" applyAlignment="1">
      <alignment horizontal="center" vertical="center"/>
      <protection/>
    </xf>
    <xf numFmtId="0" fontId="9" fillId="0" borderId="23" xfId="64" applyFont="1" applyBorder="1" applyAlignment="1">
      <alignment horizontal="center" vertical="center"/>
      <protection/>
    </xf>
    <xf numFmtId="0" fontId="9" fillId="0" borderId="24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left" vertical="center"/>
      <protection/>
    </xf>
    <xf numFmtId="0" fontId="9" fillId="0" borderId="20" xfId="64" applyFont="1" applyBorder="1" applyAlignment="1">
      <alignment horizontal="center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6" fontId="9" fillId="0" borderId="22" xfId="58" applyFont="1" applyBorder="1" applyAlignment="1">
      <alignment horizontal="center" vertical="center" wrapText="1"/>
    </xf>
    <xf numFmtId="6" fontId="9" fillId="0" borderId="15" xfId="58" applyFont="1" applyBorder="1" applyAlignment="1">
      <alignment horizontal="center" vertical="center" wrapText="1"/>
    </xf>
    <xf numFmtId="6" fontId="9" fillId="0" borderId="23" xfId="58" applyFont="1" applyBorder="1" applyAlignment="1">
      <alignment horizontal="center" vertical="center" wrapText="1"/>
    </xf>
    <xf numFmtId="0" fontId="9" fillId="0" borderId="27" xfId="64" applyFont="1" applyBorder="1" applyAlignment="1">
      <alignment horizontal="center" vertical="center" wrapText="1"/>
      <protection/>
    </xf>
    <xf numFmtId="0" fontId="9" fillId="0" borderId="0" xfId="62" applyFont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14" xfId="62" applyNumberFormat="1" applyFont="1" applyBorder="1" applyAlignment="1">
      <alignment horizontal="center" vertical="center"/>
      <protection/>
    </xf>
    <xf numFmtId="0" fontId="9" fillId="0" borderId="20" xfId="62" applyNumberFormat="1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 wrapText="1"/>
      <protection/>
    </xf>
    <xf numFmtId="0" fontId="9" fillId="0" borderId="45" xfId="62" applyFont="1" applyBorder="1" applyAlignment="1">
      <alignment horizontal="center" vertical="center" wrapText="1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 wrapText="1"/>
      <protection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27" xfId="62" applyFont="1" applyBorder="1" applyAlignment="1">
      <alignment horizontal="center" vertical="center" wrapText="1"/>
      <protection/>
    </xf>
    <xf numFmtId="0" fontId="10" fillId="0" borderId="19" xfId="64" applyNumberFormat="1" applyFont="1" applyBorder="1" applyAlignment="1">
      <alignment horizontal="center" vertical="center"/>
      <protection/>
    </xf>
    <xf numFmtId="0" fontId="9" fillId="0" borderId="14" xfId="64" applyNumberFormat="1" applyFont="1" applyBorder="1" applyAlignment="1">
      <alignment horizontal="center" vertical="center"/>
      <protection/>
    </xf>
    <xf numFmtId="0" fontId="9" fillId="0" borderId="20" xfId="64" applyNumberFormat="1" applyFont="1" applyBorder="1" applyAlignment="1">
      <alignment horizontal="center" vertical="center"/>
      <protection/>
    </xf>
    <xf numFmtId="0" fontId="7" fillId="0" borderId="14" xfId="65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left" vertical="center"/>
      <protection/>
    </xf>
    <xf numFmtId="49" fontId="9" fillId="0" borderId="19" xfId="62" applyNumberFormat="1" applyFont="1" applyBorder="1" applyAlignment="1">
      <alignment horizontal="center" vertical="center"/>
      <protection/>
    </xf>
    <xf numFmtId="49" fontId="9" fillId="0" borderId="14" xfId="62" applyNumberFormat="1" applyFont="1" applyBorder="1" applyAlignment="1">
      <alignment horizontal="center" vertical="center"/>
      <protection/>
    </xf>
    <xf numFmtId="49" fontId="9" fillId="0" borderId="20" xfId="62" applyNumberFormat="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193" fontId="27" fillId="0" borderId="22" xfId="61" applyNumberFormat="1" applyFont="1" applyBorder="1" applyAlignment="1">
      <alignment horizontal="center" vertical="center"/>
      <protection/>
    </xf>
    <xf numFmtId="193" fontId="9" fillId="0" borderId="21" xfId="61" applyNumberFormat="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0" fontId="27" fillId="0" borderId="11" xfId="61" applyFont="1" applyBorder="1" applyAlignment="1">
      <alignment horizontal="center" vertical="center"/>
      <protection/>
    </xf>
    <xf numFmtId="0" fontId="27" fillId="0" borderId="46" xfId="61" applyFont="1" applyBorder="1" applyAlignment="1">
      <alignment horizontal="center" vertical="center"/>
      <protection/>
    </xf>
    <xf numFmtId="0" fontId="9" fillId="0" borderId="47" xfId="61" applyFont="1" applyBorder="1" applyAlignment="1">
      <alignment horizontal="center" vertical="center"/>
      <protection/>
    </xf>
    <xf numFmtId="0" fontId="27" fillId="0" borderId="23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27" fillId="0" borderId="12" xfId="61" applyFont="1" applyBorder="1" applyAlignment="1">
      <alignment horizontal="center" vertical="center"/>
      <protection/>
    </xf>
    <xf numFmtId="0" fontId="9" fillId="0" borderId="48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vertical="center"/>
      <protection/>
    </xf>
    <xf numFmtId="193" fontId="9" fillId="0" borderId="12" xfId="61" applyNumberFormat="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vertical="center"/>
      <protection/>
    </xf>
    <xf numFmtId="0" fontId="9" fillId="0" borderId="20" xfId="61" applyFont="1" applyBorder="1" applyAlignment="1">
      <alignment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vertical="center"/>
      <protection/>
    </xf>
    <xf numFmtId="0" fontId="9" fillId="0" borderId="49" xfId="61" applyFont="1" applyBorder="1" applyAlignment="1">
      <alignment horizontal="center" vertical="center"/>
      <protection/>
    </xf>
    <xf numFmtId="0" fontId="9" fillId="0" borderId="50" xfId="61" applyFont="1" applyBorder="1" applyAlignment="1">
      <alignment horizontal="center" vertical="center"/>
      <protection/>
    </xf>
    <xf numFmtId="0" fontId="27" fillId="0" borderId="19" xfId="66" applyFont="1" applyBorder="1" applyAlignment="1">
      <alignment horizontal="center" vertical="center"/>
      <protection/>
    </xf>
    <xf numFmtId="0" fontId="27" fillId="0" borderId="14" xfId="66" applyFont="1" applyBorder="1" applyAlignment="1">
      <alignment horizontal="center" vertical="center"/>
      <protection/>
    </xf>
    <xf numFmtId="0" fontId="27" fillId="0" borderId="20" xfId="66" applyFont="1" applyBorder="1" applyAlignment="1">
      <alignment horizontal="center" vertical="center"/>
      <protection/>
    </xf>
    <xf numFmtId="0" fontId="27" fillId="0" borderId="19" xfId="66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7" fillId="0" borderId="12" xfId="66" applyFont="1" applyBorder="1" applyAlignment="1">
      <alignment horizontal="center" vertical="center"/>
      <protection/>
    </xf>
    <xf numFmtId="0" fontId="9" fillId="0" borderId="48" xfId="66" applyFont="1" applyBorder="1" applyAlignment="1">
      <alignment horizontal="center" vertical="center"/>
      <protection/>
    </xf>
    <xf numFmtId="0" fontId="9" fillId="0" borderId="13" xfId="66" applyFont="1" applyBorder="1" applyAlignment="1">
      <alignment horizontal="center" vertical="center"/>
      <protection/>
    </xf>
    <xf numFmtId="193" fontId="27" fillId="0" borderId="22" xfId="66" applyNumberFormat="1" applyFont="1" applyBorder="1" applyAlignment="1">
      <alignment horizontal="center" vertical="center"/>
      <protection/>
    </xf>
    <xf numFmtId="193" fontId="9" fillId="0" borderId="21" xfId="66" applyNumberFormat="1" applyFont="1" applyBorder="1" applyAlignment="1">
      <alignment horizontal="center" vertical="center"/>
      <protection/>
    </xf>
    <xf numFmtId="0" fontId="27" fillId="0" borderId="22" xfId="66" applyFont="1" applyBorder="1" applyAlignment="1">
      <alignment horizontal="center" vertical="center"/>
      <protection/>
    </xf>
    <xf numFmtId="0" fontId="27" fillId="0" borderId="11" xfId="66" applyFont="1" applyBorder="1" applyAlignment="1">
      <alignment horizontal="center" vertical="center"/>
      <protection/>
    </xf>
    <xf numFmtId="0" fontId="9" fillId="0" borderId="21" xfId="66" applyFont="1" applyBorder="1" applyAlignment="1">
      <alignment horizontal="center" vertical="center"/>
      <protection/>
    </xf>
    <xf numFmtId="0" fontId="27" fillId="0" borderId="23" xfId="66" applyFont="1" applyBorder="1" applyAlignment="1">
      <alignment horizontal="center" vertical="center"/>
      <protection/>
    </xf>
    <xf numFmtId="0" fontId="9" fillId="0" borderId="24" xfId="66" applyFont="1" applyBorder="1" applyAlignment="1">
      <alignment horizontal="center" vertical="center"/>
      <protection/>
    </xf>
    <xf numFmtId="0" fontId="9" fillId="0" borderId="18" xfId="66" applyFont="1" applyBorder="1" applyAlignment="1">
      <alignment vertical="center"/>
      <protection/>
    </xf>
    <xf numFmtId="193" fontId="9" fillId="0" borderId="12" xfId="66" applyNumberFormat="1" applyFont="1" applyBorder="1" applyAlignment="1">
      <alignment horizontal="center" vertical="center"/>
      <protection/>
    </xf>
    <xf numFmtId="0" fontId="9" fillId="0" borderId="19" xfId="66" applyFont="1" applyBorder="1" applyAlignment="1">
      <alignment vertical="center"/>
      <protection/>
    </xf>
    <xf numFmtId="0" fontId="9" fillId="0" borderId="20" xfId="66" applyFont="1" applyBorder="1" applyAlignment="1">
      <alignment vertical="center"/>
      <protection/>
    </xf>
    <xf numFmtId="0" fontId="9" fillId="0" borderId="12" xfId="66" applyFont="1" applyBorder="1" applyAlignment="1">
      <alignment horizontal="center" vertical="center"/>
      <protection/>
    </xf>
    <xf numFmtId="0" fontId="9" fillId="0" borderId="13" xfId="66" applyFont="1" applyBorder="1" applyAlignment="1">
      <alignment vertical="center"/>
      <protection/>
    </xf>
    <xf numFmtId="0" fontId="9" fillId="0" borderId="19" xfId="63" applyNumberFormat="1" applyFont="1" applyBorder="1" applyAlignment="1">
      <alignment horizontal="center" vertical="center" wrapText="1"/>
      <protection/>
    </xf>
    <xf numFmtId="0" fontId="9" fillId="0" borderId="14" xfId="63" applyNumberFormat="1" applyFont="1" applyBorder="1" applyAlignment="1">
      <alignment horizontal="center" vertical="center"/>
      <protection/>
    </xf>
    <xf numFmtId="0" fontId="9" fillId="0" borderId="20" xfId="63" applyNumberFormat="1" applyFont="1" applyBorder="1" applyAlignment="1">
      <alignment horizontal="center" vertical="center"/>
      <protection/>
    </xf>
    <xf numFmtId="0" fontId="9" fillId="0" borderId="19" xfId="63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20" xfId="63" applyFont="1" applyBorder="1" applyAlignment="1">
      <alignment horizontal="center" vertical="center"/>
      <protection/>
    </xf>
    <xf numFmtId="0" fontId="13" fillId="0" borderId="19" xfId="62" applyFont="1" applyBorder="1" applyAlignment="1" quotePrefix="1">
      <alignment horizontal="center" vertical="center"/>
      <protection/>
    </xf>
    <xf numFmtId="49" fontId="13" fillId="0" borderId="19" xfId="62" applyNumberFormat="1" applyFont="1" applyBorder="1" applyAlignment="1" quotePrefix="1">
      <alignment horizontal="center" vertical="center"/>
      <protection/>
    </xf>
    <xf numFmtId="0" fontId="9" fillId="0" borderId="22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62" applyNumberFormat="1" applyFont="1" applyBorder="1" applyAlignment="1">
      <alignment horizontal="center" vertical="center" wrapText="1"/>
      <protection/>
    </xf>
    <xf numFmtId="0" fontId="27" fillId="0" borderId="51" xfId="61" applyFont="1" applyBorder="1" applyAlignment="1">
      <alignment horizontal="center" vertical="center"/>
      <protection/>
    </xf>
    <xf numFmtId="0" fontId="27" fillId="0" borderId="32" xfId="61" applyFont="1" applyBorder="1" applyAlignment="1">
      <alignment horizontal="center" vertical="center"/>
      <protection/>
    </xf>
    <xf numFmtId="0" fontId="9" fillId="0" borderId="52" xfId="61" applyFont="1" applyBorder="1" applyAlignment="1">
      <alignment horizontal="center" vertical="center"/>
      <protection/>
    </xf>
    <xf numFmtId="0" fontId="15" fillId="0" borderId="10" xfId="64" applyFont="1" applyBorder="1" applyAlignment="1">
      <alignment horizontal="left" vertical="center"/>
      <protection/>
    </xf>
    <xf numFmtId="0" fontId="15" fillId="0" borderId="0" xfId="64" applyFont="1" applyBorder="1" applyAlignment="1">
      <alignment horizontal="left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9" xfId="64" applyNumberFormat="1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horizontal="left" vertical="center"/>
      <protection/>
    </xf>
    <xf numFmtId="0" fontId="15" fillId="0" borderId="0" xfId="64" applyFont="1" applyBorder="1" applyAlignment="1">
      <alignment horizontal="left" vertical="center"/>
      <protection/>
    </xf>
    <xf numFmtId="0" fontId="9" fillId="0" borderId="11" xfId="64" applyFont="1" applyBorder="1" applyAlignment="1">
      <alignment horizontal="left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9" xfId="64" applyNumberFormat="1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 wrapText="1"/>
      <protection/>
    </xf>
    <xf numFmtId="0" fontId="9" fillId="0" borderId="19" xfId="62" applyNumberFormat="1" applyFont="1" applyBorder="1" applyAlignment="1">
      <alignment horizontal="center" vertical="center"/>
      <protection/>
    </xf>
    <xf numFmtId="0" fontId="9" fillId="0" borderId="53" xfId="61" applyFont="1" applyBorder="1" applyAlignment="1">
      <alignment horizontal="center" vertical="center"/>
      <protection/>
    </xf>
    <xf numFmtId="0" fontId="9" fillId="0" borderId="54" xfId="61" applyFont="1" applyBorder="1" applyAlignment="1">
      <alignment horizontal="center" vertical="center"/>
      <protection/>
    </xf>
    <xf numFmtId="0" fontId="27" fillId="0" borderId="0" xfId="63" applyFont="1" applyBorder="1" applyAlignment="1">
      <alignment horizontal="left" vertical="center"/>
      <protection/>
    </xf>
    <xf numFmtId="0" fontId="15" fillId="0" borderId="0" xfId="0" applyFont="1" applyBorder="1" applyAlignment="1">
      <alignment/>
    </xf>
    <xf numFmtId="0" fontId="15" fillId="0" borderId="0" xfId="63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left" vertical="center"/>
      <protection/>
    </xf>
    <xf numFmtId="0" fontId="16" fillId="0" borderId="0" xfId="61" applyFont="1" applyBorder="1" applyAlignment="1">
      <alignment horizontal="left" vertical="center"/>
      <protection/>
    </xf>
    <xf numFmtId="0" fontId="27" fillId="0" borderId="0" xfId="61" applyFont="1" applyBorder="1" applyAlignment="1">
      <alignment horizontal="left" vertical="center"/>
      <protection/>
    </xf>
    <xf numFmtId="193" fontId="27" fillId="0" borderId="0" xfId="61" applyNumberFormat="1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21" fillId="0" borderId="0" xfId="64" applyFont="1" applyBorder="1" applyAlignment="1">
      <alignment vertical="center"/>
      <protection/>
    </xf>
    <xf numFmtId="0" fontId="30" fillId="0" borderId="0" xfId="64" applyFont="1" applyBorder="1" applyAlignment="1">
      <alignment horizontal="left" vertical="center"/>
      <protection/>
    </xf>
    <xf numFmtId="0" fontId="30" fillId="0" borderId="0" xfId="64" applyFont="1" applyBorder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2土壌２回分析" xfId="62"/>
    <cellStyle name="標準_h12土壌２回分析_f-4" xfId="63"/>
    <cellStyle name="標準_h12土壌２回分析_一覧表" xfId="64"/>
    <cellStyle name="標準_化学分析" xfId="65"/>
    <cellStyle name="標準_報告様式（化学分析結果）18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225\Dept\&#12487;&#12540;&#12479;\&#22303;&#32933;&#12487;&#12540;&#12479;1\&#26611;&#24029;\&#27096;&#24335;\H13&#22290;&#33464;&#65412;&#65423;&#65412;&#22303;&#227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ｱﾙﾐ水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view="pageBreakPreview" zoomScale="60" zoomScaleNormal="70" zoomScalePageLayoutView="0" workbookViewId="0" topLeftCell="A1">
      <selection activeCell="A1" sqref="A1"/>
    </sheetView>
  </sheetViews>
  <sheetFormatPr defaultColWidth="7.59765625" defaultRowHeight="13.5" customHeight="1"/>
  <cols>
    <col min="1" max="1" width="7.8984375" style="87" customWidth="1"/>
    <col min="2" max="2" width="11.59765625" style="87" customWidth="1"/>
    <col min="3" max="3" width="10.19921875" style="87" customWidth="1"/>
    <col min="4" max="4" width="10.5" style="87" customWidth="1"/>
    <col min="5" max="5" width="7.8984375" style="87" customWidth="1"/>
    <col min="6" max="6" width="9" style="87" customWidth="1"/>
    <col min="7" max="7" width="8.59765625" style="87" bestFit="1" customWidth="1"/>
    <col min="8" max="8" width="10.19921875" style="87" customWidth="1"/>
    <col min="9" max="10" width="7.59765625" style="88" customWidth="1"/>
    <col min="11" max="15" width="8.8984375" style="87" customWidth="1"/>
    <col min="16" max="16" width="9.69921875" style="89" customWidth="1"/>
    <col min="17" max="17" width="9.8984375" style="89" customWidth="1"/>
    <col min="18" max="21" width="8.8984375" style="87" customWidth="1"/>
    <col min="22" max="16384" width="7.59765625" style="87" customWidth="1"/>
  </cols>
  <sheetData>
    <row r="1" spans="1:3" ht="13.5" customHeight="1">
      <c r="A1" s="143" t="s">
        <v>101</v>
      </c>
      <c r="B1" s="88"/>
      <c r="C1" s="88"/>
    </row>
    <row r="2" spans="1:3" ht="13.5" customHeight="1">
      <c r="A2" s="143"/>
      <c r="B2" s="88"/>
      <c r="C2" s="88"/>
    </row>
    <row r="3" spans="1:10" ht="13.5" customHeight="1">
      <c r="A3" s="155" t="s">
        <v>222</v>
      </c>
      <c r="B3" s="155"/>
      <c r="C3" s="155"/>
      <c r="D3" s="155"/>
      <c r="E3" s="155"/>
      <c r="F3" s="156"/>
      <c r="G3" s="156"/>
      <c r="H3" s="92"/>
      <c r="I3" s="389"/>
      <c r="J3" s="389"/>
    </row>
    <row r="4" spans="1:10" ht="13.5" customHeight="1">
      <c r="A4" s="155" t="s">
        <v>223</v>
      </c>
      <c r="B4" s="155"/>
      <c r="C4" s="155"/>
      <c r="D4" s="155"/>
      <c r="E4" s="155"/>
      <c r="F4" s="156"/>
      <c r="G4" s="156"/>
      <c r="H4" s="92"/>
      <c r="I4" s="389"/>
      <c r="J4" s="389"/>
    </row>
    <row r="5" spans="1:10" ht="13.5" customHeight="1">
      <c r="A5" s="155" t="s">
        <v>224</v>
      </c>
      <c r="B5" s="155"/>
      <c r="C5" s="155"/>
      <c r="D5" s="155"/>
      <c r="E5" s="155"/>
      <c r="F5" s="156"/>
      <c r="G5" s="156"/>
      <c r="H5" s="92"/>
      <c r="I5" s="389"/>
      <c r="J5" s="389"/>
    </row>
    <row r="6" spans="1:10" ht="13.5" customHeight="1">
      <c r="A6" s="391"/>
      <c r="B6" s="391"/>
      <c r="C6" s="391"/>
      <c r="D6" s="391"/>
      <c r="E6" s="391"/>
      <c r="F6" s="391"/>
      <c r="G6" s="391"/>
      <c r="H6" s="92"/>
      <c r="I6" s="389"/>
      <c r="J6" s="389"/>
    </row>
    <row r="7" spans="1:8" ht="13.5" customHeight="1">
      <c r="A7" s="2" t="s">
        <v>272</v>
      </c>
      <c r="B7" s="368"/>
      <c r="C7" s="368"/>
      <c r="D7" s="368"/>
      <c r="E7" s="369"/>
      <c r="F7" s="369"/>
      <c r="G7" s="369"/>
      <c r="H7" s="369"/>
    </row>
    <row r="8" spans="1:21" ht="13.5" customHeight="1">
      <c r="A8" s="263" t="s">
        <v>225</v>
      </c>
      <c r="B8" s="263" t="s">
        <v>226</v>
      </c>
      <c r="C8" s="263" t="s">
        <v>227</v>
      </c>
      <c r="D8" s="263" t="s">
        <v>15</v>
      </c>
      <c r="E8" s="264" t="s">
        <v>16</v>
      </c>
      <c r="F8" s="263" t="s">
        <v>228</v>
      </c>
      <c r="G8" s="263" t="s">
        <v>229</v>
      </c>
      <c r="H8" s="263" t="s">
        <v>148</v>
      </c>
      <c r="I8" s="253" t="s">
        <v>66</v>
      </c>
      <c r="J8" s="254"/>
      <c r="K8" s="253" t="s">
        <v>160</v>
      </c>
      <c r="L8" s="259"/>
      <c r="M8" s="259"/>
      <c r="N8" s="254"/>
      <c r="O8" s="263" t="s">
        <v>230</v>
      </c>
      <c r="P8" s="253" t="s">
        <v>165</v>
      </c>
      <c r="Q8" s="259"/>
      <c r="R8" s="263" t="s">
        <v>65</v>
      </c>
      <c r="S8" s="370" t="s">
        <v>90</v>
      </c>
      <c r="T8" s="246" t="s">
        <v>231</v>
      </c>
      <c r="U8" s="246" t="s">
        <v>232</v>
      </c>
    </row>
    <row r="9" spans="1:21" ht="13.5" customHeight="1">
      <c r="A9" s="250"/>
      <c r="B9" s="250"/>
      <c r="C9" s="250"/>
      <c r="D9" s="250"/>
      <c r="E9" s="265"/>
      <c r="F9" s="250"/>
      <c r="G9" s="250"/>
      <c r="H9" s="250"/>
      <c r="I9" s="255"/>
      <c r="J9" s="256"/>
      <c r="K9" s="255" t="s">
        <v>70</v>
      </c>
      <c r="L9" s="260"/>
      <c r="M9" s="260"/>
      <c r="N9" s="256"/>
      <c r="O9" s="250"/>
      <c r="P9" s="255"/>
      <c r="Q9" s="260"/>
      <c r="R9" s="250"/>
      <c r="S9" s="251"/>
      <c r="T9" s="247"/>
      <c r="U9" s="247"/>
    </row>
    <row r="10" spans="1:21" ht="13.5" customHeight="1">
      <c r="A10" s="250"/>
      <c r="B10" s="250"/>
      <c r="C10" s="250"/>
      <c r="D10" s="250"/>
      <c r="E10" s="265"/>
      <c r="F10" s="250"/>
      <c r="G10" s="250"/>
      <c r="H10" s="267"/>
      <c r="I10" s="257"/>
      <c r="J10" s="258"/>
      <c r="K10" s="94" t="s">
        <v>0</v>
      </c>
      <c r="L10" s="95" t="s">
        <v>1</v>
      </c>
      <c r="M10" s="95" t="s">
        <v>2</v>
      </c>
      <c r="N10" s="96" t="s">
        <v>3</v>
      </c>
      <c r="O10" s="91"/>
      <c r="P10" s="94" t="s">
        <v>4</v>
      </c>
      <c r="Q10" s="94" t="s">
        <v>5</v>
      </c>
      <c r="R10" s="93"/>
      <c r="S10" s="252"/>
      <c r="T10" s="247"/>
      <c r="U10" s="247"/>
    </row>
    <row r="11" spans="1:256" s="100" customFormat="1" ht="19.5" customHeight="1">
      <c r="A11" s="262"/>
      <c r="B11" s="262"/>
      <c r="C11" s="262"/>
      <c r="D11" s="262"/>
      <c r="E11" s="266"/>
      <c r="F11" s="262"/>
      <c r="G11" s="262"/>
      <c r="H11" s="97" t="s">
        <v>31</v>
      </c>
      <c r="I11" s="98" t="s">
        <v>71</v>
      </c>
      <c r="J11" s="98" t="s">
        <v>6</v>
      </c>
      <c r="K11" s="240" t="s">
        <v>233</v>
      </c>
      <c r="L11" s="241"/>
      <c r="M11" s="241"/>
      <c r="N11" s="241"/>
      <c r="O11" s="241"/>
      <c r="P11" s="241"/>
      <c r="Q11" s="241"/>
      <c r="R11" s="242"/>
      <c r="S11" s="99" t="s">
        <v>9</v>
      </c>
      <c r="T11" s="240" t="s">
        <v>234</v>
      </c>
      <c r="U11" s="24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2" s="92" customFormat="1" ht="13.5" customHeight="1">
      <c r="A12" s="101"/>
      <c r="B12" s="371" t="s">
        <v>235</v>
      </c>
      <c r="C12" s="371" t="s">
        <v>236</v>
      </c>
      <c r="D12" s="93"/>
      <c r="E12" s="98">
        <v>1</v>
      </c>
      <c r="F12" s="246" t="s">
        <v>237</v>
      </c>
      <c r="G12" s="246">
        <v>1</v>
      </c>
      <c r="H12" s="102">
        <v>6.072635943062266</v>
      </c>
      <c r="I12" s="30">
        <v>4.6</v>
      </c>
      <c r="J12" s="30">
        <v>3.77</v>
      </c>
      <c r="K12" s="34">
        <v>1.1856422380861253</v>
      </c>
      <c r="L12" s="31">
        <v>0.5369108732920436</v>
      </c>
      <c r="M12" s="31">
        <v>0.2940011542865167</v>
      </c>
      <c r="N12" s="33">
        <v>0.07108403892764056</v>
      </c>
      <c r="O12" s="34">
        <v>6.4668950379953625</v>
      </c>
      <c r="P12" s="34">
        <v>5.575177745167354</v>
      </c>
      <c r="Q12" s="31">
        <v>0.8917172928280097</v>
      </c>
      <c r="R12" s="34">
        <f aca="true" t="shared" si="0" ref="R12:R31">K12+L12+M12+N12+O12</f>
        <v>8.554533342587689</v>
      </c>
      <c r="S12" s="30">
        <f>SUM(K12:N12)/R12*100</f>
        <v>24.403882958749794</v>
      </c>
      <c r="T12" s="127">
        <v>49.11</v>
      </c>
      <c r="U12" s="128">
        <v>2.5</v>
      </c>
      <c r="V12" s="90"/>
    </row>
    <row r="13" spans="1:22" s="92" customFormat="1" ht="13.5" customHeight="1">
      <c r="A13" s="101"/>
      <c r="B13" s="244"/>
      <c r="C13" s="244"/>
      <c r="D13" s="93"/>
      <c r="E13" s="98">
        <v>2</v>
      </c>
      <c r="F13" s="247"/>
      <c r="G13" s="247"/>
      <c r="H13" s="102">
        <v>3.794852005500342</v>
      </c>
      <c r="I13" s="30">
        <v>4.29</v>
      </c>
      <c r="J13" s="30">
        <v>3.52</v>
      </c>
      <c r="K13" s="33">
        <v>0.02589691916304899</v>
      </c>
      <c r="L13" s="31">
        <v>0.3246258745851039</v>
      </c>
      <c r="M13" s="31">
        <v>0.2953330759194867</v>
      </c>
      <c r="N13" s="33">
        <v>0.05944887755445466</v>
      </c>
      <c r="O13" s="34">
        <v>5.809051883907835</v>
      </c>
      <c r="P13" s="34">
        <v>4.957242131782696</v>
      </c>
      <c r="Q13" s="31">
        <v>0.8518097521251395</v>
      </c>
      <c r="R13" s="34">
        <f t="shared" si="0"/>
        <v>6.514356631129929</v>
      </c>
      <c r="S13" s="30">
        <f aca="true" t="shared" si="1" ref="S13:S31">SUM(K13:N13)/R13*100</f>
        <v>10.826928692415747</v>
      </c>
      <c r="T13" s="127">
        <v>25.6</v>
      </c>
      <c r="U13" s="128">
        <v>1.24</v>
      </c>
      <c r="V13" s="90"/>
    </row>
    <row r="14" spans="1:22" s="92" customFormat="1" ht="13.5" customHeight="1">
      <c r="A14" s="101"/>
      <c r="B14" s="244"/>
      <c r="C14" s="244"/>
      <c r="D14" s="93">
        <v>3</v>
      </c>
      <c r="E14" s="98">
        <v>3</v>
      </c>
      <c r="F14" s="247"/>
      <c r="G14" s="247"/>
      <c r="H14" s="102">
        <v>3.8123406924240246</v>
      </c>
      <c r="I14" s="30">
        <v>4.3</v>
      </c>
      <c r="J14" s="30">
        <v>3.45</v>
      </c>
      <c r="K14" s="31">
        <v>0.14608323390850084</v>
      </c>
      <c r="L14" s="31">
        <v>0.3776547702555672</v>
      </c>
      <c r="M14" s="31">
        <v>0.27807193048217926</v>
      </c>
      <c r="N14" s="33">
        <v>0.03851588292356601</v>
      </c>
      <c r="O14" s="34">
        <v>8.187333269275843</v>
      </c>
      <c r="P14" s="34">
        <v>7.017714230807863</v>
      </c>
      <c r="Q14" s="34">
        <v>1.1696190384679785</v>
      </c>
      <c r="R14" s="34">
        <f t="shared" si="0"/>
        <v>9.027659086845656</v>
      </c>
      <c r="S14" s="30">
        <f t="shared" si="1"/>
        <v>9.308346820431725</v>
      </c>
      <c r="T14" s="127">
        <v>33.22</v>
      </c>
      <c r="U14" s="128">
        <v>1.65</v>
      </c>
      <c r="V14" s="90"/>
    </row>
    <row r="15" spans="1:22" s="92" customFormat="1" ht="13.5" customHeight="1">
      <c r="A15" s="101"/>
      <c r="B15" s="244"/>
      <c r="C15" s="244"/>
      <c r="D15" s="93"/>
      <c r="E15" s="98">
        <v>4</v>
      </c>
      <c r="F15" s="247"/>
      <c r="G15" s="247"/>
      <c r="H15" s="102">
        <v>7.323932011236036</v>
      </c>
      <c r="I15" s="30">
        <v>4.53</v>
      </c>
      <c r="J15" s="30">
        <v>3.74</v>
      </c>
      <c r="K15" s="31">
        <v>0.2458167903850167</v>
      </c>
      <c r="L15" s="31">
        <v>0.40279599174587355</v>
      </c>
      <c r="M15" s="31">
        <v>0.3210751425522844</v>
      </c>
      <c r="N15" s="33">
        <v>0.05139105382103244</v>
      </c>
      <c r="O15" s="34">
        <v>5.566534606982777</v>
      </c>
      <c r="P15" s="34">
        <v>4.99700227444315</v>
      </c>
      <c r="Q15" s="31">
        <v>0.5695323325396263</v>
      </c>
      <c r="R15" s="34">
        <f t="shared" si="0"/>
        <v>6.587613585486984</v>
      </c>
      <c r="S15" s="30">
        <f t="shared" si="1"/>
        <v>15.49998288839713</v>
      </c>
      <c r="T15" s="127">
        <v>63.76</v>
      </c>
      <c r="U15" s="128">
        <v>3.88</v>
      </c>
      <c r="V15" s="90"/>
    </row>
    <row r="16" spans="1:22" s="92" customFormat="1" ht="13.5" customHeight="1">
      <c r="A16" s="101"/>
      <c r="B16" s="244"/>
      <c r="C16" s="244"/>
      <c r="D16" s="107"/>
      <c r="E16" s="98">
        <v>5</v>
      </c>
      <c r="F16" s="248"/>
      <c r="G16" s="248"/>
      <c r="H16" s="102">
        <v>6.343511769879289</v>
      </c>
      <c r="I16" s="30">
        <v>4.66</v>
      </c>
      <c r="J16" s="30">
        <v>3.96</v>
      </c>
      <c r="K16" s="31">
        <v>0.4873546966539778</v>
      </c>
      <c r="L16" s="31">
        <v>0.27483014564396785</v>
      </c>
      <c r="M16" s="31">
        <v>0.2969277661966826</v>
      </c>
      <c r="N16" s="33">
        <v>0.06460753642599042</v>
      </c>
      <c r="O16" s="34">
        <v>5.4412430188921554</v>
      </c>
      <c r="P16" s="34">
        <v>4.525979860926062</v>
      </c>
      <c r="Q16" s="31">
        <v>0.9152631579660934</v>
      </c>
      <c r="R16" s="34">
        <f t="shared" si="0"/>
        <v>6.564963163812774</v>
      </c>
      <c r="S16" s="30">
        <f t="shared" si="1"/>
        <v>17.11692993366301</v>
      </c>
      <c r="T16" s="127">
        <v>55.89</v>
      </c>
      <c r="U16" s="128">
        <v>3.06</v>
      </c>
      <c r="V16" s="90"/>
    </row>
    <row r="17" spans="1:22" s="92" customFormat="1" ht="13.5" customHeight="1">
      <c r="A17" s="101"/>
      <c r="B17" s="244"/>
      <c r="C17" s="244"/>
      <c r="D17" s="93"/>
      <c r="E17" s="98">
        <v>1</v>
      </c>
      <c r="F17" s="299" t="s">
        <v>238</v>
      </c>
      <c r="G17" s="246">
        <v>1</v>
      </c>
      <c r="H17" s="102">
        <v>5.008328986681744</v>
      </c>
      <c r="I17" s="30">
        <v>4.58</v>
      </c>
      <c r="J17" s="30">
        <v>3.75</v>
      </c>
      <c r="K17" s="31">
        <v>0.6225044652503888</v>
      </c>
      <c r="L17" s="31">
        <v>0.3782604553073063</v>
      </c>
      <c r="M17" s="31">
        <v>0.21463595019477252</v>
      </c>
      <c r="N17" s="33">
        <v>0.06306587178562452</v>
      </c>
      <c r="O17" s="34">
        <v>6.990054432880115</v>
      </c>
      <c r="P17" s="34">
        <v>6.065281082270738</v>
      </c>
      <c r="Q17" s="31">
        <v>0.9247733506093769</v>
      </c>
      <c r="R17" s="34">
        <f>K17+L17+M17+N17+O17</f>
        <v>8.268521175418208</v>
      </c>
      <c r="S17" s="30">
        <f t="shared" si="1"/>
        <v>15.461854851855412</v>
      </c>
      <c r="T17" s="127">
        <v>35.19</v>
      </c>
      <c r="U17" s="128">
        <v>1.69</v>
      </c>
      <c r="V17" s="90"/>
    </row>
    <row r="18" spans="1:22" s="92" customFormat="1" ht="13.5" customHeight="1">
      <c r="A18" s="101"/>
      <c r="B18" s="244"/>
      <c r="C18" s="244"/>
      <c r="D18" s="93"/>
      <c r="E18" s="98">
        <v>2</v>
      </c>
      <c r="F18" s="300"/>
      <c r="G18" s="247"/>
      <c r="H18" s="102">
        <v>3.6545093109574793</v>
      </c>
      <c r="I18" s="30">
        <v>4.45</v>
      </c>
      <c r="J18" s="30">
        <v>3.64</v>
      </c>
      <c r="K18" s="33">
        <v>0.026379141591111935</v>
      </c>
      <c r="L18" s="31">
        <v>0.25479956198249076</v>
      </c>
      <c r="M18" s="31">
        <v>0.2705091081864476</v>
      </c>
      <c r="N18" s="33">
        <v>0.07559267983373015</v>
      </c>
      <c r="O18" s="34">
        <v>5.998140938794073</v>
      </c>
      <c r="P18" s="34">
        <v>4.975416446925959</v>
      </c>
      <c r="Q18" s="34">
        <v>1.022724491868114</v>
      </c>
      <c r="R18" s="34">
        <f>K18+L18+M18+N18+O18</f>
        <v>6.625421430387854</v>
      </c>
      <c r="S18" s="30">
        <f t="shared" si="1"/>
        <v>9.467782512924003</v>
      </c>
      <c r="T18" s="127">
        <v>17.6</v>
      </c>
      <c r="U18" s="129">
        <v>0.79</v>
      </c>
      <c r="V18" s="90"/>
    </row>
    <row r="19" spans="1:22" s="92" customFormat="1" ht="13.5" customHeight="1">
      <c r="A19" s="101"/>
      <c r="B19" s="244"/>
      <c r="C19" s="244"/>
      <c r="D19" s="93">
        <v>3</v>
      </c>
      <c r="E19" s="98">
        <v>3</v>
      </c>
      <c r="F19" s="300"/>
      <c r="G19" s="247"/>
      <c r="H19" s="102">
        <v>4.238739663684523</v>
      </c>
      <c r="I19" s="30">
        <v>4.36</v>
      </c>
      <c r="J19" s="30">
        <v>3.53</v>
      </c>
      <c r="K19" s="31">
        <v>0.1529250971113935</v>
      </c>
      <c r="L19" s="31">
        <v>0.34546062418033163</v>
      </c>
      <c r="M19" s="31">
        <v>0.27576611843507737</v>
      </c>
      <c r="N19" s="33">
        <v>0.03831151359233391</v>
      </c>
      <c r="O19" s="34">
        <v>7.699768236490831</v>
      </c>
      <c r="P19" s="34">
        <v>6.6295838426103355</v>
      </c>
      <c r="Q19" s="34">
        <v>1.070184393880495</v>
      </c>
      <c r="R19" s="34">
        <f>K19+L19+M19+N19+O19</f>
        <v>8.512231589809968</v>
      </c>
      <c r="S19" s="30">
        <f t="shared" si="1"/>
        <v>9.544657528957975</v>
      </c>
      <c r="T19" s="127">
        <v>25.65</v>
      </c>
      <c r="U19" s="128">
        <v>1.32</v>
      </c>
      <c r="V19" s="90"/>
    </row>
    <row r="20" spans="1:22" s="92" customFormat="1" ht="13.5" customHeight="1">
      <c r="A20" s="101"/>
      <c r="B20" s="244"/>
      <c r="C20" s="244"/>
      <c r="D20" s="93"/>
      <c r="E20" s="98">
        <v>4</v>
      </c>
      <c r="F20" s="300"/>
      <c r="G20" s="247"/>
      <c r="H20" s="102">
        <v>4.339029800988954</v>
      </c>
      <c r="I20" s="30">
        <v>4.63</v>
      </c>
      <c r="J20" s="30">
        <v>3.8</v>
      </c>
      <c r="K20" s="31">
        <v>0.17077445995371446</v>
      </c>
      <c r="L20" s="31">
        <v>0.4230811688501006</v>
      </c>
      <c r="M20" s="31">
        <v>0.3232108258183064</v>
      </c>
      <c r="N20" s="33">
        <v>0.04361069013710899</v>
      </c>
      <c r="O20" s="34">
        <v>6.246429917419205</v>
      </c>
      <c r="P20" s="34">
        <v>5.459018039187741</v>
      </c>
      <c r="Q20" s="31">
        <v>0.7874118782314634</v>
      </c>
      <c r="R20" s="34">
        <f>K20+L20+M20+N20+O20</f>
        <v>7.207107062178435</v>
      </c>
      <c r="S20" s="30">
        <f t="shared" si="1"/>
        <v>13.329580599692855</v>
      </c>
      <c r="T20" s="127">
        <v>35.09</v>
      </c>
      <c r="U20" s="128">
        <v>1.88</v>
      </c>
      <c r="V20" s="90"/>
    </row>
    <row r="21" spans="1:22" s="92" customFormat="1" ht="13.5" customHeight="1">
      <c r="A21" s="101"/>
      <c r="B21" s="244"/>
      <c r="C21" s="244"/>
      <c r="D21" s="107"/>
      <c r="E21" s="98">
        <v>5</v>
      </c>
      <c r="F21" s="301"/>
      <c r="G21" s="248"/>
      <c r="H21" s="102">
        <v>4.163519498881482</v>
      </c>
      <c r="I21" s="30">
        <v>4.57</v>
      </c>
      <c r="J21" s="30">
        <v>3.85</v>
      </c>
      <c r="K21" s="31">
        <v>0.11591050323478327</v>
      </c>
      <c r="L21" s="31">
        <v>0.17632069007080894</v>
      </c>
      <c r="M21" s="31">
        <v>0.20683518296401937</v>
      </c>
      <c r="N21" s="33">
        <v>0.0458923332284927</v>
      </c>
      <c r="O21" s="34">
        <v>6.01717930971872</v>
      </c>
      <c r="P21" s="34">
        <v>5.208175974944074</v>
      </c>
      <c r="Q21" s="31">
        <v>0.8090033347746461</v>
      </c>
      <c r="R21" s="34">
        <f>K21+L21+M21+N21+O21</f>
        <v>6.562138019216824</v>
      </c>
      <c r="S21" s="30">
        <f t="shared" si="1"/>
        <v>8.304590788889623</v>
      </c>
      <c r="T21" s="127">
        <v>22.72</v>
      </c>
      <c r="U21" s="128">
        <v>1.11</v>
      </c>
      <c r="V21" s="90"/>
    </row>
    <row r="22" spans="1:22" s="92" customFormat="1" ht="13.5" customHeight="1">
      <c r="A22" s="101"/>
      <c r="B22" s="244"/>
      <c r="C22" s="244"/>
      <c r="D22" s="93"/>
      <c r="E22" s="98">
        <v>1</v>
      </c>
      <c r="F22" s="246" t="s">
        <v>237</v>
      </c>
      <c r="G22" s="246">
        <v>1</v>
      </c>
      <c r="H22" s="102">
        <v>5.97444574950667</v>
      </c>
      <c r="I22" s="30">
        <v>4.32</v>
      </c>
      <c r="J22" s="30">
        <v>3.52</v>
      </c>
      <c r="K22" s="31">
        <v>0.3326243831159666</v>
      </c>
      <c r="L22" s="31">
        <v>0.4125589534116596</v>
      </c>
      <c r="M22" s="31">
        <v>0.2197908197948848</v>
      </c>
      <c r="N22" s="33">
        <v>0.07488860832965138</v>
      </c>
      <c r="O22" s="39">
        <v>10.572717204275783</v>
      </c>
      <c r="P22" s="34">
        <v>9.469876472175915</v>
      </c>
      <c r="Q22" s="34">
        <v>1.1028407320998659</v>
      </c>
      <c r="R22" s="39">
        <f t="shared" si="0"/>
        <v>11.612579968927946</v>
      </c>
      <c r="S22" s="30">
        <f>SUM(K22:N22)/R22*100</f>
        <v>8.954623067695099</v>
      </c>
      <c r="T22" s="127">
        <v>37.8</v>
      </c>
      <c r="U22" s="128">
        <v>1.76</v>
      </c>
      <c r="V22" s="90"/>
    </row>
    <row r="23" spans="1:22" s="92" customFormat="1" ht="13.5" customHeight="1">
      <c r="A23" s="101"/>
      <c r="B23" s="244"/>
      <c r="C23" s="244"/>
      <c r="D23" s="93"/>
      <c r="E23" s="98">
        <v>2</v>
      </c>
      <c r="F23" s="247"/>
      <c r="G23" s="247"/>
      <c r="H23" s="102">
        <v>4.369778970484315</v>
      </c>
      <c r="I23" s="30">
        <v>4.09</v>
      </c>
      <c r="J23" s="30">
        <v>3.23</v>
      </c>
      <c r="K23" s="31">
        <v>0.2954018893815305</v>
      </c>
      <c r="L23" s="31">
        <v>0.4243512000939856</v>
      </c>
      <c r="M23" s="31">
        <v>0.17460805989060393</v>
      </c>
      <c r="N23" s="31">
        <v>0.10461179584925645</v>
      </c>
      <c r="O23" s="34">
        <v>9.723784407416789</v>
      </c>
      <c r="P23" s="34">
        <v>8.074046101156668</v>
      </c>
      <c r="Q23" s="34">
        <v>1.6497383062601212</v>
      </c>
      <c r="R23" s="39">
        <f t="shared" si="0"/>
        <v>10.722757352632165</v>
      </c>
      <c r="S23" s="30">
        <f>SUM(K23:N23)/R23*100</f>
        <v>9.316381154238783</v>
      </c>
      <c r="T23" s="127">
        <v>46.5</v>
      </c>
      <c r="U23" s="128">
        <v>2.05</v>
      </c>
      <c r="V23" s="90"/>
    </row>
    <row r="24" spans="1:22" s="92" customFormat="1" ht="13.5" customHeight="1">
      <c r="A24" s="101"/>
      <c r="B24" s="244"/>
      <c r="C24" s="244"/>
      <c r="D24" s="93">
        <v>4</v>
      </c>
      <c r="E24" s="98">
        <v>3</v>
      </c>
      <c r="F24" s="247"/>
      <c r="G24" s="247"/>
      <c r="H24" s="102">
        <v>7.049952315419799</v>
      </c>
      <c r="I24" s="30">
        <v>4.47</v>
      </c>
      <c r="J24" s="30">
        <v>3.61</v>
      </c>
      <c r="K24" s="31">
        <v>0.7531957722791514</v>
      </c>
      <c r="L24" s="31">
        <v>0.5074960702360642</v>
      </c>
      <c r="M24" s="31">
        <v>0.3228838288933975</v>
      </c>
      <c r="N24" s="33">
        <v>0.07043576572637766</v>
      </c>
      <c r="O24" s="39">
        <v>10.305342076231081</v>
      </c>
      <c r="P24" s="34">
        <v>9.077835956347599</v>
      </c>
      <c r="Q24" s="34">
        <v>1.227506119883482</v>
      </c>
      <c r="R24" s="39">
        <f t="shared" si="0"/>
        <v>11.959353513366072</v>
      </c>
      <c r="S24" s="30">
        <f>SUM(K24:N24)/R24*100</f>
        <v>13.830274648930029</v>
      </c>
      <c r="T24" s="127">
        <v>61.27</v>
      </c>
      <c r="U24" s="128">
        <v>3.1</v>
      </c>
      <c r="V24" s="90"/>
    </row>
    <row r="25" spans="1:22" s="92" customFormat="1" ht="13.5" customHeight="1">
      <c r="A25" s="101"/>
      <c r="B25" s="244"/>
      <c r="C25" s="244"/>
      <c r="D25" s="93"/>
      <c r="E25" s="98">
        <v>4</v>
      </c>
      <c r="F25" s="247"/>
      <c r="G25" s="247"/>
      <c r="H25" s="102">
        <v>4.549756905059559</v>
      </c>
      <c r="I25" s="30">
        <v>4.47</v>
      </c>
      <c r="J25" s="30">
        <v>3.52</v>
      </c>
      <c r="K25" s="34">
        <v>1.0439324529292622</v>
      </c>
      <c r="L25" s="31">
        <v>0.5997628029862263</v>
      </c>
      <c r="M25" s="31">
        <v>0.33470183046025537</v>
      </c>
      <c r="N25" s="33">
        <v>0.0673361043023311</v>
      </c>
      <c r="O25" s="34">
        <v>8.998249077628792</v>
      </c>
      <c r="P25" s="34">
        <v>7.770137933184024</v>
      </c>
      <c r="Q25" s="34">
        <v>1.2281111444447679</v>
      </c>
      <c r="R25" s="39">
        <f t="shared" si="0"/>
        <v>11.043982268306866</v>
      </c>
      <c r="S25" s="30">
        <f>SUM(K25:N25)/R25*100</f>
        <v>18.523510278975692</v>
      </c>
      <c r="T25" s="127">
        <v>42.17</v>
      </c>
      <c r="U25" s="128">
        <v>2.11</v>
      </c>
      <c r="V25" s="90"/>
    </row>
    <row r="26" spans="1:22" s="92" customFormat="1" ht="13.5" customHeight="1">
      <c r="A26" s="101"/>
      <c r="B26" s="244"/>
      <c r="C26" s="244"/>
      <c r="D26" s="107"/>
      <c r="E26" s="98">
        <v>5</v>
      </c>
      <c r="F26" s="248"/>
      <c r="G26" s="248"/>
      <c r="H26" s="102">
        <v>4.0694388801280335</v>
      </c>
      <c r="I26" s="30">
        <v>4.66</v>
      </c>
      <c r="J26" s="30">
        <v>3.86</v>
      </c>
      <c r="K26" s="31">
        <v>0.28146524886741214</v>
      </c>
      <c r="L26" s="31">
        <v>0.27923158086355343</v>
      </c>
      <c r="M26" s="31">
        <v>0.2548059918701856</v>
      </c>
      <c r="N26" s="33">
        <v>0.06612180000731613</v>
      </c>
      <c r="O26" s="34">
        <v>6.615347331480139</v>
      </c>
      <c r="P26" s="34">
        <v>5.536494148422811</v>
      </c>
      <c r="Q26" s="34">
        <v>1.0788531830573276</v>
      </c>
      <c r="R26" s="34">
        <f t="shared" si="0"/>
        <v>7.4969719530886065</v>
      </c>
      <c r="S26" s="30">
        <f>SUM(K26:N26)/R26*100</f>
        <v>11.759742828506315</v>
      </c>
      <c r="T26" s="127">
        <v>36.23</v>
      </c>
      <c r="U26" s="128">
        <v>1.59</v>
      </c>
      <c r="V26" s="90"/>
    </row>
    <row r="27" spans="1:22" s="92" customFormat="1" ht="13.5" customHeight="1">
      <c r="A27" s="101"/>
      <c r="B27" s="244"/>
      <c r="C27" s="244"/>
      <c r="D27" s="93"/>
      <c r="E27" s="98">
        <v>1</v>
      </c>
      <c r="F27" s="299" t="s">
        <v>238</v>
      </c>
      <c r="G27" s="246">
        <v>1</v>
      </c>
      <c r="H27" s="102">
        <v>4.49372563469784</v>
      </c>
      <c r="I27" s="30">
        <v>4.44</v>
      </c>
      <c r="J27" s="30">
        <v>3.64</v>
      </c>
      <c r="K27" s="31">
        <v>0.20387747865851727</v>
      </c>
      <c r="L27" s="31">
        <v>0.3480257418944394</v>
      </c>
      <c r="M27" s="31">
        <v>0.1963733749267928</v>
      </c>
      <c r="N27" s="33">
        <v>0.088017033824473</v>
      </c>
      <c r="O27" s="34">
        <v>9.400952182934983</v>
      </c>
      <c r="P27" s="34">
        <v>8.108713109252552</v>
      </c>
      <c r="Q27" s="34">
        <v>1.2922390736824303</v>
      </c>
      <c r="R27" s="39">
        <f t="shared" si="0"/>
        <v>10.237245812239205</v>
      </c>
      <c r="S27" s="30">
        <f t="shared" si="1"/>
        <v>8.169127171923392</v>
      </c>
      <c r="T27" s="127">
        <v>26.33</v>
      </c>
      <c r="U27" s="128">
        <v>1.23</v>
      </c>
      <c r="V27" s="90"/>
    </row>
    <row r="28" spans="1:22" s="92" customFormat="1" ht="13.5" customHeight="1">
      <c r="A28" s="101"/>
      <c r="B28" s="244"/>
      <c r="C28" s="244"/>
      <c r="D28" s="93"/>
      <c r="E28" s="98">
        <v>2</v>
      </c>
      <c r="F28" s="300"/>
      <c r="G28" s="247"/>
      <c r="H28" s="102">
        <v>3.6068457208997065</v>
      </c>
      <c r="I28" s="30">
        <v>4.49</v>
      </c>
      <c r="J28" s="30">
        <v>3.61</v>
      </c>
      <c r="K28" s="31">
        <v>0.10650204699852962</v>
      </c>
      <c r="L28" s="31">
        <v>0.2836752593400766</v>
      </c>
      <c r="M28" s="31">
        <v>0.16290917838672417</v>
      </c>
      <c r="N28" s="33">
        <v>0.0896124138061347</v>
      </c>
      <c r="O28" s="34">
        <v>7.331911115515669</v>
      </c>
      <c r="P28" s="34">
        <v>6.282719124515359</v>
      </c>
      <c r="Q28" s="34">
        <v>1.0491919910003105</v>
      </c>
      <c r="R28" s="34">
        <f t="shared" si="0"/>
        <v>7.974610014047134</v>
      </c>
      <c r="S28" s="30">
        <f t="shared" si="1"/>
        <v>8.059314466780975</v>
      </c>
      <c r="T28" s="127">
        <v>22</v>
      </c>
      <c r="U28" s="129">
        <v>0.97</v>
      </c>
      <c r="V28" s="90"/>
    </row>
    <row r="29" spans="1:22" s="92" customFormat="1" ht="13.5" customHeight="1">
      <c r="A29" s="101"/>
      <c r="B29" s="244"/>
      <c r="C29" s="244"/>
      <c r="D29" s="93">
        <v>4</v>
      </c>
      <c r="E29" s="98">
        <v>3</v>
      </c>
      <c r="F29" s="300"/>
      <c r="G29" s="247"/>
      <c r="H29" s="102">
        <v>4.989586761088187</v>
      </c>
      <c r="I29" s="30">
        <v>4.47</v>
      </c>
      <c r="J29" s="30">
        <v>3.67</v>
      </c>
      <c r="K29" s="31">
        <v>0.22580095755503493</v>
      </c>
      <c r="L29" s="31">
        <v>0.2865970886893902</v>
      </c>
      <c r="M29" s="31">
        <v>0.22523085773708634</v>
      </c>
      <c r="N29" s="33">
        <v>0.049908093416865106</v>
      </c>
      <c r="O29" s="34">
        <v>9.655542329128076</v>
      </c>
      <c r="P29" s="34">
        <v>8.600746947468345</v>
      </c>
      <c r="Q29" s="34">
        <v>1.054795381659733</v>
      </c>
      <c r="R29" s="39">
        <f t="shared" si="0"/>
        <v>10.443079326526453</v>
      </c>
      <c r="S29" s="30">
        <f t="shared" si="1"/>
        <v>7.541233507610679</v>
      </c>
      <c r="T29" s="127">
        <v>29.9</v>
      </c>
      <c r="U29" s="128">
        <v>1.35</v>
      </c>
      <c r="V29" s="90"/>
    </row>
    <row r="30" spans="1:22" s="92" customFormat="1" ht="13.5" customHeight="1">
      <c r="A30" s="101"/>
      <c r="B30" s="244"/>
      <c r="C30" s="244"/>
      <c r="D30" s="93"/>
      <c r="E30" s="98">
        <v>4</v>
      </c>
      <c r="F30" s="300"/>
      <c r="G30" s="247"/>
      <c r="H30" s="102">
        <v>4.462764425097705</v>
      </c>
      <c r="I30" s="30">
        <v>4.65</v>
      </c>
      <c r="J30" s="30">
        <v>3.68</v>
      </c>
      <c r="K30" s="31">
        <v>0.45819745473882667</v>
      </c>
      <c r="L30" s="31">
        <v>0.3719963462929405</v>
      </c>
      <c r="M30" s="31">
        <v>0.2667407263478709</v>
      </c>
      <c r="N30" s="33">
        <v>0.05946807806692518</v>
      </c>
      <c r="O30" s="34">
        <v>7.799886410407295</v>
      </c>
      <c r="P30" s="34">
        <v>6.886185430902441</v>
      </c>
      <c r="Q30" s="31">
        <v>0.9137009795048548</v>
      </c>
      <c r="R30" s="34">
        <f t="shared" si="0"/>
        <v>8.956289015853859</v>
      </c>
      <c r="S30" s="30">
        <f t="shared" si="1"/>
        <v>12.911626717266184</v>
      </c>
      <c r="T30" s="127">
        <v>30.16</v>
      </c>
      <c r="U30" s="128">
        <v>1.5</v>
      </c>
      <c r="V30" s="90"/>
    </row>
    <row r="31" spans="1:22" s="92" customFormat="1" ht="13.5" customHeight="1">
      <c r="A31" s="101"/>
      <c r="B31" s="245"/>
      <c r="C31" s="245"/>
      <c r="D31" s="107"/>
      <c r="E31" s="98">
        <v>5</v>
      </c>
      <c r="F31" s="301"/>
      <c r="G31" s="248"/>
      <c r="H31" s="102">
        <v>3.518950468869464</v>
      </c>
      <c r="I31" s="30">
        <v>4.75</v>
      </c>
      <c r="J31" s="30">
        <v>3.87</v>
      </c>
      <c r="K31" s="31">
        <v>0.2076577748926423</v>
      </c>
      <c r="L31" s="31">
        <v>0.2076059061529316</v>
      </c>
      <c r="M31" s="31">
        <v>0.24579793763503424</v>
      </c>
      <c r="N31" s="33">
        <v>0.06613210632851832</v>
      </c>
      <c r="O31" s="34">
        <v>6.135223131121663</v>
      </c>
      <c r="P31" s="34">
        <v>5.258762683818568</v>
      </c>
      <c r="Q31" s="31">
        <v>0.8764604473030946</v>
      </c>
      <c r="R31" s="34">
        <f t="shared" si="0"/>
        <v>6.862416856130789</v>
      </c>
      <c r="S31" s="30">
        <f t="shared" si="1"/>
        <v>10.596758259584034</v>
      </c>
      <c r="T31" s="127">
        <v>22.56</v>
      </c>
      <c r="U31" s="128">
        <v>1.04</v>
      </c>
      <c r="V31" s="90"/>
    </row>
    <row r="32" spans="1:256" s="108" customFormat="1" ht="13.5" customHeight="1">
      <c r="A32" s="372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  <c r="IV32" s="130"/>
    </row>
    <row r="33" spans="1:8" ht="13.5" customHeight="1">
      <c r="A33" s="2" t="s">
        <v>273</v>
      </c>
      <c r="B33" s="373"/>
      <c r="C33" s="373"/>
      <c r="D33" s="373"/>
      <c r="E33" s="369"/>
      <c r="F33" s="369"/>
      <c r="G33" s="369"/>
      <c r="H33" s="369"/>
    </row>
    <row r="34" spans="1:21" ht="13.5" customHeight="1">
      <c r="A34" s="263" t="s">
        <v>225</v>
      </c>
      <c r="B34" s="263" t="s">
        <v>226</v>
      </c>
      <c r="C34" s="263" t="s">
        <v>227</v>
      </c>
      <c r="D34" s="263" t="s">
        <v>239</v>
      </c>
      <c r="E34" s="264" t="s">
        <v>240</v>
      </c>
      <c r="F34" s="263" t="s">
        <v>228</v>
      </c>
      <c r="G34" s="263" t="s">
        <v>229</v>
      </c>
      <c r="H34" s="263" t="s">
        <v>148</v>
      </c>
      <c r="I34" s="253" t="s">
        <v>66</v>
      </c>
      <c r="J34" s="254"/>
      <c r="K34" s="253" t="s">
        <v>160</v>
      </c>
      <c r="L34" s="259"/>
      <c r="M34" s="259"/>
      <c r="N34" s="254"/>
      <c r="O34" s="263" t="s">
        <v>230</v>
      </c>
      <c r="P34" s="253" t="s">
        <v>165</v>
      </c>
      <c r="Q34" s="259"/>
      <c r="R34" s="263" t="s">
        <v>241</v>
      </c>
      <c r="S34" s="370" t="s">
        <v>242</v>
      </c>
      <c r="T34" s="246" t="s">
        <v>231</v>
      </c>
      <c r="U34" s="246" t="s">
        <v>232</v>
      </c>
    </row>
    <row r="35" spans="1:21" ht="13.5" customHeight="1">
      <c r="A35" s="250"/>
      <c r="B35" s="250"/>
      <c r="C35" s="250"/>
      <c r="D35" s="250"/>
      <c r="E35" s="265"/>
      <c r="F35" s="250"/>
      <c r="G35" s="250"/>
      <c r="H35" s="250"/>
      <c r="I35" s="255"/>
      <c r="J35" s="256"/>
      <c r="K35" s="255" t="s">
        <v>243</v>
      </c>
      <c r="L35" s="260"/>
      <c r="M35" s="260"/>
      <c r="N35" s="256"/>
      <c r="O35" s="250"/>
      <c r="P35" s="255"/>
      <c r="Q35" s="260"/>
      <c r="R35" s="250"/>
      <c r="S35" s="251"/>
      <c r="T35" s="247"/>
      <c r="U35" s="247"/>
    </row>
    <row r="36" spans="1:21" ht="13.5" customHeight="1">
      <c r="A36" s="250"/>
      <c r="B36" s="250"/>
      <c r="C36" s="250"/>
      <c r="D36" s="250"/>
      <c r="E36" s="265"/>
      <c r="F36" s="250"/>
      <c r="G36" s="250"/>
      <c r="H36" s="267"/>
      <c r="I36" s="257"/>
      <c r="J36" s="258"/>
      <c r="K36" s="94" t="s">
        <v>0</v>
      </c>
      <c r="L36" s="95" t="s">
        <v>1</v>
      </c>
      <c r="M36" s="95" t="s">
        <v>2</v>
      </c>
      <c r="N36" s="96" t="s">
        <v>3</v>
      </c>
      <c r="O36" s="91"/>
      <c r="P36" s="94" t="s">
        <v>4</v>
      </c>
      <c r="Q36" s="94" t="s">
        <v>5</v>
      </c>
      <c r="R36" s="93"/>
      <c r="S36" s="252"/>
      <c r="T36" s="247"/>
      <c r="U36" s="247"/>
    </row>
    <row r="37" spans="1:256" s="100" customFormat="1" ht="22.5" customHeight="1">
      <c r="A37" s="262"/>
      <c r="B37" s="262"/>
      <c r="C37" s="262"/>
      <c r="D37" s="262"/>
      <c r="E37" s="266"/>
      <c r="F37" s="262"/>
      <c r="G37" s="262"/>
      <c r="H37" s="97" t="s">
        <v>244</v>
      </c>
      <c r="I37" s="98" t="s">
        <v>245</v>
      </c>
      <c r="J37" s="98" t="s">
        <v>6</v>
      </c>
      <c r="K37" s="240" t="s">
        <v>233</v>
      </c>
      <c r="L37" s="241"/>
      <c r="M37" s="241"/>
      <c r="N37" s="241"/>
      <c r="O37" s="241"/>
      <c r="P37" s="241"/>
      <c r="Q37" s="241"/>
      <c r="R37" s="242"/>
      <c r="S37" s="99" t="s">
        <v>9</v>
      </c>
      <c r="T37" s="240" t="s">
        <v>234</v>
      </c>
      <c r="U37" s="24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  <c r="IU37" s="92"/>
      <c r="IV37" s="92"/>
    </row>
    <row r="38" spans="1:22" s="92" customFormat="1" ht="13.5" customHeight="1">
      <c r="A38" s="101"/>
      <c r="B38" s="371" t="s">
        <v>235</v>
      </c>
      <c r="C38" s="371" t="s">
        <v>236</v>
      </c>
      <c r="D38" s="93"/>
      <c r="E38" s="98">
        <v>1</v>
      </c>
      <c r="F38" s="246" t="s">
        <v>237</v>
      </c>
      <c r="G38" s="246">
        <v>2</v>
      </c>
      <c r="H38" s="102">
        <v>6.072635943062266</v>
      </c>
      <c r="I38" s="30">
        <v>4.59</v>
      </c>
      <c r="J38" s="30">
        <v>3.77</v>
      </c>
      <c r="K38" s="34">
        <v>1.2316917357260775</v>
      </c>
      <c r="L38" s="31">
        <v>0.5255615377590409</v>
      </c>
      <c r="M38" s="31">
        <v>0.30134394886330834</v>
      </c>
      <c r="N38" s="33">
        <v>0.07637229787900482</v>
      </c>
      <c r="O38" s="34">
        <v>6.314857593143641</v>
      </c>
      <c r="P38" s="34">
        <v>5.575177745167354</v>
      </c>
      <c r="Q38" s="31">
        <v>0.7396798479762873</v>
      </c>
      <c r="R38" s="34">
        <f aca="true" t="shared" si="2" ref="R38:R57">K38+L38+M38+N38+O38</f>
        <v>8.449827113371072</v>
      </c>
      <c r="S38" s="30">
        <f>SUM(K38:N38)/R38*100</f>
        <v>25.26642843199761</v>
      </c>
      <c r="T38" s="127">
        <v>51.44</v>
      </c>
      <c r="U38" s="128">
        <v>2.77</v>
      </c>
      <c r="V38" s="90"/>
    </row>
    <row r="39" spans="1:22" s="92" customFormat="1" ht="13.5" customHeight="1">
      <c r="A39" s="101"/>
      <c r="B39" s="244"/>
      <c r="C39" s="244"/>
      <c r="D39" s="93"/>
      <c r="E39" s="98">
        <v>2</v>
      </c>
      <c r="F39" s="247"/>
      <c r="G39" s="247"/>
      <c r="H39" s="102">
        <v>3.794852005500342</v>
      </c>
      <c r="I39" s="30">
        <v>4.28</v>
      </c>
      <c r="J39" s="30">
        <v>3.52</v>
      </c>
      <c r="K39" s="33">
        <v>0.03573774844500761</v>
      </c>
      <c r="L39" s="31">
        <v>0.3229173173504455</v>
      </c>
      <c r="M39" s="31">
        <v>0.33256826238488696</v>
      </c>
      <c r="N39" s="33">
        <v>0.06967793543325762</v>
      </c>
      <c r="O39" s="34">
        <v>5.732935659103802</v>
      </c>
      <c r="P39" s="34">
        <v>4.957242131782696</v>
      </c>
      <c r="Q39" s="31">
        <v>0.7756935273211062</v>
      </c>
      <c r="R39" s="34">
        <f t="shared" si="2"/>
        <v>6.493836922717399</v>
      </c>
      <c r="S39" s="30">
        <f aca="true" t="shared" si="3" ref="S39:S57">SUM(K39:N39)/R39*100</f>
        <v>11.717283212821924</v>
      </c>
      <c r="T39" s="127">
        <v>26.77</v>
      </c>
      <c r="U39" s="128">
        <v>1.43</v>
      </c>
      <c r="V39" s="90"/>
    </row>
    <row r="40" spans="1:22" s="92" customFormat="1" ht="13.5" customHeight="1">
      <c r="A40" s="101"/>
      <c r="B40" s="244"/>
      <c r="C40" s="244"/>
      <c r="D40" s="93">
        <v>3</v>
      </c>
      <c r="E40" s="98">
        <v>3</v>
      </c>
      <c r="F40" s="247"/>
      <c r="G40" s="247"/>
      <c r="H40" s="102">
        <v>3.8123406924240246</v>
      </c>
      <c r="I40" s="30">
        <v>4.28</v>
      </c>
      <c r="J40" s="30">
        <v>3.44</v>
      </c>
      <c r="K40" s="31">
        <v>0.1569617726038148</v>
      </c>
      <c r="L40" s="31">
        <v>0.38705341838409946</v>
      </c>
      <c r="M40" s="31">
        <v>0.2887629200436838</v>
      </c>
      <c r="N40" s="33">
        <v>0.04874666432513823</v>
      </c>
      <c r="O40" s="34">
        <v>8.38111630523503</v>
      </c>
      <c r="P40" s="34">
        <v>7.3083887847466515</v>
      </c>
      <c r="Q40" s="34">
        <v>1.0727275204883797</v>
      </c>
      <c r="R40" s="34">
        <f t="shared" si="2"/>
        <v>9.262641080591766</v>
      </c>
      <c r="S40" s="30">
        <f t="shared" si="3"/>
        <v>9.516991619202608</v>
      </c>
      <c r="T40" s="127">
        <v>29.08</v>
      </c>
      <c r="U40" s="128">
        <v>1.59</v>
      </c>
      <c r="V40" s="90"/>
    </row>
    <row r="41" spans="1:22" s="92" customFormat="1" ht="13.5" customHeight="1">
      <c r="A41" s="101"/>
      <c r="B41" s="244"/>
      <c r="C41" s="244"/>
      <c r="D41" s="93"/>
      <c r="E41" s="98">
        <v>4</v>
      </c>
      <c r="F41" s="247"/>
      <c r="G41" s="247"/>
      <c r="H41" s="102">
        <v>7.323932011236036</v>
      </c>
      <c r="I41" s="30">
        <v>4.51</v>
      </c>
      <c r="J41" s="30">
        <v>3.73</v>
      </c>
      <c r="K41" s="31">
        <v>0.29562280673753644</v>
      </c>
      <c r="L41" s="31">
        <v>0.4443122452810841</v>
      </c>
      <c r="M41" s="31">
        <v>0.36638359194014797</v>
      </c>
      <c r="N41" s="33">
        <v>0.0664475126886957</v>
      </c>
      <c r="O41" s="34">
        <v>6.260562700655436</v>
      </c>
      <c r="P41" s="34">
        <v>5.443469831609892</v>
      </c>
      <c r="Q41" s="31">
        <v>0.8170928690455443</v>
      </c>
      <c r="R41" s="34">
        <f t="shared" si="2"/>
        <v>7.4333288573029</v>
      </c>
      <c r="S41" s="30">
        <f t="shared" si="3"/>
        <v>15.777132683902122</v>
      </c>
      <c r="T41" s="127">
        <v>70.2</v>
      </c>
      <c r="U41" s="128">
        <v>4.33</v>
      </c>
      <c r="V41" s="90"/>
    </row>
    <row r="42" spans="1:22" s="92" customFormat="1" ht="13.5" customHeight="1">
      <c r="A42" s="101"/>
      <c r="B42" s="244"/>
      <c r="C42" s="244"/>
      <c r="D42" s="107"/>
      <c r="E42" s="98">
        <v>5</v>
      </c>
      <c r="F42" s="248"/>
      <c r="G42" s="248"/>
      <c r="H42" s="102">
        <v>6.343511769879289</v>
      </c>
      <c r="I42" s="30">
        <v>4.68</v>
      </c>
      <c r="J42" s="30">
        <v>3.97</v>
      </c>
      <c r="K42" s="31">
        <v>0.5025314652997789</v>
      </c>
      <c r="L42" s="31">
        <v>0.29058473998024625</v>
      </c>
      <c r="M42" s="31">
        <v>0.30592118168480875</v>
      </c>
      <c r="N42" s="33">
        <v>0.07120391657635396</v>
      </c>
      <c r="O42" s="34">
        <v>5.703557014591192</v>
      </c>
      <c r="P42" s="34">
        <v>4.95135390800558</v>
      </c>
      <c r="Q42" s="31">
        <v>0.7522031065856126</v>
      </c>
      <c r="R42" s="34">
        <f t="shared" si="2"/>
        <v>6.87379831813238</v>
      </c>
      <c r="S42" s="30">
        <f t="shared" si="3"/>
        <v>17.024667431021516</v>
      </c>
      <c r="T42" s="127">
        <v>57.91</v>
      </c>
      <c r="U42" s="128">
        <v>3.31</v>
      </c>
      <c r="V42" s="90"/>
    </row>
    <row r="43" spans="1:22" s="92" customFormat="1" ht="13.5" customHeight="1">
      <c r="A43" s="101"/>
      <c r="B43" s="244"/>
      <c r="C43" s="244"/>
      <c r="D43" s="93"/>
      <c r="E43" s="98">
        <v>1</v>
      </c>
      <c r="F43" s="299" t="s">
        <v>238</v>
      </c>
      <c r="G43" s="246">
        <v>2</v>
      </c>
      <c r="H43" s="102">
        <v>5.008328986681744</v>
      </c>
      <c r="I43" s="30">
        <v>4.57</v>
      </c>
      <c r="J43" s="30">
        <v>3.8</v>
      </c>
      <c r="K43" s="31">
        <v>0.6543632796335738</v>
      </c>
      <c r="L43" s="31">
        <v>0.35953469019308326</v>
      </c>
      <c r="M43" s="31">
        <v>0.22122470809197609</v>
      </c>
      <c r="N43" s="33">
        <v>0.07530162490233354</v>
      </c>
      <c r="O43" s="34">
        <v>6.713532499881855</v>
      </c>
      <c r="P43" s="34">
        <v>5.914069088529916</v>
      </c>
      <c r="Q43" s="31">
        <v>0.7994634113519377</v>
      </c>
      <c r="R43" s="34">
        <f>K43+L43+M43+N43+O43</f>
        <v>8.023956802702822</v>
      </c>
      <c r="S43" s="30">
        <f t="shared" si="3"/>
        <v>16.33139777596457</v>
      </c>
      <c r="T43" s="127">
        <v>33.575</v>
      </c>
      <c r="U43" s="128">
        <v>1.725</v>
      </c>
      <c r="V43" s="90"/>
    </row>
    <row r="44" spans="1:22" s="92" customFormat="1" ht="13.5" customHeight="1">
      <c r="A44" s="101"/>
      <c r="B44" s="244"/>
      <c r="C44" s="244"/>
      <c r="D44" s="93"/>
      <c r="E44" s="98">
        <v>2</v>
      </c>
      <c r="F44" s="300"/>
      <c r="G44" s="247"/>
      <c r="H44" s="102">
        <v>3.6545093109574793</v>
      </c>
      <c r="I44" s="30">
        <v>4.44</v>
      </c>
      <c r="J44" s="30">
        <v>3.67</v>
      </c>
      <c r="K44" s="33">
        <v>0.018103332464488586</v>
      </c>
      <c r="L44" s="31">
        <v>0.255083936493632</v>
      </c>
      <c r="M44" s="31">
        <v>0.2618491406566319</v>
      </c>
      <c r="N44" s="33">
        <v>0.08424557800229704</v>
      </c>
      <c r="O44" s="34">
        <v>5.611164104033165</v>
      </c>
      <c r="P44" s="34">
        <v>4.859323396497687</v>
      </c>
      <c r="Q44" s="31">
        <v>0.7518407075354777</v>
      </c>
      <c r="R44" s="34">
        <f>K44+L44+M44+N44+O44</f>
        <v>6.230446091650214</v>
      </c>
      <c r="S44" s="30">
        <f t="shared" si="3"/>
        <v>9.939609114778884</v>
      </c>
      <c r="T44" s="127">
        <v>17.84</v>
      </c>
      <c r="U44" s="129">
        <v>0.91</v>
      </c>
      <c r="V44" s="90"/>
    </row>
    <row r="45" spans="1:22" s="92" customFormat="1" ht="13.5" customHeight="1">
      <c r="A45" s="101"/>
      <c r="B45" s="244"/>
      <c r="C45" s="244"/>
      <c r="D45" s="93">
        <v>3</v>
      </c>
      <c r="E45" s="98">
        <v>3</v>
      </c>
      <c r="F45" s="300"/>
      <c r="G45" s="247"/>
      <c r="H45" s="102">
        <v>4.238739663684523</v>
      </c>
      <c r="I45" s="30">
        <v>4.35</v>
      </c>
      <c r="J45" s="30">
        <v>3.57</v>
      </c>
      <c r="K45" s="31">
        <v>0.1159942063123835</v>
      </c>
      <c r="L45" s="31">
        <v>0.3234403691622146</v>
      </c>
      <c r="M45" s="31">
        <v>0.26545776907362184</v>
      </c>
      <c r="N45" s="33">
        <v>0.036861235475273944</v>
      </c>
      <c r="O45" s="34">
        <v>7.52951162837348</v>
      </c>
      <c r="P45" s="34">
        <v>6.729653032687473</v>
      </c>
      <c r="Q45" s="31">
        <v>0.7998585956860058</v>
      </c>
      <c r="R45" s="34">
        <f>K45+L45+M45+N45+O45</f>
        <v>8.271265208396974</v>
      </c>
      <c r="S45" s="30">
        <f t="shared" si="3"/>
        <v>8.96783697940754</v>
      </c>
      <c r="T45" s="127">
        <v>21.89</v>
      </c>
      <c r="U45" s="128">
        <v>1.22</v>
      </c>
      <c r="V45" s="90"/>
    </row>
    <row r="46" spans="1:22" s="92" customFormat="1" ht="13.5" customHeight="1">
      <c r="A46" s="101"/>
      <c r="B46" s="244"/>
      <c r="C46" s="244"/>
      <c r="D46" s="93"/>
      <c r="E46" s="98">
        <v>4</v>
      </c>
      <c r="F46" s="300"/>
      <c r="G46" s="247"/>
      <c r="H46" s="102">
        <v>4.339029800988954</v>
      </c>
      <c r="I46" s="30">
        <v>4.61</v>
      </c>
      <c r="J46" s="30">
        <v>3.85</v>
      </c>
      <c r="K46" s="31">
        <v>0.14786569093553326</v>
      </c>
      <c r="L46" s="31">
        <v>0.4302374809077815</v>
      </c>
      <c r="M46" s="31">
        <v>0.33178566168600915</v>
      </c>
      <c r="N46" s="33">
        <v>0.052683649250238475</v>
      </c>
      <c r="O46" s="34">
        <v>6.0655755990974916</v>
      </c>
      <c r="P46" s="34">
        <v>5.48405940633998</v>
      </c>
      <c r="Q46" s="31">
        <v>0.5815161927575114</v>
      </c>
      <c r="R46" s="34">
        <f>K46+L46+M46+N46+O46</f>
        <v>7.028148081877054</v>
      </c>
      <c r="S46" s="30">
        <f t="shared" si="3"/>
        <v>13.69596188876091</v>
      </c>
      <c r="T46" s="127">
        <v>33.62</v>
      </c>
      <c r="U46" s="128">
        <v>1.87</v>
      </c>
      <c r="V46" s="90"/>
    </row>
    <row r="47" spans="1:22" s="92" customFormat="1" ht="13.5" customHeight="1">
      <c r="A47" s="101"/>
      <c r="B47" s="244"/>
      <c r="C47" s="244"/>
      <c r="D47" s="107"/>
      <c r="E47" s="98">
        <v>5</v>
      </c>
      <c r="F47" s="301"/>
      <c r="G47" s="248"/>
      <c r="H47" s="102">
        <v>4.163519498881482</v>
      </c>
      <c r="I47" s="30">
        <v>4.54</v>
      </c>
      <c r="J47" s="30">
        <v>3.78</v>
      </c>
      <c r="K47" s="33">
        <v>0.08004581837738398</v>
      </c>
      <c r="L47" s="31">
        <v>0.16889064478419466</v>
      </c>
      <c r="M47" s="31">
        <v>0.19578834423796582</v>
      </c>
      <c r="N47" s="33">
        <v>0.04190694639549202</v>
      </c>
      <c r="O47" s="34">
        <v>5.899127320953321</v>
      </c>
      <c r="P47" s="34">
        <v>5.283173708983268</v>
      </c>
      <c r="Q47" s="31">
        <v>0.6159536119700528</v>
      </c>
      <c r="R47" s="34">
        <f>K47+L47+M47+N47+O47</f>
        <v>6.385759074748357</v>
      </c>
      <c r="S47" s="30">
        <f t="shared" si="3"/>
        <v>7.620578040899752</v>
      </c>
      <c r="T47" s="127">
        <v>23.06</v>
      </c>
      <c r="U47" s="128">
        <v>1.19</v>
      </c>
      <c r="V47" s="90"/>
    </row>
    <row r="48" spans="1:22" s="92" customFormat="1" ht="13.5" customHeight="1">
      <c r="A48" s="101"/>
      <c r="B48" s="244"/>
      <c r="C48" s="244"/>
      <c r="D48" s="93"/>
      <c r="E48" s="98">
        <v>1</v>
      </c>
      <c r="F48" s="246" t="s">
        <v>237</v>
      </c>
      <c r="G48" s="246">
        <v>2</v>
      </c>
      <c r="H48" s="102">
        <v>5.97444574950667</v>
      </c>
      <c r="I48" s="30">
        <v>4.31</v>
      </c>
      <c r="J48" s="30">
        <v>3.55</v>
      </c>
      <c r="K48" s="31">
        <v>0.37693904655812555</v>
      </c>
      <c r="L48" s="31">
        <v>0.4282588713004755</v>
      </c>
      <c r="M48" s="31">
        <v>0.24046170912778092</v>
      </c>
      <c r="N48" s="33">
        <v>0.0879127141261125</v>
      </c>
      <c r="O48" s="39">
        <v>10.463210277001291</v>
      </c>
      <c r="P48" s="34">
        <v>9.325751225956587</v>
      </c>
      <c r="Q48" s="34">
        <v>1.1374590510447056</v>
      </c>
      <c r="R48" s="39">
        <f t="shared" si="2"/>
        <v>11.596782618113785</v>
      </c>
      <c r="S48" s="30">
        <f>SUM(K48:N48)/R48*100</f>
        <v>9.774886521903865</v>
      </c>
      <c r="T48" s="127">
        <v>38.77</v>
      </c>
      <c r="U48" s="128">
        <v>1.9</v>
      </c>
      <c r="V48" s="90"/>
    </row>
    <row r="49" spans="1:22" s="92" customFormat="1" ht="13.5" customHeight="1">
      <c r="A49" s="101"/>
      <c r="B49" s="244"/>
      <c r="C49" s="244"/>
      <c r="D49" s="93"/>
      <c r="E49" s="98">
        <v>2</v>
      </c>
      <c r="F49" s="247"/>
      <c r="G49" s="247"/>
      <c r="H49" s="102">
        <v>4.369778970484315</v>
      </c>
      <c r="I49" s="30">
        <v>4.1</v>
      </c>
      <c r="J49" s="30">
        <v>3.24</v>
      </c>
      <c r="K49" s="31">
        <v>0.28904804056197014</v>
      </c>
      <c r="L49" s="31">
        <v>0.46300667378675764</v>
      </c>
      <c r="M49" s="31">
        <v>0.18866639328986784</v>
      </c>
      <c r="N49" s="31">
        <v>0.11671263978786334</v>
      </c>
      <c r="O49" s="34">
        <v>9.595061680019858</v>
      </c>
      <c r="P49" s="34">
        <v>8.416378976179855</v>
      </c>
      <c r="Q49" s="34">
        <v>1.178682703840003</v>
      </c>
      <c r="R49" s="39">
        <f t="shared" si="2"/>
        <v>10.652495427446317</v>
      </c>
      <c r="S49" s="30">
        <f>SUM(K49:N49)/R49*100</f>
        <v>9.926629442167744</v>
      </c>
      <c r="T49" s="127">
        <v>46.45</v>
      </c>
      <c r="U49" s="128">
        <v>2.14</v>
      </c>
      <c r="V49" s="90"/>
    </row>
    <row r="50" spans="1:22" s="92" customFormat="1" ht="13.5" customHeight="1">
      <c r="A50" s="101"/>
      <c r="B50" s="244"/>
      <c r="C50" s="244"/>
      <c r="D50" s="93">
        <v>4</v>
      </c>
      <c r="E50" s="98">
        <v>3</v>
      </c>
      <c r="F50" s="247"/>
      <c r="G50" s="247"/>
      <c r="H50" s="102">
        <v>7.049952315419799</v>
      </c>
      <c r="I50" s="30">
        <v>4.49</v>
      </c>
      <c r="J50" s="30">
        <v>3.62</v>
      </c>
      <c r="K50" s="31">
        <v>0.721144888352379</v>
      </c>
      <c r="L50" s="31">
        <v>0.4731343571471641</v>
      </c>
      <c r="M50" s="31">
        <v>0.3206570438665464</v>
      </c>
      <c r="N50" s="33">
        <v>0.08191648525006036</v>
      </c>
      <c r="O50" s="39">
        <v>10.473053668191906</v>
      </c>
      <c r="P50" s="34">
        <v>9.523163757979745</v>
      </c>
      <c r="Q50" s="31">
        <v>0.9498899102121594</v>
      </c>
      <c r="R50" s="39">
        <f t="shared" si="2"/>
        <v>12.069906442808055</v>
      </c>
      <c r="S50" s="30">
        <f>SUM(K50:N50)/R50*100</f>
        <v>13.230034401531313</v>
      </c>
      <c r="T50" s="127">
        <v>58.56</v>
      </c>
      <c r="U50" s="128">
        <v>3.13</v>
      </c>
      <c r="V50" s="90"/>
    </row>
    <row r="51" spans="1:22" s="92" customFormat="1" ht="13.5" customHeight="1">
      <c r="A51" s="101"/>
      <c r="B51" s="244"/>
      <c r="C51" s="244"/>
      <c r="D51" s="93"/>
      <c r="E51" s="98">
        <v>4</v>
      </c>
      <c r="F51" s="247"/>
      <c r="G51" s="247"/>
      <c r="H51" s="102">
        <v>4.549756905059559</v>
      </c>
      <c r="I51" s="30">
        <v>4.49</v>
      </c>
      <c r="J51" s="30">
        <v>3.52</v>
      </c>
      <c r="K51" s="34">
        <v>1.0199340057354862</v>
      </c>
      <c r="L51" s="31">
        <v>0.5842739501114028</v>
      </c>
      <c r="M51" s="31">
        <v>0.34803571250032095</v>
      </c>
      <c r="N51" s="33">
        <v>0.0743666966507293</v>
      </c>
      <c r="O51" s="34">
        <v>8.87975935313639</v>
      </c>
      <c r="P51" s="34">
        <v>7.920689583127311</v>
      </c>
      <c r="Q51" s="31">
        <v>0.9590697700090782</v>
      </c>
      <c r="R51" s="39">
        <f t="shared" si="2"/>
        <v>10.906369718134329</v>
      </c>
      <c r="S51" s="30">
        <f>SUM(K51:N51)/R51*100</f>
        <v>18.58189679401971</v>
      </c>
      <c r="T51" s="127">
        <v>44.22</v>
      </c>
      <c r="U51" s="128">
        <v>2.37</v>
      </c>
      <c r="V51" s="90"/>
    </row>
    <row r="52" spans="1:22" s="92" customFormat="1" ht="13.5" customHeight="1">
      <c r="A52" s="101"/>
      <c r="B52" s="244"/>
      <c r="C52" s="244"/>
      <c r="D52" s="107"/>
      <c r="E52" s="98">
        <v>5</v>
      </c>
      <c r="F52" s="248"/>
      <c r="G52" s="248"/>
      <c r="H52" s="102">
        <v>4.0694388801280335</v>
      </c>
      <c r="I52" s="30">
        <v>4.68</v>
      </c>
      <c r="J52" s="30">
        <v>3.88</v>
      </c>
      <c r="K52" s="31">
        <v>0.2690018430135046</v>
      </c>
      <c r="L52" s="31">
        <v>0.2672400405810695</v>
      </c>
      <c r="M52" s="31">
        <v>0.26445880938950184</v>
      </c>
      <c r="N52" s="33">
        <v>0.07004325712453836</v>
      </c>
      <c r="O52" s="34">
        <v>6.351704752983815</v>
      </c>
      <c r="P52" s="34">
        <v>5.519843038201991</v>
      </c>
      <c r="Q52" s="31">
        <v>0.8318617147818242</v>
      </c>
      <c r="R52" s="34">
        <f t="shared" si="2"/>
        <v>7.222448703092429</v>
      </c>
      <c r="S52" s="30">
        <f>SUM(K52:N52)/R52*100</f>
        <v>12.05607662863412</v>
      </c>
      <c r="T52" s="127">
        <v>37.39</v>
      </c>
      <c r="U52" s="128">
        <v>1.75</v>
      </c>
      <c r="V52" s="90"/>
    </row>
    <row r="53" spans="1:22" s="92" customFormat="1" ht="13.5" customHeight="1">
      <c r="A53" s="101"/>
      <c r="B53" s="244"/>
      <c r="C53" s="244"/>
      <c r="D53" s="93"/>
      <c r="E53" s="98">
        <v>1</v>
      </c>
      <c r="F53" s="299" t="s">
        <v>238</v>
      </c>
      <c r="G53" s="246">
        <v>2</v>
      </c>
      <c r="H53" s="102">
        <v>4.49372563469784</v>
      </c>
      <c r="I53" s="30">
        <v>4.44</v>
      </c>
      <c r="J53" s="30">
        <v>3.58</v>
      </c>
      <c r="K53" s="31">
        <v>0.2143059941909222</v>
      </c>
      <c r="L53" s="31">
        <v>0.35347260276428644</v>
      </c>
      <c r="M53" s="31">
        <v>0.20025737018482587</v>
      </c>
      <c r="N53" s="33">
        <v>0.0811113615216582</v>
      </c>
      <c r="O53" s="34">
        <v>9.083987881843065</v>
      </c>
      <c r="P53" s="34">
        <v>8.125432105354104</v>
      </c>
      <c r="Q53" s="31">
        <v>0.9585557764889614</v>
      </c>
      <c r="R53" s="34">
        <f t="shared" si="2"/>
        <v>9.933135210504757</v>
      </c>
      <c r="S53" s="30">
        <f t="shared" si="3"/>
        <v>8.548633544861843</v>
      </c>
      <c r="T53" s="127">
        <v>27.28</v>
      </c>
      <c r="U53" s="128">
        <v>1.39</v>
      </c>
      <c r="V53" s="90"/>
    </row>
    <row r="54" spans="1:22" s="92" customFormat="1" ht="13.5" customHeight="1">
      <c r="A54" s="101"/>
      <c r="B54" s="244"/>
      <c r="C54" s="244"/>
      <c r="D54" s="93"/>
      <c r="E54" s="98">
        <v>2</v>
      </c>
      <c r="F54" s="300"/>
      <c r="G54" s="247"/>
      <c r="H54" s="102">
        <v>3.6068457208997065</v>
      </c>
      <c r="I54" s="30">
        <v>4.49</v>
      </c>
      <c r="J54" s="30">
        <v>3.65</v>
      </c>
      <c r="K54" s="33">
        <v>0.09667904266371381</v>
      </c>
      <c r="L54" s="31">
        <v>0.27713765316290045</v>
      </c>
      <c r="M54" s="31">
        <v>0.16177860070110817</v>
      </c>
      <c r="N54" s="33">
        <v>0.08889167053155451</v>
      </c>
      <c r="O54" s="34">
        <v>7.3491789231358196</v>
      </c>
      <c r="P54" s="34">
        <v>6.572818292533877</v>
      </c>
      <c r="Q54" s="31">
        <v>0.7763606306019426</v>
      </c>
      <c r="R54" s="34">
        <f t="shared" si="2"/>
        <v>7.973665890195097</v>
      </c>
      <c r="S54" s="30">
        <f t="shared" si="3"/>
        <v>7.8318677463923345</v>
      </c>
      <c r="T54" s="127">
        <v>23.05</v>
      </c>
      <c r="U54" s="128">
        <v>1.1</v>
      </c>
      <c r="V54" s="90"/>
    </row>
    <row r="55" spans="1:22" s="92" customFormat="1" ht="13.5" customHeight="1">
      <c r="A55" s="101"/>
      <c r="B55" s="244"/>
      <c r="C55" s="244"/>
      <c r="D55" s="93">
        <v>4</v>
      </c>
      <c r="E55" s="98">
        <v>3</v>
      </c>
      <c r="F55" s="300"/>
      <c r="G55" s="247"/>
      <c r="H55" s="102">
        <v>4.989586761088187</v>
      </c>
      <c r="I55" s="30">
        <v>4.45</v>
      </c>
      <c r="J55" s="30">
        <v>3.72</v>
      </c>
      <c r="K55" s="31">
        <v>0.19122354874150294</v>
      </c>
      <c r="L55" s="31">
        <v>0.2834286786636784</v>
      </c>
      <c r="M55" s="31">
        <v>0.22881106529927178</v>
      </c>
      <c r="N55" s="33">
        <v>0.05848985094342361</v>
      </c>
      <c r="O55" s="34">
        <v>9.872520808434325</v>
      </c>
      <c r="P55" s="34">
        <v>8.89471779039939</v>
      </c>
      <c r="Q55" s="31">
        <v>0.9778030180349342</v>
      </c>
      <c r="R55" s="39">
        <f t="shared" si="2"/>
        <v>10.634473952082201</v>
      </c>
      <c r="S55" s="30">
        <f t="shared" si="3"/>
        <v>7.164934975450181</v>
      </c>
      <c r="T55" s="127">
        <v>34.04</v>
      </c>
      <c r="U55" s="128">
        <v>1.62</v>
      </c>
      <c r="V55" s="90"/>
    </row>
    <row r="56" spans="1:22" s="92" customFormat="1" ht="13.5" customHeight="1">
      <c r="A56" s="101"/>
      <c r="B56" s="244"/>
      <c r="C56" s="244"/>
      <c r="D56" s="93"/>
      <c r="E56" s="98">
        <v>4</v>
      </c>
      <c r="F56" s="300"/>
      <c r="G56" s="247"/>
      <c r="H56" s="102">
        <v>4.462764425097705</v>
      </c>
      <c r="I56" s="30">
        <v>4.62</v>
      </c>
      <c r="J56" s="30">
        <v>3.73</v>
      </c>
      <c r="K56" s="31">
        <v>0.46997818565702654</v>
      </c>
      <c r="L56" s="31">
        <v>0.32155616374474516</v>
      </c>
      <c r="M56" s="31">
        <v>0.24647156591892616</v>
      </c>
      <c r="N56" s="33">
        <v>0.04566082572552096</v>
      </c>
      <c r="O56" s="34">
        <v>7.817296871144812</v>
      </c>
      <c r="P56" s="34">
        <v>7.011540748212558</v>
      </c>
      <c r="Q56" s="31">
        <v>0.8057561229322541</v>
      </c>
      <c r="R56" s="34">
        <f t="shared" si="2"/>
        <v>8.900963612191031</v>
      </c>
      <c r="S56" s="30">
        <f t="shared" si="3"/>
        <v>12.174712629562892</v>
      </c>
      <c r="T56" s="127">
        <v>30.16</v>
      </c>
      <c r="U56" s="128">
        <v>1.58</v>
      </c>
      <c r="V56" s="90"/>
    </row>
    <row r="57" spans="1:22" s="92" customFormat="1" ht="13.5" customHeight="1">
      <c r="A57" s="101"/>
      <c r="B57" s="245"/>
      <c r="C57" s="245"/>
      <c r="D57" s="107"/>
      <c r="E57" s="98">
        <v>5</v>
      </c>
      <c r="F57" s="301"/>
      <c r="G57" s="248"/>
      <c r="H57" s="102">
        <v>3.518950468869464</v>
      </c>
      <c r="I57" s="30">
        <v>4.73</v>
      </c>
      <c r="J57" s="30">
        <v>3.94</v>
      </c>
      <c r="K57" s="31">
        <v>0.17253158411478242</v>
      </c>
      <c r="L57" s="31">
        <v>0.1968138070642703</v>
      </c>
      <c r="M57" s="31">
        <v>0.2408558564532298</v>
      </c>
      <c r="N57" s="33">
        <v>0.0654119744991697</v>
      </c>
      <c r="O57" s="34">
        <v>6.007549758876724</v>
      </c>
      <c r="P57" s="34">
        <v>5.291888747968606</v>
      </c>
      <c r="Q57" s="31">
        <v>0.715661010908118</v>
      </c>
      <c r="R57" s="34">
        <f t="shared" si="2"/>
        <v>6.683162981008176</v>
      </c>
      <c r="S57" s="30">
        <f t="shared" si="3"/>
        <v>10.109183691185903</v>
      </c>
      <c r="T57" s="127">
        <v>24.3</v>
      </c>
      <c r="U57" s="128">
        <v>1.22</v>
      </c>
      <c r="V57" s="90"/>
    </row>
    <row r="58" spans="1:13" ht="13.5" customHeight="1">
      <c r="A58" s="374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</row>
    <row r="59" spans="1:13" ht="13.5" customHeight="1">
      <c r="A59" s="109"/>
      <c r="B59" s="126" t="s">
        <v>246</v>
      </c>
      <c r="C59" s="65"/>
      <c r="D59" s="65"/>
      <c r="E59" s="65"/>
      <c r="F59" s="65"/>
      <c r="G59" s="65"/>
      <c r="H59" s="65"/>
      <c r="I59" s="65"/>
      <c r="J59" s="109"/>
      <c r="K59" s="109"/>
      <c r="L59" s="109"/>
      <c r="M59" s="109"/>
    </row>
    <row r="60" spans="1:11" ht="13.5" customHeight="1">
      <c r="A60" s="109"/>
      <c r="B60" s="375" t="s">
        <v>247</v>
      </c>
      <c r="C60" s="239"/>
      <c r="D60" s="237" t="s">
        <v>248</v>
      </c>
      <c r="E60" s="237"/>
      <c r="F60" s="237"/>
      <c r="G60" s="237" t="s">
        <v>249</v>
      </c>
      <c r="H60" s="237"/>
      <c r="I60" s="237"/>
      <c r="J60" s="109"/>
      <c r="K60" s="109"/>
    </row>
    <row r="61" spans="2:9" ht="13.5" customHeight="1">
      <c r="B61" s="237" t="s">
        <v>250</v>
      </c>
      <c r="C61" s="237"/>
      <c r="D61" s="237" t="s">
        <v>251</v>
      </c>
      <c r="E61" s="237"/>
      <c r="F61" s="237"/>
      <c r="G61" s="237" t="s">
        <v>252</v>
      </c>
      <c r="H61" s="237"/>
      <c r="I61" s="237"/>
    </row>
    <row r="62" spans="2:9" ht="13.5" customHeight="1">
      <c r="B62" s="237" t="s">
        <v>253</v>
      </c>
      <c r="C62" s="237"/>
      <c r="D62" s="237" t="s">
        <v>254</v>
      </c>
      <c r="E62" s="237"/>
      <c r="F62" s="237"/>
      <c r="G62" s="237" t="s">
        <v>255</v>
      </c>
      <c r="H62" s="237"/>
      <c r="I62" s="237"/>
    </row>
    <row r="63" spans="2:9" ht="13.5" customHeight="1">
      <c r="B63" s="237" t="s">
        <v>256</v>
      </c>
      <c r="C63" s="237"/>
      <c r="D63" s="237" t="s">
        <v>254</v>
      </c>
      <c r="E63" s="237"/>
      <c r="F63" s="237"/>
      <c r="G63" s="237" t="s">
        <v>255</v>
      </c>
      <c r="H63" s="237"/>
      <c r="I63" s="237"/>
    </row>
    <row r="64" spans="2:9" ht="13.5" customHeight="1">
      <c r="B64" s="237" t="s">
        <v>257</v>
      </c>
      <c r="C64" s="237"/>
      <c r="D64" s="237" t="s">
        <v>258</v>
      </c>
      <c r="E64" s="237"/>
      <c r="F64" s="237"/>
      <c r="G64" s="237" t="s">
        <v>259</v>
      </c>
      <c r="H64" s="237"/>
      <c r="I64" s="237"/>
    </row>
    <row r="65" spans="2:9" ht="13.5" customHeight="1">
      <c r="B65" s="237" t="s">
        <v>260</v>
      </c>
      <c r="C65" s="237"/>
      <c r="D65" s="237" t="s">
        <v>261</v>
      </c>
      <c r="E65" s="237"/>
      <c r="F65" s="237"/>
      <c r="G65" s="237" t="s">
        <v>262</v>
      </c>
      <c r="H65" s="237"/>
      <c r="I65" s="237"/>
    </row>
    <row r="66" spans="2:9" ht="13.5" customHeight="1">
      <c r="B66" s="237" t="s">
        <v>263</v>
      </c>
      <c r="C66" s="237"/>
      <c r="D66" s="237" t="s">
        <v>264</v>
      </c>
      <c r="E66" s="237"/>
      <c r="F66" s="237"/>
      <c r="G66" s="237" t="s">
        <v>265</v>
      </c>
      <c r="H66" s="237"/>
      <c r="I66" s="237"/>
    </row>
  </sheetData>
  <sheetProtection/>
  <mergeCells count="83">
    <mergeCell ref="B12:B31"/>
    <mergeCell ref="G22:G26"/>
    <mergeCell ref="U8:U10"/>
    <mergeCell ref="T11:U11"/>
    <mergeCell ref="G27:G31"/>
    <mergeCell ref="G17:G21"/>
    <mergeCell ref="T8:T10"/>
    <mergeCell ref="C12:C31"/>
    <mergeCell ref="E7:H7"/>
    <mergeCell ref="A8:A11"/>
    <mergeCell ref="K11:R11"/>
    <mergeCell ref="H8:H10"/>
    <mergeCell ref="I8:J10"/>
    <mergeCell ref="C8:C11"/>
    <mergeCell ref="G8:G11"/>
    <mergeCell ref="B8:B11"/>
    <mergeCell ref="D8:D11"/>
    <mergeCell ref="E8:E11"/>
    <mergeCell ref="O8:O9"/>
    <mergeCell ref="S8:S10"/>
    <mergeCell ref="R8:R9"/>
    <mergeCell ref="K8:N8"/>
    <mergeCell ref="K9:N9"/>
    <mergeCell ref="P9:Q9"/>
    <mergeCell ref="P8:Q8"/>
    <mergeCell ref="F8:F11"/>
    <mergeCell ref="A34:A37"/>
    <mergeCell ref="B34:B37"/>
    <mergeCell ref="C34:C37"/>
    <mergeCell ref="D34:D37"/>
    <mergeCell ref="E34:E37"/>
    <mergeCell ref="F34:F37"/>
    <mergeCell ref="R34:R35"/>
    <mergeCell ref="S34:S36"/>
    <mergeCell ref="T34:T36"/>
    <mergeCell ref="U34:U36"/>
    <mergeCell ref="I34:J36"/>
    <mergeCell ref="K34:N34"/>
    <mergeCell ref="O34:O35"/>
    <mergeCell ref="P34:Q34"/>
    <mergeCell ref="K35:N35"/>
    <mergeCell ref="P35:Q35"/>
    <mergeCell ref="K37:R37"/>
    <mergeCell ref="T37:U37"/>
    <mergeCell ref="B38:B57"/>
    <mergeCell ref="C38:C57"/>
    <mergeCell ref="G38:G42"/>
    <mergeCell ref="G48:G52"/>
    <mergeCell ref="G53:G57"/>
    <mergeCell ref="G43:G47"/>
    <mergeCell ref="F53:F57"/>
    <mergeCell ref="F48:F52"/>
    <mergeCell ref="B60:C60"/>
    <mergeCell ref="D60:F60"/>
    <mergeCell ref="G60:I60"/>
    <mergeCell ref="B61:C61"/>
    <mergeCell ref="D61:F61"/>
    <mergeCell ref="G61:I61"/>
    <mergeCell ref="B62:C62"/>
    <mergeCell ref="D62:F62"/>
    <mergeCell ref="G62:I62"/>
    <mergeCell ref="B63:C63"/>
    <mergeCell ref="D63:F63"/>
    <mergeCell ref="G63:I63"/>
    <mergeCell ref="B66:C66"/>
    <mergeCell ref="D66:F66"/>
    <mergeCell ref="G66:I66"/>
    <mergeCell ref="B64:C64"/>
    <mergeCell ref="D64:F64"/>
    <mergeCell ref="G64:I64"/>
    <mergeCell ref="B65:C65"/>
    <mergeCell ref="D65:F65"/>
    <mergeCell ref="G65:I65"/>
    <mergeCell ref="F43:F47"/>
    <mergeCell ref="F38:F42"/>
    <mergeCell ref="F27:F31"/>
    <mergeCell ref="F22:F26"/>
    <mergeCell ref="F12:F16"/>
    <mergeCell ref="F17:F21"/>
    <mergeCell ref="E33:H33"/>
    <mergeCell ref="G34:G37"/>
    <mergeCell ref="H34:H36"/>
    <mergeCell ref="G12:G16"/>
  </mergeCells>
  <printOptions horizontalCentered="1" verticalCentered="1"/>
  <pageMargins left="0.36" right="0.12" top="0.5" bottom="0.3937007874015748" header="0.5118110236220472" footer="0.5118110236220472"/>
  <pageSetup fitToHeight="0" horizontalDpi="300" verticalDpi="3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view="pageBreakPreview" zoomScale="60" zoomScaleNormal="75" zoomScalePageLayoutView="0" workbookViewId="0" topLeftCell="A1">
      <selection activeCell="I8" sqref="I8:J10"/>
    </sheetView>
  </sheetViews>
  <sheetFormatPr defaultColWidth="7.59765625" defaultRowHeight="13.5" customHeight="1"/>
  <cols>
    <col min="1" max="1" width="7.8984375" style="87" customWidth="1"/>
    <col min="2" max="2" width="10.59765625" style="87" customWidth="1"/>
    <col min="3" max="3" width="10.19921875" style="87" customWidth="1"/>
    <col min="4" max="4" width="9.19921875" style="87" customWidth="1"/>
    <col min="5" max="5" width="7.8984375" style="87" customWidth="1"/>
    <col min="6" max="6" width="9" style="87" customWidth="1"/>
    <col min="7" max="7" width="8.59765625" style="87" bestFit="1" customWidth="1"/>
    <col min="8" max="8" width="10.19921875" style="87" customWidth="1"/>
    <col min="9" max="10" width="7.59765625" style="88" customWidth="1"/>
    <col min="11" max="15" width="8.8984375" style="87" customWidth="1"/>
    <col min="16" max="16" width="9.69921875" style="89" customWidth="1"/>
    <col min="17" max="17" width="9.8984375" style="89" customWidth="1"/>
    <col min="18" max="21" width="8.8984375" style="87" customWidth="1"/>
    <col min="22" max="16384" width="7.59765625" style="87" customWidth="1"/>
  </cols>
  <sheetData>
    <row r="1" spans="1:16" ht="13.5" customHeight="1">
      <c r="A1" s="143" t="s">
        <v>101</v>
      </c>
      <c r="B1" s="144"/>
      <c r="C1" s="144"/>
      <c r="D1" s="145"/>
      <c r="E1" s="145"/>
      <c r="F1" s="145"/>
      <c r="G1" s="145"/>
      <c r="I1" s="89"/>
      <c r="J1" s="87"/>
      <c r="P1" s="87"/>
    </row>
    <row r="2" spans="1:16" ht="13.5" customHeight="1">
      <c r="A2" s="143"/>
      <c r="B2" s="144"/>
      <c r="C2" s="144"/>
      <c r="D2" s="145"/>
      <c r="E2" s="145"/>
      <c r="F2" s="145"/>
      <c r="G2" s="145"/>
      <c r="I2" s="89"/>
      <c r="J2" s="87"/>
      <c r="P2" s="87"/>
    </row>
    <row r="3" spans="1:16" ht="13.5" customHeight="1">
      <c r="A3" s="155" t="s">
        <v>222</v>
      </c>
      <c r="B3" s="155"/>
      <c r="C3" s="155"/>
      <c r="D3" s="155"/>
      <c r="E3" s="155"/>
      <c r="F3" s="156"/>
      <c r="G3" s="156"/>
      <c r="H3" s="158"/>
      <c r="I3" s="158"/>
      <c r="J3" s="87"/>
      <c r="P3" s="87"/>
    </row>
    <row r="4" spans="1:16" ht="13.5" customHeight="1">
      <c r="A4" s="155" t="s">
        <v>223</v>
      </c>
      <c r="B4" s="155"/>
      <c r="C4" s="155"/>
      <c r="D4" s="155"/>
      <c r="E4" s="155"/>
      <c r="F4" s="156"/>
      <c r="G4" s="156"/>
      <c r="H4" s="158"/>
      <c r="I4" s="158"/>
      <c r="J4" s="87"/>
      <c r="P4" s="87"/>
    </row>
    <row r="5" spans="1:16" ht="13.5" customHeight="1">
      <c r="A5" s="155" t="s">
        <v>224</v>
      </c>
      <c r="B5" s="155"/>
      <c r="C5" s="155"/>
      <c r="D5" s="155"/>
      <c r="E5" s="155"/>
      <c r="F5" s="156"/>
      <c r="G5" s="156"/>
      <c r="H5" s="158"/>
      <c r="I5" s="158"/>
      <c r="J5" s="87"/>
      <c r="P5" s="87"/>
    </row>
    <row r="6" spans="1:9" ht="13.5" customHeight="1">
      <c r="A6" s="392"/>
      <c r="B6" s="392"/>
      <c r="C6" s="392"/>
      <c r="D6" s="392"/>
      <c r="E6" s="392"/>
      <c r="F6" s="392"/>
      <c r="G6" s="392"/>
      <c r="H6" s="92"/>
      <c r="I6" s="389"/>
    </row>
    <row r="7" spans="1:8" ht="13.5" customHeight="1">
      <c r="A7" s="2" t="s">
        <v>272</v>
      </c>
      <c r="B7" s="368"/>
      <c r="C7" s="368"/>
      <c r="D7" s="368"/>
      <c r="E7" s="369"/>
      <c r="F7" s="369"/>
      <c r="G7" s="369"/>
      <c r="H7" s="369"/>
    </row>
    <row r="8" spans="1:21" ht="13.5" customHeight="1">
      <c r="A8" s="263" t="s">
        <v>225</v>
      </c>
      <c r="B8" s="263" t="s">
        <v>226</v>
      </c>
      <c r="C8" s="263" t="s">
        <v>227</v>
      </c>
      <c r="D8" s="263" t="s">
        <v>15</v>
      </c>
      <c r="E8" s="264" t="s">
        <v>16</v>
      </c>
      <c r="F8" s="263" t="s">
        <v>228</v>
      </c>
      <c r="G8" s="263" t="s">
        <v>229</v>
      </c>
      <c r="H8" s="263" t="s">
        <v>148</v>
      </c>
      <c r="I8" s="253" t="s">
        <v>66</v>
      </c>
      <c r="J8" s="254"/>
      <c r="K8" s="253" t="s">
        <v>160</v>
      </c>
      <c r="L8" s="259"/>
      <c r="M8" s="259"/>
      <c r="N8" s="254"/>
      <c r="O8" s="263" t="s">
        <v>230</v>
      </c>
      <c r="P8" s="253" t="s">
        <v>165</v>
      </c>
      <c r="Q8" s="259"/>
      <c r="R8" s="263" t="s">
        <v>65</v>
      </c>
      <c r="S8" s="370" t="s">
        <v>90</v>
      </c>
      <c r="T8" s="246" t="s">
        <v>231</v>
      </c>
      <c r="U8" s="246" t="s">
        <v>232</v>
      </c>
    </row>
    <row r="9" spans="1:21" ht="13.5" customHeight="1">
      <c r="A9" s="250"/>
      <c r="B9" s="250"/>
      <c r="C9" s="250"/>
      <c r="D9" s="250"/>
      <c r="E9" s="265"/>
      <c r="F9" s="250"/>
      <c r="G9" s="250"/>
      <c r="H9" s="250"/>
      <c r="I9" s="255"/>
      <c r="J9" s="256"/>
      <c r="K9" s="255" t="s">
        <v>70</v>
      </c>
      <c r="L9" s="260"/>
      <c r="M9" s="260"/>
      <c r="N9" s="256"/>
      <c r="O9" s="250"/>
      <c r="P9" s="255"/>
      <c r="Q9" s="260"/>
      <c r="R9" s="250"/>
      <c r="S9" s="251"/>
      <c r="T9" s="247"/>
      <c r="U9" s="247"/>
    </row>
    <row r="10" spans="1:21" ht="13.5" customHeight="1">
      <c r="A10" s="250"/>
      <c r="B10" s="250"/>
      <c r="C10" s="250"/>
      <c r="D10" s="250"/>
      <c r="E10" s="265"/>
      <c r="F10" s="250"/>
      <c r="G10" s="250"/>
      <c r="H10" s="267"/>
      <c r="I10" s="257"/>
      <c r="J10" s="258"/>
      <c r="K10" s="94" t="s">
        <v>0</v>
      </c>
      <c r="L10" s="95" t="s">
        <v>1</v>
      </c>
      <c r="M10" s="95" t="s">
        <v>2</v>
      </c>
      <c r="N10" s="96" t="s">
        <v>3</v>
      </c>
      <c r="O10" s="91"/>
      <c r="P10" s="94" t="s">
        <v>4</v>
      </c>
      <c r="Q10" s="94" t="s">
        <v>5</v>
      </c>
      <c r="R10" s="93"/>
      <c r="S10" s="252"/>
      <c r="T10" s="247"/>
      <c r="U10" s="247"/>
    </row>
    <row r="11" spans="1:256" s="100" customFormat="1" ht="23.25" customHeight="1">
      <c r="A11" s="262"/>
      <c r="B11" s="262"/>
      <c r="C11" s="262"/>
      <c r="D11" s="262"/>
      <c r="E11" s="266"/>
      <c r="F11" s="262"/>
      <c r="G11" s="262"/>
      <c r="H11" s="97" t="s">
        <v>31</v>
      </c>
      <c r="I11" s="98" t="s">
        <v>71</v>
      </c>
      <c r="J11" s="98" t="s">
        <v>6</v>
      </c>
      <c r="K11" s="240" t="s">
        <v>233</v>
      </c>
      <c r="L11" s="241"/>
      <c r="M11" s="241"/>
      <c r="N11" s="241"/>
      <c r="O11" s="241"/>
      <c r="P11" s="241"/>
      <c r="Q11" s="241"/>
      <c r="R11" s="242"/>
      <c r="S11" s="99" t="s">
        <v>9</v>
      </c>
      <c r="T11" s="240" t="s">
        <v>234</v>
      </c>
      <c r="U11" s="24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2" s="92" customFormat="1" ht="13.5" customHeight="1">
      <c r="A12" s="101"/>
      <c r="B12" s="376" t="s">
        <v>266</v>
      </c>
      <c r="C12" s="371" t="s">
        <v>267</v>
      </c>
      <c r="D12" s="93"/>
      <c r="E12" s="98">
        <v>1</v>
      </c>
      <c r="F12" s="246" t="s">
        <v>237</v>
      </c>
      <c r="G12" s="246">
        <v>1</v>
      </c>
      <c r="H12" s="102">
        <v>3.390428604834296</v>
      </c>
      <c r="I12" s="30">
        <v>4.78</v>
      </c>
      <c r="J12" s="30">
        <v>3.73</v>
      </c>
      <c r="K12" s="103">
        <v>0.5525506438911054</v>
      </c>
      <c r="L12" s="32">
        <v>0.5820498202938821</v>
      </c>
      <c r="M12" s="32">
        <v>0.3032785905741806</v>
      </c>
      <c r="N12" s="104">
        <v>0.06730866743375588</v>
      </c>
      <c r="O12" s="35">
        <v>4.545732510992548</v>
      </c>
      <c r="P12" s="34">
        <v>3.970192458425637</v>
      </c>
      <c r="Q12" s="31">
        <v>0.5755400525669108</v>
      </c>
      <c r="R12" s="35">
        <f aca="true" t="shared" si="0" ref="R12:R31">K12+L12+M12+N12+O12</f>
        <v>6.050920233185472</v>
      </c>
      <c r="S12" s="30">
        <f>SUM(K12:N12)/R12*100</f>
        <v>24.87535224705031</v>
      </c>
      <c r="T12" s="105">
        <v>28.35</v>
      </c>
      <c r="U12" s="102">
        <v>1.25</v>
      </c>
      <c r="V12" s="90"/>
    </row>
    <row r="13" spans="1:22" s="92" customFormat="1" ht="13.5" customHeight="1">
      <c r="A13" s="101"/>
      <c r="B13" s="292"/>
      <c r="C13" s="244"/>
      <c r="D13" s="93"/>
      <c r="E13" s="98">
        <v>2</v>
      </c>
      <c r="F13" s="247"/>
      <c r="G13" s="247"/>
      <c r="H13" s="102">
        <v>2.5042958493598744</v>
      </c>
      <c r="I13" s="30">
        <v>4.75</v>
      </c>
      <c r="J13" s="30">
        <v>3.65</v>
      </c>
      <c r="K13" s="32">
        <v>0.7626442370828123</v>
      </c>
      <c r="L13" s="32">
        <v>0.5897160724173047</v>
      </c>
      <c r="M13" s="32">
        <v>0.10961755218536828</v>
      </c>
      <c r="N13" s="104">
        <v>0.06334468369589427</v>
      </c>
      <c r="O13" s="35">
        <v>4.025002017018198</v>
      </c>
      <c r="P13" s="34">
        <v>3.38674193486285</v>
      </c>
      <c r="Q13" s="31">
        <v>0.6382600821553484</v>
      </c>
      <c r="R13" s="35">
        <f t="shared" si="0"/>
        <v>5.550324562399577</v>
      </c>
      <c r="S13" s="30">
        <f aca="true" t="shared" si="1" ref="S13:S31">SUM(K13:N13)/R13*100</f>
        <v>27.48168198513305</v>
      </c>
      <c r="T13" s="105">
        <v>23.09</v>
      </c>
      <c r="U13" s="106">
        <v>0.9</v>
      </c>
      <c r="V13" s="90"/>
    </row>
    <row r="14" spans="1:22" s="92" customFormat="1" ht="13.5" customHeight="1">
      <c r="A14" s="101"/>
      <c r="B14" s="292"/>
      <c r="C14" s="244"/>
      <c r="D14" s="93">
        <v>1</v>
      </c>
      <c r="E14" s="98">
        <v>3</v>
      </c>
      <c r="F14" s="247"/>
      <c r="G14" s="247"/>
      <c r="H14" s="102">
        <v>2.291800759667649</v>
      </c>
      <c r="I14" s="30">
        <v>5.01</v>
      </c>
      <c r="J14" s="30">
        <v>3.98</v>
      </c>
      <c r="K14" s="32">
        <v>0.559440187787404</v>
      </c>
      <c r="L14" s="32">
        <v>0.33171168312188526</v>
      </c>
      <c r="M14" s="32">
        <v>0.25317438701233347</v>
      </c>
      <c r="N14" s="104">
        <v>0.045957185848546335</v>
      </c>
      <c r="O14" s="35">
        <v>2.932364955110473</v>
      </c>
      <c r="P14" s="34">
        <v>2.4795532504143436</v>
      </c>
      <c r="Q14" s="31">
        <v>0.45281170469612925</v>
      </c>
      <c r="R14" s="35">
        <f t="shared" si="0"/>
        <v>4.122648398880642</v>
      </c>
      <c r="S14" s="30">
        <f t="shared" si="1"/>
        <v>28.871815605069497</v>
      </c>
      <c r="T14" s="105">
        <v>20.26</v>
      </c>
      <c r="U14" s="102">
        <v>0.96</v>
      </c>
      <c r="V14" s="90"/>
    </row>
    <row r="15" spans="1:22" s="92" customFormat="1" ht="13.5" customHeight="1">
      <c r="A15" s="101"/>
      <c r="B15" s="292"/>
      <c r="C15" s="244"/>
      <c r="D15" s="93"/>
      <c r="E15" s="98">
        <v>4</v>
      </c>
      <c r="F15" s="247"/>
      <c r="G15" s="247"/>
      <c r="H15" s="102">
        <v>2.376775958537495</v>
      </c>
      <c r="I15" s="30">
        <v>4.68</v>
      </c>
      <c r="J15" s="30">
        <v>3.68</v>
      </c>
      <c r="K15" s="32">
        <v>0.28148504767043003</v>
      </c>
      <c r="L15" s="32">
        <v>0.5375833996835138</v>
      </c>
      <c r="M15" s="32">
        <v>0.19798080015715808</v>
      </c>
      <c r="N15" s="104">
        <v>0.040475919538389894</v>
      </c>
      <c r="O15" s="35">
        <v>4.071183123951174</v>
      </c>
      <c r="P15" s="34">
        <v>3.2760568306731996</v>
      </c>
      <c r="Q15" s="31">
        <v>0.7951262932779743</v>
      </c>
      <c r="R15" s="35">
        <f t="shared" si="0"/>
        <v>5.128708291000666</v>
      </c>
      <c r="S15" s="30">
        <f t="shared" si="1"/>
        <v>20.619717617886927</v>
      </c>
      <c r="T15" s="105">
        <v>21.67</v>
      </c>
      <c r="U15" s="106">
        <v>0.84</v>
      </c>
      <c r="V15" s="90"/>
    </row>
    <row r="16" spans="1:22" s="92" customFormat="1" ht="13.5" customHeight="1">
      <c r="A16" s="101"/>
      <c r="B16" s="292"/>
      <c r="C16" s="244"/>
      <c r="D16" s="107"/>
      <c r="E16" s="98">
        <v>5</v>
      </c>
      <c r="F16" s="248"/>
      <c r="G16" s="248"/>
      <c r="H16" s="102">
        <v>3.437527917967945</v>
      </c>
      <c r="I16" s="30">
        <v>5.1</v>
      </c>
      <c r="J16" s="30">
        <v>4.02</v>
      </c>
      <c r="K16" s="30">
        <v>1.3349841427496625</v>
      </c>
      <c r="L16" s="32">
        <v>0.6708540905297017</v>
      </c>
      <c r="M16" s="32">
        <v>0.2653221091215533</v>
      </c>
      <c r="N16" s="104">
        <v>0.08586813911798845</v>
      </c>
      <c r="O16" s="35">
        <v>2.675584055478104</v>
      </c>
      <c r="P16" s="34">
        <v>2.0273755471921717</v>
      </c>
      <c r="Q16" s="31">
        <v>0.6482085082859322</v>
      </c>
      <c r="R16" s="35">
        <f t="shared" si="0"/>
        <v>5.03261253699701</v>
      </c>
      <c r="S16" s="30">
        <f t="shared" si="1"/>
        <v>46.83508742608981</v>
      </c>
      <c r="T16" s="105">
        <v>30.21</v>
      </c>
      <c r="U16" s="102">
        <v>1.4</v>
      </c>
      <c r="V16" s="90"/>
    </row>
    <row r="17" spans="1:22" s="92" customFormat="1" ht="13.5" customHeight="1">
      <c r="A17" s="101"/>
      <c r="B17" s="292"/>
      <c r="C17" s="244"/>
      <c r="D17" s="93"/>
      <c r="E17" s="98">
        <v>1</v>
      </c>
      <c r="F17" s="299" t="s">
        <v>238</v>
      </c>
      <c r="G17" s="274">
        <v>1</v>
      </c>
      <c r="H17" s="102">
        <v>2.3965149603386755</v>
      </c>
      <c r="I17" s="30">
        <v>4.83</v>
      </c>
      <c r="J17" s="30">
        <v>3.79</v>
      </c>
      <c r="K17" s="32">
        <v>0.23248709734009035</v>
      </c>
      <c r="L17" s="32">
        <v>0.3637955744132746</v>
      </c>
      <c r="M17" s="32">
        <v>0.29027185980061226</v>
      </c>
      <c r="N17" s="104">
        <v>0.053127467182320656</v>
      </c>
      <c r="O17" s="35">
        <v>3.990050866287864</v>
      </c>
      <c r="P17" s="34">
        <v>3.4569063450610336</v>
      </c>
      <c r="Q17" s="31">
        <v>0.53314452122683</v>
      </c>
      <c r="R17" s="35">
        <f>K17+L17+M17+N17+O17</f>
        <v>4.929732865024162</v>
      </c>
      <c r="S17" s="30">
        <f>SUM(K17:N17)/R17*100</f>
        <v>19.061519649537686</v>
      </c>
      <c r="T17" s="105">
        <v>15.68</v>
      </c>
      <c r="U17" s="106">
        <v>0.72</v>
      </c>
      <c r="V17" s="90"/>
    </row>
    <row r="18" spans="1:22" s="92" customFormat="1" ht="13.5" customHeight="1">
      <c r="A18" s="101"/>
      <c r="B18" s="292"/>
      <c r="C18" s="244"/>
      <c r="D18" s="93"/>
      <c r="E18" s="98">
        <v>2</v>
      </c>
      <c r="F18" s="300"/>
      <c r="G18" s="275"/>
      <c r="H18" s="102">
        <v>2.0879469624605416</v>
      </c>
      <c r="I18" s="30">
        <v>4.76</v>
      </c>
      <c r="J18" s="30">
        <v>3.7</v>
      </c>
      <c r="K18" s="32">
        <v>0.32908589689495765</v>
      </c>
      <c r="L18" s="32">
        <v>0.5257039134390628</v>
      </c>
      <c r="M18" s="32">
        <v>0.11968571582504325</v>
      </c>
      <c r="N18" s="104">
        <v>0.05332245809459533</v>
      </c>
      <c r="O18" s="35">
        <v>3.7942686954381166</v>
      </c>
      <c r="P18" s="34">
        <v>3.266814302798737</v>
      </c>
      <c r="Q18" s="31">
        <v>0.5274543926393797</v>
      </c>
      <c r="R18" s="35">
        <f>K18+L18+M18+N18+O18</f>
        <v>4.822066679691775</v>
      </c>
      <c r="S18" s="30">
        <f>SUM(K18:N18)/R18*100</f>
        <v>21.314470589596976</v>
      </c>
      <c r="T18" s="105">
        <v>15.2</v>
      </c>
      <c r="U18" s="106">
        <v>0.64</v>
      </c>
      <c r="V18" s="90"/>
    </row>
    <row r="19" spans="1:22" s="92" customFormat="1" ht="13.5" customHeight="1">
      <c r="A19" s="101"/>
      <c r="B19" s="292"/>
      <c r="C19" s="244"/>
      <c r="D19" s="93">
        <v>1</v>
      </c>
      <c r="E19" s="98">
        <v>3</v>
      </c>
      <c r="F19" s="300"/>
      <c r="G19" s="275"/>
      <c r="H19" s="102">
        <v>2.1121139831873443</v>
      </c>
      <c r="I19" s="30">
        <v>5</v>
      </c>
      <c r="J19" s="30">
        <v>3.98</v>
      </c>
      <c r="K19" s="103">
        <v>0.27056652956622995</v>
      </c>
      <c r="L19" s="32">
        <v>0.2963912663764395</v>
      </c>
      <c r="M19" s="32">
        <v>0.257813501084917</v>
      </c>
      <c r="N19" s="104">
        <v>0.04587645700693923</v>
      </c>
      <c r="O19" s="35">
        <v>3.0191148367695724</v>
      </c>
      <c r="P19" s="34">
        <v>2.638577025325561</v>
      </c>
      <c r="Q19" s="31">
        <v>0.3805378114440115</v>
      </c>
      <c r="R19" s="35">
        <f>K19+L19+M19+N19+O19</f>
        <v>3.8897625908040983</v>
      </c>
      <c r="S19" s="30">
        <f>SUM(K19:N19)/R19*100</f>
        <v>22.383056387370516</v>
      </c>
      <c r="T19" s="105">
        <v>13.88</v>
      </c>
      <c r="U19" s="106">
        <v>0.69</v>
      </c>
      <c r="V19" s="90"/>
    </row>
    <row r="20" spans="1:22" s="92" customFormat="1" ht="13.5" customHeight="1">
      <c r="A20" s="101"/>
      <c r="B20" s="292"/>
      <c r="C20" s="244"/>
      <c r="D20" s="93"/>
      <c r="E20" s="98">
        <v>4</v>
      </c>
      <c r="F20" s="300"/>
      <c r="G20" s="275"/>
      <c r="H20" s="102">
        <v>2.2628873132803236</v>
      </c>
      <c r="I20" s="30">
        <v>4.76</v>
      </c>
      <c r="J20" s="30">
        <v>3.82</v>
      </c>
      <c r="K20" s="103">
        <v>0.12196022987961076</v>
      </c>
      <c r="L20" s="32">
        <v>0.4028793036539658</v>
      </c>
      <c r="M20" s="32">
        <v>0.2200090557747606</v>
      </c>
      <c r="N20" s="104">
        <v>0.05092395374035235</v>
      </c>
      <c r="O20" s="35">
        <v>3.9030335324568655</v>
      </c>
      <c r="P20" s="34">
        <v>3.2724123940249705</v>
      </c>
      <c r="Q20" s="31">
        <v>0.6306211384318952</v>
      </c>
      <c r="R20" s="35">
        <f>K20+L20+M20+N20+O20</f>
        <v>4.698806075505555</v>
      </c>
      <c r="S20" s="30">
        <f>SUM(K20:N20)/R20*100</f>
        <v>16.935632802489526</v>
      </c>
      <c r="T20" s="105">
        <v>17.02</v>
      </c>
      <c r="U20" s="106">
        <v>0.78</v>
      </c>
      <c r="V20" s="90"/>
    </row>
    <row r="21" spans="1:22" s="92" customFormat="1" ht="13.5" customHeight="1">
      <c r="A21" s="101"/>
      <c r="B21" s="292"/>
      <c r="C21" s="244"/>
      <c r="D21" s="107"/>
      <c r="E21" s="98">
        <v>5</v>
      </c>
      <c r="F21" s="301"/>
      <c r="G21" s="276"/>
      <c r="H21" s="102">
        <v>2.1905105585332736</v>
      </c>
      <c r="I21" s="30">
        <v>5.24</v>
      </c>
      <c r="J21" s="30">
        <v>4.07</v>
      </c>
      <c r="K21" s="32">
        <v>0.6093695614643077</v>
      </c>
      <c r="L21" s="32">
        <v>0.36222260532681755</v>
      </c>
      <c r="M21" s="32">
        <v>0.17228640552477018</v>
      </c>
      <c r="N21" s="104">
        <v>0.07292551796959679</v>
      </c>
      <c r="O21" s="35">
        <v>2.520699260443821</v>
      </c>
      <c r="P21" s="34">
        <v>2.166438823840905</v>
      </c>
      <c r="Q21" s="31">
        <v>0.3542604366029158</v>
      </c>
      <c r="R21" s="35">
        <f>K21+L21+M21+N21+O21</f>
        <v>3.7375033507293134</v>
      </c>
      <c r="S21" s="30">
        <f>SUM(K21:N21)/R21*100</f>
        <v>32.556601990685905</v>
      </c>
      <c r="T21" s="105">
        <v>15.34</v>
      </c>
      <c r="U21" s="106">
        <v>0.75</v>
      </c>
      <c r="V21" s="90"/>
    </row>
    <row r="22" spans="1:22" s="92" customFormat="1" ht="13.5" customHeight="1">
      <c r="A22" s="101"/>
      <c r="B22" s="292"/>
      <c r="C22" s="244"/>
      <c r="D22" s="93"/>
      <c r="E22" s="98">
        <v>1</v>
      </c>
      <c r="F22" s="246" t="s">
        <v>237</v>
      </c>
      <c r="G22" s="246">
        <v>1</v>
      </c>
      <c r="H22" s="102">
        <v>3.0715472989429977</v>
      </c>
      <c r="I22" s="30">
        <v>4.66</v>
      </c>
      <c r="J22" s="30">
        <v>3.73</v>
      </c>
      <c r="K22" s="32">
        <v>0.38019205470747847</v>
      </c>
      <c r="L22" s="32">
        <v>0.41058953821142724</v>
      </c>
      <c r="M22" s="32">
        <v>0.23865500636311104</v>
      </c>
      <c r="N22" s="103">
        <v>0.11783019783971922</v>
      </c>
      <c r="O22" s="35">
        <v>4.5214052081803</v>
      </c>
      <c r="P22" s="34">
        <v>3.8095243881689336</v>
      </c>
      <c r="Q22" s="31">
        <v>0.7118808200113664</v>
      </c>
      <c r="R22" s="35">
        <f t="shared" si="0"/>
        <v>5.668672005302036</v>
      </c>
      <c r="S22" s="30">
        <f t="shared" si="1"/>
        <v>20.238722509410874</v>
      </c>
      <c r="T22" s="105">
        <v>34.01</v>
      </c>
      <c r="U22" s="102">
        <v>1.61</v>
      </c>
      <c r="V22" s="90"/>
    </row>
    <row r="23" spans="1:22" s="92" customFormat="1" ht="13.5" customHeight="1">
      <c r="A23" s="101"/>
      <c r="B23" s="292"/>
      <c r="C23" s="244"/>
      <c r="D23" s="93"/>
      <c r="E23" s="98">
        <v>2</v>
      </c>
      <c r="F23" s="247"/>
      <c r="G23" s="247"/>
      <c r="H23" s="102">
        <v>2.8818093979054265</v>
      </c>
      <c r="I23" s="30">
        <v>4.99</v>
      </c>
      <c r="J23" s="30">
        <v>4.16</v>
      </c>
      <c r="K23" s="32">
        <v>0.15606821385710207</v>
      </c>
      <c r="L23" s="32">
        <v>0.23878740946674343</v>
      </c>
      <c r="M23" s="32">
        <v>0.2649491643897637</v>
      </c>
      <c r="N23" s="104">
        <v>0.060536253066013915</v>
      </c>
      <c r="O23" s="35">
        <v>3.2990766880261675</v>
      </c>
      <c r="P23" s="34">
        <v>2.855999028885855</v>
      </c>
      <c r="Q23" s="31">
        <v>0.44307765914031244</v>
      </c>
      <c r="R23" s="35">
        <f t="shared" si="0"/>
        <v>4.019417728805791</v>
      </c>
      <c r="S23" s="30">
        <f t="shared" si="1"/>
        <v>17.921527180844766</v>
      </c>
      <c r="T23" s="105">
        <v>29.205</v>
      </c>
      <c r="U23" s="102">
        <v>1.37</v>
      </c>
      <c r="V23" s="90"/>
    </row>
    <row r="24" spans="1:22" s="92" customFormat="1" ht="13.5" customHeight="1">
      <c r="A24" s="101"/>
      <c r="B24" s="292"/>
      <c r="C24" s="244"/>
      <c r="D24" s="93">
        <v>2</v>
      </c>
      <c r="E24" s="98">
        <v>3</v>
      </c>
      <c r="F24" s="247"/>
      <c r="G24" s="247"/>
      <c r="H24" s="102">
        <v>2.8968417413870777</v>
      </c>
      <c r="I24" s="30">
        <v>4.95</v>
      </c>
      <c r="J24" s="30">
        <v>4</v>
      </c>
      <c r="K24" s="103">
        <v>0.6176891248247935</v>
      </c>
      <c r="L24" s="32">
        <v>0.4708694980099688</v>
      </c>
      <c r="M24" s="32">
        <v>0.25277710073485166</v>
      </c>
      <c r="N24" s="104">
        <v>0.07575593565887626</v>
      </c>
      <c r="O24" s="35">
        <v>3.371586514392783</v>
      </c>
      <c r="P24" s="34">
        <v>2.72470836931193</v>
      </c>
      <c r="Q24" s="31">
        <v>0.646878145080853</v>
      </c>
      <c r="R24" s="35">
        <f t="shared" si="0"/>
        <v>4.788678173621273</v>
      </c>
      <c r="S24" s="30">
        <f t="shared" si="1"/>
        <v>29.592543241569803</v>
      </c>
      <c r="T24" s="105">
        <v>26.9</v>
      </c>
      <c r="U24" s="102">
        <v>1.39</v>
      </c>
      <c r="V24" s="90"/>
    </row>
    <row r="25" spans="1:22" s="92" customFormat="1" ht="13.5" customHeight="1">
      <c r="A25" s="101"/>
      <c r="B25" s="292"/>
      <c r="C25" s="244"/>
      <c r="D25" s="93"/>
      <c r="E25" s="98">
        <v>4</v>
      </c>
      <c r="F25" s="247"/>
      <c r="G25" s="247"/>
      <c r="H25" s="102">
        <v>3.2962516344367536</v>
      </c>
      <c r="I25" s="30">
        <v>4.77</v>
      </c>
      <c r="J25" s="30">
        <v>3.86</v>
      </c>
      <c r="K25" s="32">
        <v>0.8865746148265032</v>
      </c>
      <c r="L25" s="32">
        <v>0.632530133465193</v>
      </c>
      <c r="M25" s="32">
        <v>0.25861929394715594</v>
      </c>
      <c r="N25" s="104">
        <v>0.07119956127150452</v>
      </c>
      <c r="O25" s="35">
        <v>4.149066107316544</v>
      </c>
      <c r="P25" s="34">
        <v>3.346798552955751</v>
      </c>
      <c r="Q25" s="31">
        <v>0.8022675543607921</v>
      </c>
      <c r="R25" s="35">
        <f t="shared" si="0"/>
        <v>5.9979897108269</v>
      </c>
      <c r="S25" s="30">
        <f t="shared" si="1"/>
        <v>30.825721494201407</v>
      </c>
      <c r="T25" s="105">
        <v>40.55</v>
      </c>
      <c r="U25" s="102">
        <v>2.04</v>
      </c>
      <c r="V25" s="90"/>
    </row>
    <row r="26" spans="1:22" s="92" customFormat="1" ht="13.5" customHeight="1">
      <c r="A26" s="101"/>
      <c r="B26" s="292"/>
      <c r="C26" s="244"/>
      <c r="D26" s="107"/>
      <c r="E26" s="98">
        <v>5</v>
      </c>
      <c r="F26" s="248"/>
      <c r="G26" s="248"/>
      <c r="H26" s="102">
        <v>2.116974547013562</v>
      </c>
      <c r="I26" s="30">
        <v>4.8</v>
      </c>
      <c r="J26" s="30">
        <v>3.92</v>
      </c>
      <c r="K26" s="43">
        <v>0.07439659822287414</v>
      </c>
      <c r="L26" s="32">
        <v>0.16809378526257376</v>
      </c>
      <c r="M26" s="32">
        <v>0.12717176165241043</v>
      </c>
      <c r="N26" s="103">
        <v>0.023324108968999044</v>
      </c>
      <c r="O26" s="35">
        <v>3.5502668150845045</v>
      </c>
      <c r="P26" s="34">
        <v>3.030831804555363</v>
      </c>
      <c r="Q26" s="31">
        <v>0.5194350105291423</v>
      </c>
      <c r="R26" s="35">
        <f t="shared" si="0"/>
        <v>3.943253069191362</v>
      </c>
      <c r="S26" s="30">
        <f t="shared" si="1"/>
        <v>9.966041925567982</v>
      </c>
      <c r="T26" s="105">
        <v>15.83</v>
      </c>
      <c r="U26" s="106">
        <v>0.73</v>
      </c>
      <c r="V26" s="90"/>
    </row>
    <row r="27" spans="1:22" s="92" customFormat="1" ht="13.5" customHeight="1">
      <c r="A27" s="101"/>
      <c r="B27" s="292"/>
      <c r="C27" s="244"/>
      <c r="D27" s="93"/>
      <c r="E27" s="98">
        <v>1</v>
      </c>
      <c r="F27" s="299" t="s">
        <v>238</v>
      </c>
      <c r="G27" s="274">
        <v>1</v>
      </c>
      <c r="H27" s="102">
        <v>2.2677844453420595</v>
      </c>
      <c r="I27" s="30">
        <v>5.07</v>
      </c>
      <c r="J27" s="30">
        <v>3.99</v>
      </c>
      <c r="K27" s="32">
        <v>0.27965442053915895</v>
      </c>
      <c r="L27" s="32">
        <v>0.33303665332406307</v>
      </c>
      <c r="M27" s="32">
        <v>0.23895613265796548</v>
      </c>
      <c r="N27" s="104">
        <v>0.07796065886702888</v>
      </c>
      <c r="O27" s="35">
        <v>3.238479840769165</v>
      </c>
      <c r="P27" s="34">
        <v>2.8144094279358134</v>
      </c>
      <c r="Q27" s="31">
        <v>0.42407041283335156</v>
      </c>
      <c r="R27" s="35">
        <f t="shared" si="0"/>
        <v>4.168087706157381</v>
      </c>
      <c r="S27" s="30">
        <f t="shared" si="1"/>
        <v>22.302982348834377</v>
      </c>
      <c r="T27" s="105">
        <v>15.96</v>
      </c>
      <c r="U27" s="106">
        <v>0.77</v>
      </c>
      <c r="V27" s="90"/>
    </row>
    <row r="28" spans="1:22" s="92" customFormat="1" ht="13.5" customHeight="1">
      <c r="A28" s="101"/>
      <c r="B28" s="292"/>
      <c r="C28" s="244"/>
      <c r="D28" s="93"/>
      <c r="E28" s="98">
        <v>2</v>
      </c>
      <c r="F28" s="300"/>
      <c r="G28" s="275"/>
      <c r="H28" s="102">
        <v>1.8889968679085094</v>
      </c>
      <c r="I28" s="30">
        <v>4.92</v>
      </c>
      <c r="J28" s="30">
        <v>4.07</v>
      </c>
      <c r="K28" s="43">
        <v>0.04423324714325368</v>
      </c>
      <c r="L28" s="32">
        <v>0.13054090956738892</v>
      </c>
      <c r="M28" s="32">
        <v>0.2015890741100103</v>
      </c>
      <c r="N28" s="104">
        <v>0.04258664738652871</v>
      </c>
      <c r="O28" s="35">
        <v>2.9004401108397957</v>
      </c>
      <c r="P28" s="34">
        <v>2.4453359248298043</v>
      </c>
      <c r="Q28" s="31">
        <v>0.45510418600999153</v>
      </c>
      <c r="R28" s="35">
        <f t="shared" si="0"/>
        <v>3.3193899890469774</v>
      </c>
      <c r="S28" s="30">
        <f t="shared" si="1"/>
        <v>12.621291248982331</v>
      </c>
      <c r="T28" s="102">
        <v>9.27</v>
      </c>
      <c r="U28" s="106">
        <v>0.41</v>
      </c>
      <c r="V28" s="90"/>
    </row>
    <row r="29" spans="1:22" s="92" customFormat="1" ht="13.5" customHeight="1">
      <c r="A29" s="101"/>
      <c r="B29" s="292"/>
      <c r="C29" s="244"/>
      <c r="D29" s="93">
        <v>2</v>
      </c>
      <c r="E29" s="98">
        <v>3</v>
      </c>
      <c r="F29" s="300"/>
      <c r="G29" s="275"/>
      <c r="H29" s="102">
        <v>2.2617393029402706</v>
      </c>
      <c r="I29" s="30">
        <v>5.08</v>
      </c>
      <c r="J29" s="30">
        <v>4.1</v>
      </c>
      <c r="K29" s="103">
        <v>0.18727574014061418</v>
      </c>
      <c r="L29" s="32">
        <v>0.2480092662381322</v>
      </c>
      <c r="M29" s="32">
        <v>0.17941573698674435</v>
      </c>
      <c r="N29" s="104">
        <v>0.05127907507074976</v>
      </c>
      <c r="O29" s="35">
        <v>3.228062237329482</v>
      </c>
      <c r="P29" s="34">
        <v>2.838785883049622</v>
      </c>
      <c r="Q29" s="31">
        <v>0.38927635427985957</v>
      </c>
      <c r="R29" s="35">
        <f t="shared" si="0"/>
        <v>3.8940420557657225</v>
      </c>
      <c r="S29" s="30">
        <f t="shared" si="1"/>
        <v>17.1025327641276</v>
      </c>
      <c r="T29" s="105">
        <v>14.96</v>
      </c>
      <c r="U29" s="106">
        <v>0.79</v>
      </c>
      <c r="V29" s="90"/>
    </row>
    <row r="30" spans="1:22" s="92" customFormat="1" ht="13.5" customHeight="1">
      <c r="A30" s="101"/>
      <c r="B30" s="292"/>
      <c r="C30" s="244"/>
      <c r="D30" s="93"/>
      <c r="E30" s="98">
        <v>4</v>
      </c>
      <c r="F30" s="300"/>
      <c r="G30" s="275"/>
      <c r="H30" s="102">
        <v>2.293805941308431</v>
      </c>
      <c r="I30" s="30">
        <v>4.91</v>
      </c>
      <c r="J30" s="30">
        <v>4.08</v>
      </c>
      <c r="K30" s="32">
        <v>0.14649861429718325</v>
      </c>
      <c r="L30" s="32">
        <v>0.2565062788212782</v>
      </c>
      <c r="M30" s="32">
        <v>0.15226341447018288</v>
      </c>
      <c r="N30" s="104">
        <v>0.03759667998074756</v>
      </c>
      <c r="O30" s="35">
        <v>3.137010048866792</v>
      </c>
      <c r="P30" s="34">
        <v>2.741473999227066</v>
      </c>
      <c r="Q30" s="31">
        <v>0.39553604963972555</v>
      </c>
      <c r="R30" s="35">
        <f t="shared" si="0"/>
        <v>3.7298750364361837</v>
      </c>
      <c r="S30" s="30">
        <f t="shared" si="1"/>
        <v>15.89503620839431</v>
      </c>
      <c r="T30" s="105">
        <v>21.77</v>
      </c>
      <c r="U30" s="102">
        <v>1.06</v>
      </c>
      <c r="V30" s="90"/>
    </row>
    <row r="31" spans="1:22" s="92" customFormat="1" ht="13.5" customHeight="1">
      <c r="A31" s="101"/>
      <c r="B31" s="293"/>
      <c r="C31" s="245"/>
      <c r="D31" s="107"/>
      <c r="E31" s="98">
        <v>5</v>
      </c>
      <c r="F31" s="301"/>
      <c r="G31" s="276"/>
      <c r="H31" s="102">
        <v>2.151442658288475</v>
      </c>
      <c r="I31" s="30">
        <v>4.89</v>
      </c>
      <c r="J31" s="30">
        <v>4.06</v>
      </c>
      <c r="K31" s="43">
        <v>0.04995429830594946</v>
      </c>
      <c r="L31" s="32">
        <v>0.127514146528179</v>
      </c>
      <c r="M31" s="32">
        <v>0.129792421259943</v>
      </c>
      <c r="N31" s="104">
        <v>0.026352111294457026</v>
      </c>
      <c r="O31" s="35">
        <v>3.234795684179135</v>
      </c>
      <c r="P31" s="34">
        <v>2.778519240305447</v>
      </c>
      <c r="Q31" s="31">
        <v>0.4562764438736882</v>
      </c>
      <c r="R31" s="35">
        <f t="shared" si="0"/>
        <v>3.5684086615676636</v>
      </c>
      <c r="S31" s="30">
        <f t="shared" si="1"/>
        <v>9.349068703413765</v>
      </c>
      <c r="T31" s="105">
        <v>10.91</v>
      </c>
      <c r="U31" s="106">
        <v>0.53</v>
      </c>
      <c r="V31" s="90"/>
    </row>
    <row r="32" spans="1:13" ht="13.5" customHeight="1">
      <c r="A32" s="374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</row>
    <row r="33" spans="1:17" s="23" customFormat="1" ht="13.5" customHeight="1">
      <c r="A33" s="2" t="s">
        <v>273</v>
      </c>
      <c r="B33" s="368"/>
      <c r="C33" s="368"/>
      <c r="D33" s="368"/>
      <c r="E33" s="377"/>
      <c r="F33" s="377"/>
      <c r="G33" s="377"/>
      <c r="H33" s="377"/>
      <c r="I33" s="110"/>
      <c r="J33" s="110"/>
      <c r="P33" s="111"/>
      <c r="Q33" s="111"/>
    </row>
    <row r="34" spans="1:21" s="23" customFormat="1" ht="13.5" customHeight="1">
      <c r="A34" s="289" t="s">
        <v>225</v>
      </c>
      <c r="B34" s="289" t="s">
        <v>226</v>
      </c>
      <c r="C34" s="289" t="s">
        <v>227</v>
      </c>
      <c r="D34" s="289" t="s">
        <v>239</v>
      </c>
      <c r="E34" s="264" t="s">
        <v>240</v>
      </c>
      <c r="F34" s="289" t="s">
        <v>228</v>
      </c>
      <c r="G34" s="289" t="s">
        <v>229</v>
      </c>
      <c r="H34" s="289" t="s">
        <v>148</v>
      </c>
      <c r="I34" s="280" t="s">
        <v>66</v>
      </c>
      <c r="J34" s="281"/>
      <c r="K34" s="280" t="s">
        <v>160</v>
      </c>
      <c r="L34" s="286"/>
      <c r="M34" s="286"/>
      <c r="N34" s="281"/>
      <c r="O34" s="289" t="s">
        <v>230</v>
      </c>
      <c r="P34" s="280" t="s">
        <v>165</v>
      </c>
      <c r="Q34" s="286"/>
      <c r="R34" s="289" t="s">
        <v>241</v>
      </c>
      <c r="S34" s="378" t="s">
        <v>242</v>
      </c>
      <c r="T34" s="274" t="s">
        <v>231</v>
      </c>
      <c r="U34" s="274" t="s">
        <v>232</v>
      </c>
    </row>
    <row r="35" spans="1:21" s="23" customFormat="1" ht="13.5" customHeight="1">
      <c r="A35" s="277"/>
      <c r="B35" s="277"/>
      <c r="C35" s="277"/>
      <c r="D35" s="277"/>
      <c r="E35" s="265"/>
      <c r="F35" s="277"/>
      <c r="G35" s="277"/>
      <c r="H35" s="277"/>
      <c r="I35" s="282"/>
      <c r="J35" s="283"/>
      <c r="K35" s="282" t="s">
        <v>243</v>
      </c>
      <c r="L35" s="287"/>
      <c r="M35" s="287"/>
      <c r="N35" s="283"/>
      <c r="O35" s="277"/>
      <c r="P35" s="282"/>
      <c r="Q35" s="287"/>
      <c r="R35" s="277"/>
      <c r="S35" s="278"/>
      <c r="T35" s="275"/>
      <c r="U35" s="275"/>
    </row>
    <row r="36" spans="1:21" s="23" customFormat="1" ht="13.5" customHeight="1">
      <c r="A36" s="277"/>
      <c r="B36" s="277"/>
      <c r="C36" s="277"/>
      <c r="D36" s="277"/>
      <c r="E36" s="265"/>
      <c r="F36" s="277"/>
      <c r="G36" s="277"/>
      <c r="H36" s="290"/>
      <c r="I36" s="284"/>
      <c r="J36" s="285"/>
      <c r="K36" s="114" t="s">
        <v>0</v>
      </c>
      <c r="L36" s="115" t="s">
        <v>1</v>
      </c>
      <c r="M36" s="115" t="s">
        <v>2</v>
      </c>
      <c r="N36" s="116" t="s">
        <v>3</v>
      </c>
      <c r="O36" s="113"/>
      <c r="P36" s="114" t="s">
        <v>4</v>
      </c>
      <c r="Q36" s="114" t="s">
        <v>5</v>
      </c>
      <c r="R36" s="24"/>
      <c r="S36" s="279"/>
      <c r="T36" s="275"/>
      <c r="U36" s="275"/>
    </row>
    <row r="37" spans="1:256" s="22" customFormat="1" ht="19.5" customHeight="1">
      <c r="A37" s="288"/>
      <c r="B37" s="288"/>
      <c r="C37" s="288"/>
      <c r="D37" s="288"/>
      <c r="E37" s="266"/>
      <c r="F37" s="288"/>
      <c r="G37" s="288"/>
      <c r="H37" s="25" t="s">
        <v>244</v>
      </c>
      <c r="I37" s="41" t="s">
        <v>245</v>
      </c>
      <c r="J37" s="41" t="s">
        <v>6</v>
      </c>
      <c r="K37" s="269" t="s">
        <v>233</v>
      </c>
      <c r="L37" s="270"/>
      <c r="M37" s="270"/>
      <c r="N37" s="270"/>
      <c r="O37" s="270"/>
      <c r="P37" s="270"/>
      <c r="Q37" s="270"/>
      <c r="R37" s="271"/>
      <c r="S37" s="80" t="s">
        <v>9</v>
      </c>
      <c r="T37" s="269" t="s">
        <v>234</v>
      </c>
      <c r="U37" s="27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2" s="21" customFormat="1" ht="13.5" customHeight="1">
      <c r="A38" s="26"/>
      <c r="B38" s="379" t="s">
        <v>266</v>
      </c>
      <c r="C38" s="371" t="s">
        <v>267</v>
      </c>
      <c r="D38" s="24"/>
      <c r="E38" s="41">
        <v>1</v>
      </c>
      <c r="F38" s="246" t="s">
        <v>237</v>
      </c>
      <c r="G38" s="246">
        <v>2</v>
      </c>
      <c r="H38" s="102">
        <v>3.390428604834296</v>
      </c>
      <c r="I38" s="30">
        <v>4.76</v>
      </c>
      <c r="J38" s="30">
        <v>3.73</v>
      </c>
      <c r="K38" s="32">
        <v>0.5860854635483622</v>
      </c>
      <c r="L38" s="32">
        <v>0.6007707209466091</v>
      </c>
      <c r="M38" s="32">
        <v>0.3296858986816046</v>
      </c>
      <c r="N38" s="104">
        <v>0.0767786313291552</v>
      </c>
      <c r="O38" s="35">
        <v>4.211436791836917</v>
      </c>
      <c r="P38" s="35">
        <v>3.6310718526017802</v>
      </c>
      <c r="Q38" s="32">
        <v>0.5803649392351369</v>
      </c>
      <c r="R38" s="35">
        <f aca="true" t="shared" si="2" ref="R38:R57">K38+L38+M38+N38+O38</f>
        <v>5.804757506342648</v>
      </c>
      <c r="S38" s="30">
        <f>SUM(K38:N38)/R38*100</f>
        <v>27.448531876909026</v>
      </c>
      <c r="T38" s="105">
        <v>29.95</v>
      </c>
      <c r="U38" s="102">
        <v>1.48</v>
      </c>
      <c r="V38" s="112"/>
    </row>
    <row r="39" spans="1:22" s="21" customFormat="1" ht="13.5" customHeight="1">
      <c r="A39" s="26"/>
      <c r="B39" s="272"/>
      <c r="C39" s="244"/>
      <c r="D39" s="24"/>
      <c r="E39" s="41">
        <v>2</v>
      </c>
      <c r="F39" s="247"/>
      <c r="G39" s="247"/>
      <c r="H39" s="102">
        <v>2.5042958493598744</v>
      </c>
      <c r="I39" s="30">
        <v>4.74</v>
      </c>
      <c r="J39" s="30">
        <v>3.68</v>
      </c>
      <c r="K39" s="32">
        <v>0.7902651551260529</v>
      </c>
      <c r="L39" s="32">
        <v>0.6108074913163501</v>
      </c>
      <c r="M39" s="32">
        <v>0.12803861404815184</v>
      </c>
      <c r="N39" s="104">
        <v>0.0688115794745268</v>
      </c>
      <c r="O39" s="35">
        <v>3.990833918401745</v>
      </c>
      <c r="P39" s="35">
        <v>3.517947433550031</v>
      </c>
      <c r="Q39" s="32">
        <v>0.4728864848517138</v>
      </c>
      <c r="R39" s="35">
        <f t="shared" si="2"/>
        <v>5.588756758366827</v>
      </c>
      <c r="S39" s="30">
        <f aca="true" t="shared" si="3" ref="S39:S57">SUM(K39:N39)/R39*100</f>
        <v>28.591740686743254</v>
      </c>
      <c r="T39" s="105">
        <v>23.94</v>
      </c>
      <c r="U39" s="102">
        <v>1.07</v>
      </c>
      <c r="V39" s="112"/>
    </row>
    <row r="40" spans="1:22" s="21" customFormat="1" ht="13.5" customHeight="1">
      <c r="A40" s="26"/>
      <c r="B40" s="272"/>
      <c r="C40" s="244"/>
      <c r="D40" s="24">
        <v>1</v>
      </c>
      <c r="E40" s="41">
        <v>3</v>
      </c>
      <c r="F40" s="247"/>
      <c r="G40" s="247"/>
      <c r="H40" s="102">
        <v>2.291800759667649</v>
      </c>
      <c r="I40" s="30">
        <v>5.01</v>
      </c>
      <c r="J40" s="30">
        <v>4.01</v>
      </c>
      <c r="K40" s="32">
        <v>0.5839412179094802</v>
      </c>
      <c r="L40" s="32">
        <v>0.31655734226860116</v>
      </c>
      <c r="M40" s="32">
        <v>0.2584764684157331</v>
      </c>
      <c r="N40" s="43">
        <v>0.05194644490751818</v>
      </c>
      <c r="O40" s="35">
        <v>2.84712178781075</v>
      </c>
      <c r="P40" s="35">
        <v>2.4713699063535706</v>
      </c>
      <c r="Q40" s="32">
        <v>0.37575188145717897</v>
      </c>
      <c r="R40" s="35">
        <f t="shared" si="2"/>
        <v>4.058043261312083</v>
      </c>
      <c r="S40" s="30">
        <f t="shared" si="3"/>
        <v>29.840033620287393</v>
      </c>
      <c r="T40" s="105">
        <v>20.85</v>
      </c>
      <c r="U40" s="102">
        <v>1.1</v>
      </c>
      <c r="V40" s="112"/>
    </row>
    <row r="41" spans="1:22" s="21" customFormat="1" ht="13.5" customHeight="1">
      <c r="A41" s="26"/>
      <c r="B41" s="272"/>
      <c r="C41" s="244"/>
      <c r="D41" s="24"/>
      <c r="E41" s="41">
        <v>4</v>
      </c>
      <c r="F41" s="247"/>
      <c r="G41" s="247"/>
      <c r="H41" s="102">
        <v>2.376775958537495</v>
      </c>
      <c r="I41" s="30">
        <v>4.67</v>
      </c>
      <c r="J41" s="30">
        <v>3.7</v>
      </c>
      <c r="K41" s="103">
        <v>0.2804633233594665</v>
      </c>
      <c r="L41" s="32">
        <v>0.5038791113021022</v>
      </c>
      <c r="M41" s="32">
        <v>0.21156121476853787</v>
      </c>
      <c r="N41" s="104">
        <v>0.052345690664017425</v>
      </c>
      <c r="O41" s="35">
        <v>3.9346807560064585</v>
      </c>
      <c r="P41" s="35">
        <v>3.3579582514400292</v>
      </c>
      <c r="Q41" s="32">
        <v>0.5767225045664286</v>
      </c>
      <c r="R41" s="35">
        <f t="shared" si="2"/>
        <v>4.982930096100582</v>
      </c>
      <c r="S41" s="30">
        <f t="shared" si="3"/>
        <v>21.03680605341899</v>
      </c>
      <c r="T41" s="105">
        <v>25.09</v>
      </c>
      <c r="U41" s="102">
        <v>1.11</v>
      </c>
      <c r="V41" s="112"/>
    </row>
    <row r="42" spans="1:22" s="21" customFormat="1" ht="13.5" customHeight="1">
      <c r="A42" s="26"/>
      <c r="B42" s="272"/>
      <c r="C42" s="244"/>
      <c r="D42" s="44"/>
      <c r="E42" s="41">
        <v>5</v>
      </c>
      <c r="F42" s="248"/>
      <c r="G42" s="248"/>
      <c r="H42" s="102">
        <v>3.437527917967945</v>
      </c>
      <c r="I42" s="30">
        <v>5.14</v>
      </c>
      <c r="J42" s="30">
        <v>4.06</v>
      </c>
      <c r="K42" s="30">
        <v>1.3724570196301238</v>
      </c>
      <c r="L42" s="32">
        <v>0.6538273369629578</v>
      </c>
      <c r="M42" s="32">
        <v>0.2733290379663541</v>
      </c>
      <c r="N42" s="103">
        <v>0.10163861438895984</v>
      </c>
      <c r="O42" s="35">
        <v>2.568698609962871</v>
      </c>
      <c r="P42" s="35">
        <v>2.2508006074949827</v>
      </c>
      <c r="Q42" s="32">
        <v>0.31789800246788813</v>
      </c>
      <c r="R42" s="35">
        <f t="shared" si="2"/>
        <v>4.969950618911266</v>
      </c>
      <c r="S42" s="30">
        <f t="shared" si="3"/>
        <v>48.3154098113438</v>
      </c>
      <c r="T42" s="105">
        <v>32.25</v>
      </c>
      <c r="U42" s="102">
        <v>1.62</v>
      </c>
      <c r="V42" s="112"/>
    </row>
    <row r="43" spans="1:22" s="21" customFormat="1" ht="13.5" customHeight="1">
      <c r="A43" s="26"/>
      <c r="B43" s="272"/>
      <c r="C43" s="244"/>
      <c r="D43" s="24"/>
      <c r="E43" s="41">
        <v>1</v>
      </c>
      <c r="F43" s="299" t="s">
        <v>238</v>
      </c>
      <c r="G43" s="274">
        <v>2</v>
      </c>
      <c r="H43" s="117">
        <v>2.3965149603386755</v>
      </c>
      <c r="I43" s="118">
        <v>4.82</v>
      </c>
      <c r="J43" s="118">
        <v>3.73</v>
      </c>
      <c r="K43" s="119">
        <v>0.2820502807290767</v>
      </c>
      <c r="L43" s="119">
        <v>0.38598850906860177</v>
      </c>
      <c r="M43" s="119">
        <v>0.29376364206694944</v>
      </c>
      <c r="N43" s="120">
        <v>0.05526443792931902</v>
      </c>
      <c r="O43" s="121">
        <v>4.181191027547163</v>
      </c>
      <c r="P43" s="121">
        <v>3.661699374981711</v>
      </c>
      <c r="Q43" s="119">
        <v>0.5194916525654517</v>
      </c>
      <c r="R43" s="121">
        <f>K43+L43+M43+N43+O43</f>
        <v>5.19825789734111</v>
      </c>
      <c r="S43" s="30">
        <f>SUM(K43:N43)/R43*100</f>
        <v>19.565533105123027</v>
      </c>
      <c r="T43" s="122">
        <v>17.68</v>
      </c>
      <c r="U43" s="42">
        <v>0.9</v>
      </c>
      <c r="V43" s="112"/>
    </row>
    <row r="44" spans="1:22" s="21" customFormat="1" ht="13.5" customHeight="1">
      <c r="A44" s="26"/>
      <c r="B44" s="272"/>
      <c r="C44" s="244"/>
      <c r="D44" s="24"/>
      <c r="E44" s="41">
        <v>2</v>
      </c>
      <c r="F44" s="300"/>
      <c r="G44" s="275"/>
      <c r="H44" s="117">
        <v>2.0879469624605416</v>
      </c>
      <c r="I44" s="118">
        <v>4.79</v>
      </c>
      <c r="J44" s="118">
        <v>3.65</v>
      </c>
      <c r="K44" s="119">
        <v>0.27967207027141133</v>
      </c>
      <c r="L44" s="119">
        <v>0.4982563995780995</v>
      </c>
      <c r="M44" s="119">
        <v>0.11073887784742947</v>
      </c>
      <c r="N44" s="120">
        <v>0.05048175000520512</v>
      </c>
      <c r="O44" s="121">
        <v>3.6581514328215037</v>
      </c>
      <c r="P44" s="121">
        <v>3.1606428379577785</v>
      </c>
      <c r="Q44" s="119">
        <v>0.49750859486372445</v>
      </c>
      <c r="R44" s="121">
        <f>K44+L44+M44+N44+O44</f>
        <v>4.597300530523649</v>
      </c>
      <c r="S44" s="30">
        <f>SUM(K44:N44)/R44*100</f>
        <v>20.42827288463504</v>
      </c>
      <c r="T44" s="122">
        <v>17.14</v>
      </c>
      <c r="U44" s="42">
        <v>0.78</v>
      </c>
      <c r="V44" s="112"/>
    </row>
    <row r="45" spans="1:22" s="21" customFormat="1" ht="13.5" customHeight="1">
      <c r="A45" s="26"/>
      <c r="B45" s="272"/>
      <c r="C45" s="244"/>
      <c r="D45" s="24">
        <v>1</v>
      </c>
      <c r="E45" s="41">
        <v>3</v>
      </c>
      <c r="F45" s="300"/>
      <c r="G45" s="275"/>
      <c r="H45" s="117">
        <v>2.1121139831873443</v>
      </c>
      <c r="I45" s="118">
        <v>5.05</v>
      </c>
      <c r="J45" s="118">
        <v>4.03</v>
      </c>
      <c r="K45" s="119">
        <v>0.3067439751391157</v>
      </c>
      <c r="L45" s="119">
        <v>0.3000331250370195</v>
      </c>
      <c r="M45" s="119">
        <v>0.25450552126278464</v>
      </c>
      <c r="N45" s="123">
        <v>0.04374542158468143</v>
      </c>
      <c r="O45" s="121">
        <v>2.9544438312468873</v>
      </c>
      <c r="P45" s="121">
        <v>2.581394241494976</v>
      </c>
      <c r="Q45" s="119">
        <v>0.3730495897519114</v>
      </c>
      <c r="R45" s="121">
        <f>K45+L45+M45+N45+O45</f>
        <v>3.8594718742704885</v>
      </c>
      <c r="S45" s="30">
        <f>SUM(K45:N45)/R45*100</f>
        <v>23.449530726135126</v>
      </c>
      <c r="T45" s="122">
        <v>15.91</v>
      </c>
      <c r="U45" s="42">
        <v>0.85</v>
      </c>
      <c r="V45" s="112"/>
    </row>
    <row r="46" spans="1:22" s="21" customFormat="1" ht="13.5" customHeight="1">
      <c r="A46" s="26"/>
      <c r="B46" s="272"/>
      <c r="C46" s="244"/>
      <c r="D46" s="24"/>
      <c r="E46" s="41">
        <v>4</v>
      </c>
      <c r="F46" s="300"/>
      <c r="G46" s="275"/>
      <c r="H46" s="117">
        <v>2.2628873132803236</v>
      </c>
      <c r="I46" s="118">
        <v>4.79</v>
      </c>
      <c r="J46" s="118">
        <v>3.77</v>
      </c>
      <c r="K46" s="120">
        <v>0.0959352435873089</v>
      </c>
      <c r="L46" s="119">
        <v>0.3905348124556549</v>
      </c>
      <c r="M46" s="119">
        <v>0.20968686834262731</v>
      </c>
      <c r="N46" s="120">
        <v>0.040075195260160866</v>
      </c>
      <c r="O46" s="121">
        <v>3.756456727307831</v>
      </c>
      <c r="P46" s="121">
        <v>3.280593425010033</v>
      </c>
      <c r="Q46" s="119">
        <v>0.47586330229779816</v>
      </c>
      <c r="R46" s="121">
        <f>K46+L46+M46+N46+O46</f>
        <v>4.492688846953583</v>
      </c>
      <c r="S46" s="30">
        <f>SUM(K46:N46)/R46*100</f>
        <v>16.387338289518503</v>
      </c>
      <c r="T46" s="122">
        <v>15.45</v>
      </c>
      <c r="U46" s="42">
        <v>0.8</v>
      </c>
      <c r="V46" s="112"/>
    </row>
    <row r="47" spans="1:22" s="21" customFormat="1" ht="13.5" customHeight="1">
      <c r="A47" s="26"/>
      <c r="B47" s="272"/>
      <c r="C47" s="244"/>
      <c r="D47" s="44"/>
      <c r="E47" s="41">
        <v>5</v>
      </c>
      <c r="F47" s="301"/>
      <c r="G47" s="276"/>
      <c r="H47" s="117">
        <v>2.1905105585332736</v>
      </c>
      <c r="I47" s="118">
        <v>5.26</v>
      </c>
      <c r="J47" s="118">
        <v>4.01</v>
      </c>
      <c r="K47" s="119">
        <v>0.5797934655940736</v>
      </c>
      <c r="L47" s="119">
        <v>0.35072792512681794</v>
      </c>
      <c r="M47" s="119">
        <v>0.1731575948730953</v>
      </c>
      <c r="N47" s="120">
        <v>0.07896808728957964</v>
      </c>
      <c r="O47" s="121">
        <v>2.6910167780413765</v>
      </c>
      <c r="P47" s="121">
        <v>2.419871290026068</v>
      </c>
      <c r="Q47" s="119">
        <v>0.27114548801530847</v>
      </c>
      <c r="R47" s="121">
        <f>K47+L47+M47+N47+O47</f>
        <v>3.873663850924943</v>
      </c>
      <c r="S47" s="30">
        <f>SUM(K47:N47)/R47*100</f>
        <v>30.530451747927927</v>
      </c>
      <c r="T47" s="122">
        <v>14.73</v>
      </c>
      <c r="U47" s="42">
        <v>0.78</v>
      </c>
      <c r="V47" s="112"/>
    </row>
    <row r="48" spans="1:22" s="21" customFormat="1" ht="13.5" customHeight="1">
      <c r="A48" s="26"/>
      <c r="B48" s="272"/>
      <c r="C48" s="244"/>
      <c r="D48" s="24"/>
      <c r="E48" s="41">
        <v>1</v>
      </c>
      <c r="F48" s="246" t="s">
        <v>237</v>
      </c>
      <c r="G48" s="246">
        <v>2</v>
      </c>
      <c r="H48" s="102">
        <v>3.0715472989429977</v>
      </c>
      <c r="I48" s="30">
        <v>4.68</v>
      </c>
      <c r="J48" s="30">
        <v>3.75</v>
      </c>
      <c r="K48" s="32">
        <v>0.4047769846520367</v>
      </c>
      <c r="L48" s="32">
        <v>0.4241627460861852</v>
      </c>
      <c r="M48" s="32">
        <v>0.2661407523094958</v>
      </c>
      <c r="N48" s="103">
        <v>0.13426189378592754</v>
      </c>
      <c r="O48" s="35">
        <v>4.517969489937003</v>
      </c>
      <c r="P48" s="35">
        <v>3.883735902224173</v>
      </c>
      <c r="Q48" s="32">
        <v>0.6342335877128299</v>
      </c>
      <c r="R48" s="35">
        <f t="shared" si="2"/>
        <v>5.747311866770648</v>
      </c>
      <c r="S48" s="30">
        <f t="shared" si="3"/>
        <v>21.38986721673065</v>
      </c>
      <c r="T48" s="105">
        <v>36.92</v>
      </c>
      <c r="U48" s="102">
        <v>1.86</v>
      </c>
      <c r="V48" s="112"/>
    </row>
    <row r="49" spans="1:22" s="21" customFormat="1" ht="13.5" customHeight="1">
      <c r="A49" s="26"/>
      <c r="B49" s="272"/>
      <c r="C49" s="244"/>
      <c r="D49" s="24"/>
      <c r="E49" s="41">
        <v>2</v>
      </c>
      <c r="F49" s="247"/>
      <c r="G49" s="247"/>
      <c r="H49" s="102">
        <v>2.8818093979054265</v>
      </c>
      <c r="I49" s="30">
        <v>5.02</v>
      </c>
      <c r="J49" s="30">
        <v>4.19</v>
      </c>
      <c r="K49" s="32">
        <v>0.13553292256011495</v>
      </c>
      <c r="L49" s="32">
        <v>0.22185213219959854</v>
      </c>
      <c r="M49" s="32">
        <v>0.26501933101168884</v>
      </c>
      <c r="N49" s="104">
        <v>0.05868736257828345</v>
      </c>
      <c r="O49" s="35">
        <v>2.956137323366483</v>
      </c>
      <c r="P49" s="35">
        <v>2.551468873068055</v>
      </c>
      <c r="Q49" s="32">
        <v>0.40466845029842824</v>
      </c>
      <c r="R49" s="35">
        <f t="shared" si="2"/>
        <v>3.6372290717161686</v>
      </c>
      <c r="S49" s="30">
        <f t="shared" si="3"/>
        <v>18.72556649362542</v>
      </c>
      <c r="T49" s="105">
        <v>28.26</v>
      </c>
      <c r="U49" s="102">
        <v>1.45</v>
      </c>
      <c r="V49" s="112"/>
    </row>
    <row r="50" spans="1:22" s="21" customFormat="1" ht="13.5" customHeight="1">
      <c r="A50" s="26"/>
      <c r="B50" s="272"/>
      <c r="C50" s="244"/>
      <c r="D50" s="24">
        <v>2</v>
      </c>
      <c r="E50" s="41">
        <v>3</v>
      </c>
      <c r="F50" s="247"/>
      <c r="G50" s="247"/>
      <c r="H50" s="102">
        <v>2.8968417413870777</v>
      </c>
      <c r="I50" s="30">
        <v>4.99</v>
      </c>
      <c r="J50" s="30">
        <v>4.02</v>
      </c>
      <c r="K50" s="32">
        <v>0.6099872654130131</v>
      </c>
      <c r="L50" s="32">
        <v>0.4361471069696654</v>
      </c>
      <c r="M50" s="32">
        <v>0.24084703212715455</v>
      </c>
      <c r="N50" s="104">
        <v>0.07336992193733687</v>
      </c>
      <c r="O50" s="35">
        <v>3.2343907254042668</v>
      </c>
      <c r="P50" s="35">
        <v>2.81525759004435</v>
      </c>
      <c r="Q50" s="32">
        <v>0.41913313535991675</v>
      </c>
      <c r="R50" s="35">
        <f t="shared" si="2"/>
        <v>4.594742051851437</v>
      </c>
      <c r="S50" s="30">
        <f t="shared" si="3"/>
        <v>29.60669633018943</v>
      </c>
      <c r="T50" s="105">
        <v>29.96</v>
      </c>
      <c r="U50" s="102">
        <v>1.68</v>
      </c>
      <c r="V50" s="112"/>
    </row>
    <row r="51" spans="1:22" s="21" customFormat="1" ht="13.5" customHeight="1">
      <c r="A51" s="26"/>
      <c r="B51" s="272"/>
      <c r="C51" s="244"/>
      <c r="D51" s="24"/>
      <c r="E51" s="41">
        <v>4</v>
      </c>
      <c r="F51" s="247"/>
      <c r="G51" s="247"/>
      <c r="H51" s="102">
        <v>3.2962516344367536</v>
      </c>
      <c r="I51" s="30">
        <v>4.79</v>
      </c>
      <c r="J51" s="30">
        <v>3.87</v>
      </c>
      <c r="K51" s="32">
        <v>0.9030690262651357</v>
      </c>
      <c r="L51" s="32">
        <v>0.615526635253763</v>
      </c>
      <c r="M51" s="32">
        <v>0.27041954775705745</v>
      </c>
      <c r="N51" s="104">
        <v>0.06161845967062923</v>
      </c>
      <c r="O51" s="35">
        <v>3.9183711453329684</v>
      </c>
      <c r="P51" s="35">
        <v>3.4211718541325453</v>
      </c>
      <c r="Q51" s="32">
        <v>0.4971992912004226</v>
      </c>
      <c r="R51" s="35">
        <f t="shared" si="2"/>
        <v>5.769004814279554</v>
      </c>
      <c r="S51" s="30">
        <f t="shared" si="3"/>
        <v>32.078906648957215</v>
      </c>
      <c r="T51" s="105">
        <v>46.43</v>
      </c>
      <c r="U51" s="102">
        <v>2.41</v>
      </c>
      <c r="V51" s="112"/>
    </row>
    <row r="52" spans="1:22" s="21" customFormat="1" ht="13.5" customHeight="1">
      <c r="A52" s="26"/>
      <c r="B52" s="272"/>
      <c r="C52" s="244"/>
      <c r="D52" s="44"/>
      <c r="E52" s="41">
        <v>5</v>
      </c>
      <c r="F52" s="248"/>
      <c r="G52" s="248"/>
      <c r="H52" s="102">
        <v>2.116974547013562</v>
      </c>
      <c r="I52" s="30">
        <v>4.84</v>
      </c>
      <c r="J52" s="30">
        <v>3.95</v>
      </c>
      <c r="K52" s="43">
        <v>0.07032007229285366</v>
      </c>
      <c r="L52" s="32">
        <v>0.1563272202941936</v>
      </c>
      <c r="M52" s="32">
        <v>0.12703247166155343</v>
      </c>
      <c r="N52" s="43">
        <v>0.03019110551824749</v>
      </c>
      <c r="O52" s="35">
        <v>3.7102500752081595</v>
      </c>
      <c r="P52" s="35">
        <v>3.1370334580842565</v>
      </c>
      <c r="Q52" s="32">
        <v>0.5732166171239031</v>
      </c>
      <c r="R52" s="35">
        <f t="shared" si="2"/>
        <v>4.094120944975008</v>
      </c>
      <c r="S52" s="30">
        <f t="shared" si="3"/>
        <v>9.376148749049511</v>
      </c>
      <c r="T52" s="105">
        <v>16.32</v>
      </c>
      <c r="U52" s="106">
        <v>0.89</v>
      </c>
      <c r="V52" s="112"/>
    </row>
    <row r="53" spans="1:22" s="21" customFormat="1" ht="13.5" customHeight="1">
      <c r="A53" s="26"/>
      <c r="B53" s="272"/>
      <c r="C53" s="244"/>
      <c r="D53" s="24"/>
      <c r="E53" s="41">
        <v>1</v>
      </c>
      <c r="F53" s="299" t="s">
        <v>238</v>
      </c>
      <c r="G53" s="274">
        <v>2</v>
      </c>
      <c r="H53" s="117">
        <v>2.2677844453420595</v>
      </c>
      <c r="I53" s="118">
        <v>5.08</v>
      </c>
      <c r="J53" s="118">
        <v>3.93</v>
      </c>
      <c r="K53" s="119">
        <v>0.24852500511417952</v>
      </c>
      <c r="L53" s="119">
        <v>0.3232167014568835</v>
      </c>
      <c r="M53" s="119">
        <v>0.23763092351596274</v>
      </c>
      <c r="N53" s="120">
        <v>0.07707137378489548</v>
      </c>
      <c r="O53" s="121">
        <v>3.3782458128444666</v>
      </c>
      <c r="P53" s="121">
        <v>2.904405078247714</v>
      </c>
      <c r="Q53" s="119">
        <v>0.4738407345967521</v>
      </c>
      <c r="R53" s="121">
        <f t="shared" si="2"/>
        <v>4.264689816716388</v>
      </c>
      <c r="S53" s="30">
        <f t="shared" si="3"/>
        <v>20.785661841039634</v>
      </c>
      <c r="T53" s="122">
        <v>15.93</v>
      </c>
      <c r="U53" s="42">
        <v>0.85</v>
      </c>
      <c r="V53" s="112"/>
    </row>
    <row r="54" spans="1:22" s="21" customFormat="1" ht="13.5" customHeight="1">
      <c r="A54" s="26"/>
      <c r="B54" s="272"/>
      <c r="C54" s="244"/>
      <c r="D54" s="24"/>
      <c r="E54" s="41">
        <v>2</v>
      </c>
      <c r="F54" s="300"/>
      <c r="G54" s="275"/>
      <c r="H54" s="117">
        <v>1.8889968679085094</v>
      </c>
      <c r="I54" s="118">
        <v>4.9</v>
      </c>
      <c r="J54" s="118">
        <v>4.01</v>
      </c>
      <c r="K54" s="123">
        <v>0.03101411581308593</v>
      </c>
      <c r="L54" s="119">
        <v>0.12830466272255145</v>
      </c>
      <c r="M54" s="119">
        <v>0.19641210547119756</v>
      </c>
      <c r="N54" s="120">
        <v>0.032309148572026644</v>
      </c>
      <c r="O54" s="121">
        <v>2.947988309378153</v>
      </c>
      <c r="P54" s="121">
        <v>2.6246605593173227</v>
      </c>
      <c r="Q54" s="119">
        <v>0.32332775006083025</v>
      </c>
      <c r="R54" s="121">
        <f t="shared" si="2"/>
        <v>3.3360283419570145</v>
      </c>
      <c r="S54" s="30">
        <f t="shared" si="3"/>
        <v>11.631796639689988</v>
      </c>
      <c r="T54" s="36">
        <v>9.41</v>
      </c>
      <c r="U54" s="42">
        <v>0.49</v>
      </c>
      <c r="V54" s="112"/>
    </row>
    <row r="55" spans="1:22" s="21" customFormat="1" ht="13.5" customHeight="1">
      <c r="A55" s="26"/>
      <c r="B55" s="272"/>
      <c r="C55" s="244"/>
      <c r="D55" s="24">
        <v>2</v>
      </c>
      <c r="E55" s="41">
        <v>3</v>
      </c>
      <c r="F55" s="300"/>
      <c r="G55" s="275"/>
      <c r="H55" s="117">
        <v>2.2617393029402706</v>
      </c>
      <c r="I55" s="118">
        <v>5.09</v>
      </c>
      <c r="J55" s="118">
        <v>4.15</v>
      </c>
      <c r="K55" s="119">
        <v>0.18727574014061418</v>
      </c>
      <c r="L55" s="119">
        <v>0.24660649889515635</v>
      </c>
      <c r="M55" s="119">
        <v>0.18039214916082183</v>
      </c>
      <c r="N55" s="120">
        <v>0.05394677261778298</v>
      </c>
      <c r="O55" s="121">
        <v>3.2655582084072265</v>
      </c>
      <c r="P55" s="121">
        <v>2.9042333962035034</v>
      </c>
      <c r="Q55" s="119">
        <v>0.3613248122037228</v>
      </c>
      <c r="R55" s="121">
        <f t="shared" si="2"/>
        <v>3.933779369221602</v>
      </c>
      <c r="S55" s="30">
        <f t="shared" si="3"/>
        <v>16.986747300639788</v>
      </c>
      <c r="T55" s="122">
        <v>15.62</v>
      </c>
      <c r="U55" s="42">
        <v>0.89</v>
      </c>
      <c r="V55" s="112"/>
    </row>
    <row r="56" spans="1:22" s="21" customFormat="1" ht="13.5" customHeight="1">
      <c r="A56" s="26"/>
      <c r="B56" s="272"/>
      <c r="C56" s="244"/>
      <c r="D56" s="24"/>
      <c r="E56" s="41">
        <v>4</v>
      </c>
      <c r="F56" s="300"/>
      <c r="G56" s="275"/>
      <c r="H56" s="117">
        <v>2.293805941308431</v>
      </c>
      <c r="I56" s="118">
        <v>4.93</v>
      </c>
      <c r="J56" s="118">
        <v>4.02</v>
      </c>
      <c r="K56" s="119">
        <v>0.10106873042105324</v>
      </c>
      <c r="L56" s="119">
        <v>0.17512026037689016</v>
      </c>
      <c r="M56" s="119">
        <v>0.12938029880181176</v>
      </c>
      <c r="N56" s="120">
        <v>0.02603303235259965</v>
      </c>
      <c r="O56" s="121">
        <v>3.2256646806825926</v>
      </c>
      <c r="P56" s="121">
        <v>2.815125539504808</v>
      </c>
      <c r="Q56" s="119">
        <v>0.4105391411777847</v>
      </c>
      <c r="R56" s="121">
        <f t="shared" si="2"/>
        <v>3.6572670026349474</v>
      </c>
      <c r="S56" s="30">
        <f t="shared" si="3"/>
        <v>11.80122538609838</v>
      </c>
      <c r="T56" s="122">
        <v>21.52</v>
      </c>
      <c r="U56" s="36">
        <v>1.13</v>
      </c>
      <c r="V56" s="112"/>
    </row>
    <row r="57" spans="1:22" s="21" customFormat="1" ht="13.5" customHeight="1">
      <c r="A57" s="26"/>
      <c r="B57" s="273"/>
      <c r="C57" s="245"/>
      <c r="D57" s="44"/>
      <c r="E57" s="41">
        <v>5</v>
      </c>
      <c r="F57" s="301"/>
      <c r="G57" s="276"/>
      <c r="H57" s="117">
        <v>2.151442658288475</v>
      </c>
      <c r="I57" s="118">
        <v>4.92</v>
      </c>
      <c r="J57" s="118">
        <v>4.01</v>
      </c>
      <c r="K57" s="123">
        <v>0.03364269069584351</v>
      </c>
      <c r="L57" s="119">
        <v>0.11350160295365389</v>
      </c>
      <c r="M57" s="119">
        <v>0.13390286294235668</v>
      </c>
      <c r="N57" s="123">
        <v>0.027951003440412844</v>
      </c>
      <c r="O57" s="121">
        <v>3.1598846262297235</v>
      </c>
      <c r="P57" s="121">
        <v>2.7621750094801203</v>
      </c>
      <c r="Q57" s="119">
        <v>0.3977096167496036</v>
      </c>
      <c r="R57" s="121">
        <f t="shared" si="2"/>
        <v>3.4688827862619904</v>
      </c>
      <c r="S57" s="30">
        <f t="shared" si="3"/>
        <v>8.907714070247906</v>
      </c>
      <c r="T57" s="122">
        <v>11.23</v>
      </c>
      <c r="U57" s="42">
        <v>0.61</v>
      </c>
      <c r="V57" s="112"/>
    </row>
    <row r="58" spans="1:17" s="23" customFormat="1" ht="13.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P58" s="111"/>
      <c r="Q58" s="111"/>
    </row>
    <row r="59" spans="1:17" s="23" customFormat="1" ht="13.5" customHeight="1">
      <c r="A59" s="65"/>
      <c r="B59" s="126" t="s">
        <v>246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P59" s="111"/>
      <c r="Q59" s="111"/>
    </row>
    <row r="60" spans="1:17" s="23" customFormat="1" ht="13.5" customHeight="1">
      <c r="A60" s="126"/>
      <c r="B60" s="375" t="s">
        <v>247</v>
      </c>
      <c r="C60" s="239"/>
      <c r="D60" s="237" t="s">
        <v>248</v>
      </c>
      <c r="E60" s="237"/>
      <c r="F60" s="237"/>
      <c r="G60" s="237" t="s">
        <v>249</v>
      </c>
      <c r="H60" s="237"/>
      <c r="I60" s="237"/>
      <c r="J60" s="126"/>
      <c r="K60" s="126"/>
      <c r="L60" s="126"/>
      <c r="M60" s="126"/>
      <c r="P60" s="111"/>
      <c r="Q60" s="111"/>
    </row>
    <row r="61" spans="1:17" s="23" customFormat="1" ht="13.5" customHeight="1">
      <c r="A61" s="126"/>
      <c r="B61" s="237" t="s">
        <v>250</v>
      </c>
      <c r="C61" s="237"/>
      <c r="D61" s="237" t="s">
        <v>251</v>
      </c>
      <c r="E61" s="237"/>
      <c r="F61" s="237"/>
      <c r="G61" s="237" t="s">
        <v>252</v>
      </c>
      <c r="H61" s="237"/>
      <c r="I61" s="237"/>
      <c r="J61" s="126"/>
      <c r="K61" s="126"/>
      <c r="P61" s="111"/>
      <c r="Q61" s="111"/>
    </row>
    <row r="62" spans="2:17" s="23" customFormat="1" ht="13.5" customHeight="1">
      <c r="B62" s="237" t="s">
        <v>253</v>
      </c>
      <c r="C62" s="237"/>
      <c r="D62" s="237" t="s">
        <v>254</v>
      </c>
      <c r="E62" s="237"/>
      <c r="F62" s="237"/>
      <c r="G62" s="237" t="s">
        <v>255</v>
      </c>
      <c r="H62" s="237"/>
      <c r="I62" s="237"/>
      <c r="J62" s="110"/>
      <c r="P62" s="111"/>
      <c r="Q62" s="111"/>
    </row>
    <row r="63" spans="2:17" s="23" customFormat="1" ht="13.5" customHeight="1">
      <c r="B63" s="237" t="s">
        <v>256</v>
      </c>
      <c r="C63" s="237"/>
      <c r="D63" s="237" t="s">
        <v>254</v>
      </c>
      <c r="E63" s="237"/>
      <c r="F63" s="237"/>
      <c r="G63" s="237" t="s">
        <v>255</v>
      </c>
      <c r="H63" s="237"/>
      <c r="I63" s="237"/>
      <c r="J63" s="110"/>
      <c r="P63" s="111"/>
      <c r="Q63" s="111"/>
    </row>
    <row r="64" spans="2:17" s="23" customFormat="1" ht="13.5" customHeight="1">
      <c r="B64" s="237" t="s">
        <v>257</v>
      </c>
      <c r="C64" s="237"/>
      <c r="D64" s="237" t="s">
        <v>258</v>
      </c>
      <c r="E64" s="237"/>
      <c r="F64" s="237"/>
      <c r="G64" s="237" t="s">
        <v>259</v>
      </c>
      <c r="H64" s="237"/>
      <c r="I64" s="237"/>
      <c r="J64" s="110"/>
      <c r="P64" s="111"/>
      <c r="Q64" s="111"/>
    </row>
    <row r="65" spans="2:17" s="23" customFormat="1" ht="13.5" customHeight="1">
      <c r="B65" s="237" t="s">
        <v>260</v>
      </c>
      <c r="C65" s="237"/>
      <c r="D65" s="237" t="s">
        <v>261</v>
      </c>
      <c r="E65" s="237"/>
      <c r="F65" s="237"/>
      <c r="G65" s="237" t="s">
        <v>262</v>
      </c>
      <c r="H65" s="237"/>
      <c r="I65" s="237"/>
      <c r="J65" s="110"/>
      <c r="P65" s="111"/>
      <c r="Q65" s="111"/>
    </row>
    <row r="66" spans="2:17" s="23" customFormat="1" ht="13.5" customHeight="1">
      <c r="B66" s="237" t="s">
        <v>263</v>
      </c>
      <c r="C66" s="237"/>
      <c r="D66" s="237" t="s">
        <v>264</v>
      </c>
      <c r="E66" s="237"/>
      <c r="F66" s="237"/>
      <c r="G66" s="237" t="s">
        <v>265</v>
      </c>
      <c r="H66" s="237"/>
      <c r="I66" s="237"/>
      <c r="J66" s="110"/>
      <c r="P66" s="111"/>
      <c r="Q66" s="111"/>
    </row>
    <row r="67" spans="2:17" s="23" customFormat="1" ht="13.5" customHeight="1">
      <c r="B67" s="268"/>
      <c r="C67" s="268"/>
      <c r="I67" s="110"/>
      <c r="J67" s="110"/>
      <c r="P67" s="111"/>
      <c r="Q67" s="111"/>
    </row>
    <row r="68" spans="9:17" s="23" customFormat="1" ht="13.5" customHeight="1">
      <c r="I68" s="110"/>
      <c r="J68" s="110"/>
      <c r="P68" s="111"/>
      <c r="Q68" s="111"/>
    </row>
  </sheetData>
  <sheetProtection/>
  <mergeCells count="85">
    <mergeCell ref="S8:S10"/>
    <mergeCell ref="R8:R9"/>
    <mergeCell ref="K8:N8"/>
    <mergeCell ref="O8:O9"/>
    <mergeCell ref="B12:B31"/>
    <mergeCell ref="G22:G26"/>
    <mergeCell ref="G27:G31"/>
    <mergeCell ref="C12:C31"/>
    <mergeCell ref="G12:G16"/>
    <mergeCell ref="G17:G21"/>
    <mergeCell ref="K11:R11"/>
    <mergeCell ref="H8:H10"/>
    <mergeCell ref="I8:J10"/>
    <mergeCell ref="C8:C11"/>
    <mergeCell ref="U8:U10"/>
    <mergeCell ref="T11:U11"/>
    <mergeCell ref="P8:Q8"/>
    <mergeCell ref="K9:N9"/>
    <mergeCell ref="P9:Q9"/>
    <mergeCell ref="T8:T10"/>
    <mergeCell ref="A6:G6"/>
    <mergeCell ref="E7:H7"/>
    <mergeCell ref="B8:B11"/>
    <mergeCell ref="D8:D11"/>
    <mergeCell ref="F8:F11"/>
    <mergeCell ref="G8:G11"/>
    <mergeCell ref="E8:E11"/>
    <mergeCell ref="A8:A11"/>
    <mergeCell ref="A34:A37"/>
    <mergeCell ref="B34:B37"/>
    <mergeCell ref="C34:C37"/>
    <mergeCell ref="D34:D37"/>
    <mergeCell ref="E34:E37"/>
    <mergeCell ref="F34:F37"/>
    <mergeCell ref="R34:R35"/>
    <mergeCell ref="S34:S36"/>
    <mergeCell ref="T34:T36"/>
    <mergeCell ref="U34:U36"/>
    <mergeCell ref="I34:J36"/>
    <mergeCell ref="K34:N34"/>
    <mergeCell ref="O34:O35"/>
    <mergeCell ref="P34:Q34"/>
    <mergeCell ref="K35:N35"/>
    <mergeCell ref="P35:Q35"/>
    <mergeCell ref="K37:R37"/>
    <mergeCell ref="T37:U37"/>
    <mergeCell ref="B38:B57"/>
    <mergeCell ref="C38:C57"/>
    <mergeCell ref="G38:G42"/>
    <mergeCell ref="G48:G52"/>
    <mergeCell ref="G53:G57"/>
    <mergeCell ref="G43:G47"/>
    <mergeCell ref="F48:F52"/>
    <mergeCell ref="F53:F57"/>
    <mergeCell ref="B60:C60"/>
    <mergeCell ref="D60:F60"/>
    <mergeCell ref="G60:I60"/>
    <mergeCell ref="B61:C61"/>
    <mergeCell ref="D61:F61"/>
    <mergeCell ref="G61:I61"/>
    <mergeCell ref="B62:C62"/>
    <mergeCell ref="D62:F62"/>
    <mergeCell ref="G62:I62"/>
    <mergeCell ref="B63:C63"/>
    <mergeCell ref="D63:F63"/>
    <mergeCell ref="G63:I63"/>
    <mergeCell ref="B66:C66"/>
    <mergeCell ref="D66:F66"/>
    <mergeCell ref="G66:I66"/>
    <mergeCell ref="B67:C67"/>
    <mergeCell ref="B64:C64"/>
    <mergeCell ref="D64:F64"/>
    <mergeCell ref="G64:I64"/>
    <mergeCell ref="B65:C65"/>
    <mergeCell ref="D65:F65"/>
    <mergeCell ref="G65:I65"/>
    <mergeCell ref="F12:F16"/>
    <mergeCell ref="F17:F21"/>
    <mergeCell ref="F22:F26"/>
    <mergeCell ref="F27:F31"/>
    <mergeCell ref="F38:F42"/>
    <mergeCell ref="F43:F47"/>
    <mergeCell ref="E33:H33"/>
    <mergeCell ref="G34:G37"/>
    <mergeCell ref="H34:H36"/>
  </mergeCells>
  <printOptions horizontalCentered="1" verticalCentered="1"/>
  <pageMargins left="0.3" right="0.19" top="0.57" bottom="0.3937007874015748" header="0.5118110236220472" footer="0.5118110236220472"/>
  <pageSetup fitToHeight="0" horizontalDpi="300" verticalDpi="3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="60" zoomScaleNormal="70" zoomScalePageLayoutView="0" workbookViewId="0" topLeftCell="A1">
      <selection activeCell="D42" sqref="D42"/>
    </sheetView>
  </sheetViews>
  <sheetFormatPr defaultColWidth="7.59765625" defaultRowHeight="13.5" customHeight="1"/>
  <cols>
    <col min="1" max="1" width="7.8984375" style="87" customWidth="1"/>
    <col min="2" max="2" width="10.59765625" style="87" customWidth="1"/>
    <col min="3" max="3" width="10.19921875" style="87" customWidth="1"/>
    <col min="4" max="4" width="8.8984375" style="87" customWidth="1"/>
    <col min="5" max="5" width="7.8984375" style="87" customWidth="1"/>
    <col min="6" max="6" width="9" style="87" customWidth="1"/>
    <col min="7" max="7" width="9.3984375" style="87" customWidth="1"/>
    <col min="8" max="9" width="11.8984375" style="88" customWidth="1"/>
    <col min="10" max="10" width="9.3984375" style="88" customWidth="1"/>
    <col min="11" max="11" width="11.8984375" style="88" customWidth="1"/>
    <col min="12" max="12" width="11.8984375" style="87" customWidth="1"/>
    <col min="13" max="13" width="2.09765625" style="87" customWidth="1"/>
    <col min="14" max="14" width="7.59765625" style="92" customWidth="1"/>
    <col min="15" max="16384" width="7.59765625" style="87" customWidth="1"/>
  </cols>
  <sheetData>
    <row r="1" spans="1:3" ht="13.5" customHeight="1">
      <c r="A1" s="142" t="s">
        <v>101</v>
      </c>
      <c r="B1" s="88"/>
      <c r="C1" s="88"/>
    </row>
    <row r="2" spans="1:3" ht="13.5" customHeight="1">
      <c r="A2" s="86"/>
      <c r="B2" s="88"/>
      <c r="C2" s="88"/>
    </row>
    <row r="3" spans="1:10" ht="13.5" customHeight="1">
      <c r="A3" s="85" t="s">
        <v>92</v>
      </c>
      <c r="B3" s="85"/>
      <c r="C3" s="85"/>
      <c r="D3" s="85"/>
      <c r="E3" s="85"/>
      <c r="F3" s="84"/>
      <c r="G3" s="84"/>
      <c r="H3" s="389"/>
      <c r="I3" s="389"/>
      <c r="J3" s="389"/>
    </row>
    <row r="4" spans="1:10" ht="13.5" customHeight="1">
      <c r="A4" s="85" t="s">
        <v>269</v>
      </c>
      <c r="B4" s="85"/>
      <c r="C4" s="85"/>
      <c r="D4" s="85"/>
      <c r="E4" s="85"/>
      <c r="F4" s="84"/>
      <c r="G4" s="84"/>
      <c r="H4" s="389"/>
      <c r="I4" s="389"/>
      <c r="J4" s="389"/>
    </row>
    <row r="5" spans="1:10" ht="13.5" customHeight="1">
      <c r="A5" s="85" t="s">
        <v>91</v>
      </c>
      <c r="B5" s="85"/>
      <c r="C5" s="85"/>
      <c r="D5" s="85"/>
      <c r="E5" s="85"/>
      <c r="F5" s="84"/>
      <c r="G5" s="84"/>
      <c r="H5" s="389"/>
      <c r="I5" s="389"/>
      <c r="J5" s="389"/>
    </row>
    <row r="6" spans="1:10" ht="13.5" customHeight="1">
      <c r="A6" s="390"/>
      <c r="B6" s="390"/>
      <c r="C6" s="390"/>
      <c r="D6" s="390"/>
      <c r="E6" s="390"/>
      <c r="F6" s="390"/>
      <c r="G6" s="390"/>
      <c r="H6" s="389"/>
      <c r="I6" s="389"/>
      <c r="J6" s="389"/>
    </row>
    <row r="7" spans="1:7" ht="18.75" customHeight="1">
      <c r="A7" s="195" t="s">
        <v>270</v>
      </c>
      <c r="B7" s="136"/>
      <c r="C7" s="136"/>
      <c r="D7" s="136"/>
      <c r="E7" s="261"/>
      <c r="F7" s="261"/>
      <c r="G7" s="261"/>
    </row>
    <row r="8" spans="1:13" ht="13.5" customHeight="1">
      <c r="A8" s="249" t="s">
        <v>67</v>
      </c>
      <c r="B8" s="249" t="s">
        <v>63</v>
      </c>
      <c r="C8" s="249" t="s">
        <v>64</v>
      </c>
      <c r="D8" s="263" t="s">
        <v>15</v>
      </c>
      <c r="E8" s="264" t="s">
        <v>16</v>
      </c>
      <c r="F8" s="249" t="s">
        <v>68</v>
      </c>
      <c r="G8" s="249" t="s">
        <v>69</v>
      </c>
      <c r="H8" s="249" t="s">
        <v>81</v>
      </c>
      <c r="I8" s="233" t="s">
        <v>82</v>
      </c>
      <c r="J8" s="249" t="s">
        <v>69</v>
      </c>
      <c r="K8" s="249" t="s">
        <v>81</v>
      </c>
      <c r="L8" s="233" t="s">
        <v>82</v>
      </c>
      <c r="M8" s="131"/>
    </row>
    <row r="9" spans="1:13" ht="13.5" customHeight="1">
      <c r="A9" s="250"/>
      <c r="B9" s="250"/>
      <c r="C9" s="250"/>
      <c r="D9" s="250"/>
      <c r="E9" s="265"/>
      <c r="F9" s="250"/>
      <c r="G9" s="250"/>
      <c r="H9" s="250"/>
      <c r="I9" s="294"/>
      <c r="J9" s="250"/>
      <c r="K9" s="250"/>
      <c r="L9" s="294"/>
      <c r="M9" s="132"/>
    </row>
    <row r="10" spans="1:13" ht="13.5" customHeight="1">
      <c r="A10" s="250"/>
      <c r="B10" s="250"/>
      <c r="C10" s="250"/>
      <c r="D10" s="250"/>
      <c r="E10" s="265"/>
      <c r="F10" s="250"/>
      <c r="G10" s="250"/>
      <c r="H10" s="250"/>
      <c r="I10" s="294"/>
      <c r="J10" s="250"/>
      <c r="K10" s="250"/>
      <c r="L10" s="294"/>
      <c r="M10" s="132"/>
    </row>
    <row r="11" spans="1:13" ht="23.25" customHeight="1">
      <c r="A11" s="262"/>
      <c r="B11" s="262"/>
      <c r="C11" s="262"/>
      <c r="D11" s="262"/>
      <c r="E11" s="266"/>
      <c r="F11" s="262"/>
      <c r="G11" s="262"/>
      <c r="H11" s="97" t="s">
        <v>83</v>
      </c>
      <c r="I11" s="133" t="s">
        <v>84</v>
      </c>
      <c r="J11" s="262"/>
      <c r="K11" s="97" t="s">
        <v>83</v>
      </c>
      <c r="L11" s="133" t="s">
        <v>84</v>
      </c>
      <c r="M11" s="134"/>
    </row>
    <row r="12" spans="1:13" ht="13.5" customHeight="1">
      <c r="A12" s="101"/>
      <c r="B12" s="291" t="s">
        <v>72</v>
      </c>
      <c r="C12" s="243" t="s">
        <v>73</v>
      </c>
      <c r="D12" s="93"/>
      <c r="E12" s="98">
        <v>1</v>
      </c>
      <c r="F12" s="233" t="s">
        <v>74</v>
      </c>
      <c r="G12" s="246">
        <v>1</v>
      </c>
      <c r="H12" s="128">
        <v>1.0988679386883804</v>
      </c>
      <c r="I12" s="39">
        <v>28.345314402971542</v>
      </c>
      <c r="J12" s="246">
        <v>2</v>
      </c>
      <c r="K12" s="128">
        <v>1.1514592033720397</v>
      </c>
      <c r="L12" s="39">
        <v>37.19992088970949</v>
      </c>
      <c r="M12" s="135"/>
    </row>
    <row r="13" spans="1:13" ht="13.5" customHeight="1">
      <c r="A13" s="101"/>
      <c r="B13" s="292"/>
      <c r="C13" s="244"/>
      <c r="D13" s="93"/>
      <c r="E13" s="98">
        <v>2</v>
      </c>
      <c r="F13" s="234"/>
      <c r="G13" s="247"/>
      <c r="H13" s="129">
        <v>0.6711297930243757</v>
      </c>
      <c r="I13" s="39">
        <v>24.39069189970492</v>
      </c>
      <c r="J13" s="247"/>
      <c r="K13" s="129">
        <v>0.840227713077203</v>
      </c>
      <c r="L13" s="39">
        <v>24.972602873222456</v>
      </c>
      <c r="M13" s="135"/>
    </row>
    <row r="14" spans="1:13" ht="13.5" customHeight="1">
      <c r="A14" s="101"/>
      <c r="B14" s="292"/>
      <c r="C14" s="244"/>
      <c r="D14" s="93">
        <v>1</v>
      </c>
      <c r="E14" s="98">
        <v>3</v>
      </c>
      <c r="F14" s="234"/>
      <c r="G14" s="247"/>
      <c r="H14" s="129">
        <v>0.8594898072496476</v>
      </c>
      <c r="I14" s="39">
        <v>22.597521505019735</v>
      </c>
      <c r="J14" s="247"/>
      <c r="K14" s="128">
        <v>1.0575949280542039</v>
      </c>
      <c r="L14" s="39">
        <v>22.422850528717376</v>
      </c>
      <c r="M14" s="135"/>
    </row>
    <row r="15" spans="1:13" ht="13.5" customHeight="1">
      <c r="A15" s="101"/>
      <c r="B15" s="292"/>
      <c r="C15" s="244"/>
      <c r="D15" s="93"/>
      <c r="E15" s="98">
        <v>4</v>
      </c>
      <c r="F15" s="234"/>
      <c r="G15" s="247"/>
      <c r="H15" s="129">
        <v>0.6523789419997872</v>
      </c>
      <c r="I15" s="39">
        <v>26.640939502058018</v>
      </c>
      <c r="J15" s="247"/>
      <c r="K15" s="129">
        <v>0.8929302399103641</v>
      </c>
      <c r="L15" s="39">
        <v>25.24900058238383</v>
      </c>
      <c r="M15" s="135"/>
    </row>
    <row r="16" spans="1:13" ht="13.5" customHeight="1">
      <c r="A16" s="101"/>
      <c r="B16" s="292"/>
      <c r="C16" s="244"/>
      <c r="D16" s="107"/>
      <c r="E16" s="98">
        <v>5</v>
      </c>
      <c r="F16" s="235"/>
      <c r="G16" s="248"/>
      <c r="H16" s="128">
        <v>1.5395986447070074</v>
      </c>
      <c r="I16" s="39">
        <v>23.33203469793893</v>
      </c>
      <c r="J16" s="248"/>
      <c r="K16" s="128">
        <v>1.7218210897224941</v>
      </c>
      <c r="L16" s="39">
        <v>23.174708250121224</v>
      </c>
      <c r="M16" s="135"/>
    </row>
    <row r="17" spans="1:13" ht="13.5" customHeight="1">
      <c r="A17" s="101"/>
      <c r="B17" s="292"/>
      <c r="C17" s="244"/>
      <c r="D17" s="93"/>
      <c r="E17" s="98">
        <v>1</v>
      </c>
      <c r="F17" s="230" t="s">
        <v>75</v>
      </c>
      <c r="G17" s="246">
        <v>1</v>
      </c>
      <c r="H17" s="129">
        <v>0.6804589740831041</v>
      </c>
      <c r="I17" s="39">
        <v>35.39010109403441</v>
      </c>
      <c r="J17" s="246">
        <v>2</v>
      </c>
      <c r="K17" s="31">
        <v>0.8558300720385108</v>
      </c>
      <c r="L17" s="39">
        <v>33.13040996342007</v>
      </c>
      <c r="M17" s="135"/>
    </row>
    <row r="18" spans="1:13" ht="13.5" customHeight="1">
      <c r="A18" s="101"/>
      <c r="B18" s="292"/>
      <c r="C18" s="244"/>
      <c r="D18" s="93"/>
      <c r="E18" s="98">
        <v>2</v>
      </c>
      <c r="F18" s="231"/>
      <c r="G18" s="247"/>
      <c r="H18" s="129">
        <v>0.43615373873928553</v>
      </c>
      <c r="I18" s="39">
        <v>24.182920216475726</v>
      </c>
      <c r="J18" s="247"/>
      <c r="K18" s="31">
        <v>0.5602586529299834</v>
      </c>
      <c r="L18" s="39">
        <v>23.42471306499517</v>
      </c>
      <c r="M18" s="135"/>
    </row>
    <row r="19" spans="1:13" ht="13.5" customHeight="1">
      <c r="A19" s="101"/>
      <c r="B19" s="292"/>
      <c r="C19" s="244"/>
      <c r="D19" s="93">
        <v>1</v>
      </c>
      <c r="E19" s="98">
        <v>3</v>
      </c>
      <c r="F19" s="231"/>
      <c r="G19" s="247"/>
      <c r="H19" s="129">
        <v>0.7057308571091354</v>
      </c>
      <c r="I19" s="39">
        <v>24.009431954614744</v>
      </c>
      <c r="J19" s="247"/>
      <c r="K19" s="31">
        <v>0.6769012035945489</v>
      </c>
      <c r="L19" s="39">
        <v>21.245710887454774</v>
      </c>
      <c r="M19" s="135"/>
    </row>
    <row r="20" spans="1:13" ht="13.5" customHeight="1">
      <c r="A20" s="101"/>
      <c r="B20" s="292"/>
      <c r="C20" s="244"/>
      <c r="D20" s="93"/>
      <c r="E20" s="98">
        <v>4</v>
      </c>
      <c r="F20" s="231"/>
      <c r="G20" s="247"/>
      <c r="H20" s="129">
        <v>0.6967511388944833</v>
      </c>
      <c r="I20" s="39">
        <v>24.794775099896473</v>
      </c>
      <c r="J20" s="247"/>
      <c r="K20" s="31">
        <v>0.7824133508339078</v>
      </c>
      <c r="L20" s="39">
        <v>22.886977225779656</v>
      </c>
      <c r="M20" s="135"/>
    </row>
    <row r="21" spans="1:13" ht="13.5" customHeight="1">
      <c r="A21" s="101"/>
      <c r="B21" s="292"/>
      <c r="C21" s="244"/>
      <c r="D21" s="107"/>
      <c r="E21" s="98">
        <v>5</v>
      </c>
      <c r="F21" s="232"/>
      <c r="G21" s="248"/>
      <c r="H21" s="129">
        <v>0.9237340884421017</v>
      </c>
      <c r="I21" s="39">
        <v>20.695973313697465</v>
      </c>
      <c r="J21" s="248"/>
      <c r="K21" s="34">
        <v>1.0844456980471553</v>
      </c>
      <c r="L21" s="39">
        <v>18.709889157381067</v>
      </c>
      <c r="M21" s="135"/>
    </row>
    <row r="22" spans="1:13" ht="13.5" customHeight="1">
      <c r="A22" s="101"/>
      <c r="B22" s="292"/>
      <c r="C22" s="244"/>
      <c r="D22" s="93"/>
      <c r="E22" s="98">
        <v>1</v>
      </c>
      <c r="F22" s="233" t="s">
        <v>74</v>
      </c>
      <c r="G22" s="246">
        <v>1</v>
      </c>
      <c r="H22" s="128">
        <v>1.3501685552512874</v>
      </c>
      <c r="I22" s="39">
        <v>20.524854233466375</v>
      </c>
      <c r="J22" s="246">
        <v>2</v>
      </c>
      <c r="K22" s="128">
        <v>1.5909093325591854</v>
      </c>
      <c r="L22" s="39">
        <v>21.176699817859358</v>
      </c>
      <c r="M22" s="135"/>
    </row>
    <row r="23" spans="1:13" ht="13.5" customHeight="1">
      <c r="A23" s="101"/>
      <c r="B23" s="292"/>
      <c r="C23" s="244"/>
      <c r="D23" s="93"/>
      <c r="E23" s="98">
        <v>2</v>
      </c>
      <c r="F23" s="234"/>
      <c r="G23" s="247"/>
      <c r="H23" s="128">
        <v>0.9983993723337402</v>
      </c>
      <c r="I23" s="39">
        <v>45.803944473359145</v>
      </c>
      <c r="J23" s="247"/>
      <c r="K23" s="128">
        <v>1.1688402365696038</v>
      </c>
      <c r="L23" s="39">
        <v>49.43578237435018</v>
      </c>
      <c r="M23" s="135"/>
    </row>
    <row r="24" spans="1:13" ht="13.5" customHeight="1">
      <c r="A24" s="101"/>
      <c r="B24" s="292"/>
      <c r="C24" s="244"/>
      <c r="D24" s="93">
        <v>2</v>
      </c>
      <c r="E24" s="98">
        <v>3</v>
      </c>
      <c r="F24" s="234"/>
      <c r="G24" s="247"/>
      <c r="H24" s="128">
        <v>1.231915288275133</v>
      </c>
      <c r="I24" s="39">
        <v>20.692802650781417</v>
      </c>
      <c r="J24" s="247"/>
      <c r="K24" s="128">
        <v>1.3001015954024258</v>
      </c>
      <c r="L24" s="39">
        <v>19.63782435627031</v>
      </c>
      <c r="M24" s="135"/>
    </row>
    <row r="25" spans="1:13" ht="13.5" customHeight="1">
      <c r="A25" s="101"/>
      <c r="B25" s="292"/>
      <c r="C25" s="244"/>
      <c r="D25" s="93"/>
      <c r="E25" s="98">
        <v>4</v>
      </c>
      <c r="F25" s="234"/>
      <c r="G25" s="247"/>
      <c r="H25" s="128">
        <v>1.345881294628955</v>
      </c>
      <c r="I25" s="39">
        <v>22.008348798493163</v>
      </c>
      <c r="J25" s="247"/>
      <c r="K25" s="128">
        <v>1.6319774795724664</v>
      </c>
      <c r="L25" s="39">
        <v>21.963639734306465</v>
      </c>
      <c r="M25" s="135"/>
    </row>
    <row r="26" spans="1:13" ht="13.5" customHeight="1">
      <c r="A26" s="101"/>
      <c r="B26" s="292"/>
      <c r="C26" s="244"/>
      <c r="D26" s="107"/>
      <c r="E26" s="98">
        <v>5</v>
      </c>
      <c r="F26" s="235"/>
      <c r="G26" s="248"/>
      <c r="H26" s="129">
        <v>0.7136274571260465</v>
      </c>
      <c r="I26" s="39">
        <v>33.01596721005339</v>
      </c>
      <c r="J26" s="248"/>
      <c r="K26" s="129">
        <v>0.8113193627760227</v>
      </c>
      <c r="L26" s="39">
        <v>33.21045917738105</v>
      </c>
      <c r="M26" s="135"/>
    </row>
    <row r="27" spans="1:13" ht="13.5" customHeight="1">
      <c r="A27" s="101"/>
      <c r="B27" s="292"/>
      <c r="C27" s="244"/>
      <c r="D27" s="93"/>
      <c r="E27" s="98">
        <v>1</v>
      </c>
      <c r="F27" s="230" t="s">
        <v>75</v>
      </c>
      <c r="G27" s="246">
        <v>1</v>
      </c>
      <c r="H27" s="129">
        <v>0.9043881071116415</v>
      </c>
      <c r="I27" s="39">
        <v>26.882970479342966</v>
      </c>
      <c r="J27" s="246">
        <v>2</v>
      </c>
      <c r="K27" s="31">
        <v>0.9241939680325563</v>
      </c>
      <c r="L27" s="39">
        <v>25.205325618947114</v>
      </c>
      <c r="M27" s="135"/>
    </row>
    <row r="28" spans="1:13" ht="13.5" customHeight="1">
      <c r="A28" s="101"/>
      <c r="B28" s="292"/>
      <c r="C28" s="244"/>
      <c r="D28" s="93"/>
      <c r="E28" s="98">
        <v>2</v>
      </c>
      <c r="F28" s="231"/>
      <c r="G28" s="247"/>
      <c r="H28" s="129">
        <v>0.4124806223202496</v>
      </c>
      <c r="I28" s="39">
        <v>98.08935397900962</v>
      </c>
      <c r="J28" s="247"/>
      <c r="K28" s="31">
        <v>0.6376213423993715</v>
      </c>
      <c r="L28" s="39">
        <v>94.4097633918089</v>
      </c>
      <c r="M28" s="135"/>
    </row>
    <row r="29" spans="1:13" ht="13.5" customHeight="1">
      <c r="A29" s="101"/>
      <c r="B29" s="292"/>
      <c r="C29" s="244"/>
      <c r="D29" s="93">
        <v>2</v>
      </c>
      <c r="E29" s="98">
        <v>3</v>
      </c>
      <c r="F29" s="231"/>
      <c r="G29" s="247"/>
      <c r="H29" s="129">
        <v>0.6165701135038612</v>
      </c>
      <c r="I29" s="39">
        <v>31.24002915143851</v>
      </c>
      <c r="J29" s="247"/>
      <c r="K29" s="31">
        <v>0.7007996994430497</v>
      </c>
      <c r="L29" s="39">
        <v>29.446183157973767</v>
      </c>
      <c r="M29" s="135"/>
    </row>
    <row r="30" spans="1:13" ht="13.5" customHeight="1">
      <c r="A30" s="101"/>
      <c r="B30" s="292"/>
      <c r="C30" s="244"/>
      <c r="D30" s="93"/>
      <c r="E30" s="98">
        <v>4</v>
      </c>
      <c r="F30" s="231"/>
      <c r="G30" s="247"/>
      <c r="H30" s="128">
        <v>1.0320763060771745</v>
      </c>
      <c r="I30" s="39">
        <v>22.498595441538665</v>
      </c>
      <c r="J30" s="247"/>
      <c r="K30" s="34">
        <v>1.0898382084987</v>
      </c>
      <c r="L30" s="39">
        <v>22.884693214541745</v>
      </c>
      <c r="M30" s="135"/>
    </row>
    <row r="31" spans="1:13" ht="13.5" customHeight="1">
      <c r="A31" s="101"/>
      <c r="B31" s="293"/>
      <c r="C31" s="245"/>
      <c r="D31" s="107"/>
      <c r="E31" s="98">
        <v>5</v>
      </c>
      <c r="F31" s="232"/>
      <c r="G31" s="248"/>
      <c r="H31" s="129">
        <v>0.7060026706923178</v>
      </c>
      <c r="I31" s="39">
        <v>53.63408626848875</v>
      </c>
      <c r="J31" s="248"/>
      <c r="K31" s="31">
        <v>0.9138468060210487</v>
      </c>
      <c r="L31" s="39">
        <v>52.017255155427705</v>
      </c>
      <c r="M31" s="135"/>
    </row>
    <row r="32" spans="3:14" ht="13.5" customHeight="1">
      <c r="C32" s="92"/>
      <c r="H32" s="87"/>
      <c r="I32" s="87"/>
      <c r="J32" s="87"/>
      <c r="K32" s="87"/>
      <c r="N32" s="87"/>
    </row>
    <row r="33" spans="1:7" ht="21" customHeight="1">
      <c r="A33" s="195" t="s">
        <v>271</v>
      </c>
      <c r="B33" s="136"/>
      <c r="C33" s="136"/>
      <c r="D33" s="136"/>
      <c r="E33" s="261"/>
      <c r="F33" s="261"/>
      <c r="G33" s="261"/>
    </row>
    <row r="34" spans="1:13" ht="13.5" customHeight="1">
      <c r="A34" s="249" t="s">
        <v>67</v>
      </c>
      <c r="B34" s="249" t="s">
        <v>63</v>
      </c>
      <c r="C34" s="249" t="s">
        <v>64</v>
      </c>
      <c r="D34" s="263" t="s">
        <v>15</v>
      </c>
      <c r="E34" s="264" t="s">
        <v>16</v>
      </c>
      <c r="F34" s="249" t="s">
        <v>68</v>
      </c>
      <c r="G34" s="249" t="s">
        <v>69</v>
      </c>
      <c r="H34" s="249" t="s">
        <v>81</v>
      </c>
      <c r="I34" s="233" t="s">
        <v>82</v>
      </c>
      <c r="J34" s="249" t="s">
        <v>69</v>
      </c>
      <c r="K34" s="249" t="s">
        <v>81</v>
      </c>
      <c r="L34" s="233" t="s">
        <v>82</v>
      </c>
      <c r="M34" s="131"/>
    </row>
    <row r="35" spans="1:13" ht="13.5" customHeight="1">
      <c r="A35" s="250"/>
      <c r="B35" s="250"/>
      <c r="C35" s="250"/>
      <c r="D35" s="250"/>
      <c r="E35" s="265"/>
      <c r="F35" s="250"/>
      <c r="G35" s="250"/>
      <c r="H35" s="250"/>
      <c r="I35" s="294"/>
      <c r="J35" s="250"/>
      <c r="K35" s="250"/>
      <c r="L35" s="294"/>
      <c r="M35" s="132"/>
    </row>
    <row r="36" spans="1:13" ht="13.5" customHeight="1">
      <c r="A36" s="250"/>
      <c r="B36" s="250"/>
      <c r="C36" s="250"/>
      <c r="D36" s="250"/>
      <c r="E36" s="265"/>
      <c r="F36" s="250"/>
      <c r="G36" s="250"/>
      <c r="H36" s="250"/>
      <c r="I36" s="294"/>
      <c r="J36" s="250"/>
      <c r="K36" s="250"/>
      <c r="L36" s="294"/>
      <c r="M36" s="132"/>
    </row>
    <row r="37" spans="1:13" ht="19.5" customHeight="1">
      <c r="A37" s="262"/>
      <c r="B37" s="262"/>
      <c r="C37" s="262"/>
      <c r="D37" s="262"/>
      <c r="E37" s="266"/>
      <c r="F37" s="262"/>
      <c r="G37" s="262"/>
      <c r="H37" s="97" t="s">
        <v>83</v>
      </c>
      <c r="I37" s="133" t="s">
        <v>84</v>
      </c>
      <c r="J37" s="262"/>
      <c r="K37" s="97" t="s">
        <v>83</v>
      </c>
      <c r="L37" s="133" t="s">
        <v>84</v>
      </c>
      <c r="M37" s="134"/>
    </row>
    <row r="38" spans="1:13" ht="13.5" customHeight="1">
      <c r="A38" s="101"/>
      <c r="B38" s="243" t="s">
        <v>85</v>
      </c>
      <c r="C38" s="243" t="s">
        <v>80</v>
      </c>
      <c r="D38" s="93"/>
      <c r="E38" s="98">
        <v>1</v>
      </c>
      <c r="F38" s="233" t="s">
        <v>74</v>
      </c>
      <c r="G38" s="246">
        <v>1</v>
      </c>
      <c r="H38" s="128">
        <v>2.2092101463314724</v>
      </c>
      <c r="I38" s="39">
        <v>52.912277240744494</v>
      </c>
      <c r="J38" s="246">
        <v>2</v>
      </c>
      <c r="K38" s="128">
        <v>2.666347849700757</v>
      </c>
      <c r="L38" s="39">
        <v>55.50191342447858</v>
      </c>
      <c r="M38" s="135"/>
    </row>
    <row r="39" spans="1:13" ht="13.5" customHeight="1">
      <c r="A39" s="101"/>
      <c r="B39" s="244"/>
      <c r="C39" s="244"/>
      <c r="D39" s="93"/>
      <c r="E39" s="98">
        <v>2</v>
      </c>
      <c r="F39" s="234"/>
      <c r="G39" s="247"/>
      <c r="H39" s="128">
        <v>1.1845414493707718</v>
      </c>
      <c r="I39" s="39">
        <v>51.30901433147988</v>
      </c>
      <c r="J39" s="247"/>
      <c r="K39" s="128">
        <v>1.328158926262382</v>
      </c>
      <c r="L39" s="39">
        <v>56.55283849179971</v>
      </c>
      <c r="M39" s="135"/>
    </row>
    <row r="40" spans="1:13" ht="13.5" customHeight="1">
      <c r="A40" s="101"/>
      <c r="B40" s="244"/>
      <c r="C40" s="244"/>
      <c r="D40" s="93">
        <v>3</v>
      </c>
      <c r="E40" s="98">
        <v>3</v>
      </c>
      <c r="F40" s="234"/>
      <c r="G40" s="247"/>
      <c r="H40" s="128">
        <v>1.5706115064492472</v>
      </c>
      <c r="I40" s="39">
        <v>44.38455322187211</v>
      </c>
      <c r="J40" s="247"/>
      <c r="K40" s="128">
        <v>1.8203493940416553</v>
      </c>
      <c r="L40" s="39">
        <v>44.49532761559619</v>
      </c>
      <c r="M40" s="135"/>
    </row>
    <row r="41" spans="1:13" ht="13.5" customHeight="1">
      <c r="A41" s="101"/>
      <c r="B41" s="244"/>
      <c r="C41" s="244"/>
      <c r="D41" s="93"/>
      <c r="E41" s="98">
        <v>4</v>
      </c>
      <c r="F41" s="234"/>
      <c r="G41" s="247"/>
      <c r="H41" s="128">
        <v>3.6709435451563217</v>
      </c>
      <c r="I41" s="39">
        <v>30.06549292586242</v>
      </c>
      <c r="J41" s="247"/>
      <c r="K41" s="128">
        <v>4.735990471791824</v>
      </c>
      <c r="L41" s="39">
        <v>30.44225226704258</v>
      </c>
      <c r="M41" s="135"/>
    </row>
    <row r="42" spans="1:13" ht="13.5" customHeight="1">
      <c r="A42" s="101"/>
      <c r="B42" s="244"/>
      <c r="C42" s="244"/>
      <c r="D42" s="107"/>
      <c r="E42" s="98">
        <v>5</v>
      </c>
      <c r="F42" s="235"/>
      <c r="G42" s="248"/>
      <c r="H42" s="128">
        <v>3.5756233440759075</v>
      </c>
      <c r="I42" s="39">
        <v>65.1548951840567</v>
      </c>
      <c r="J42" s="248"/>
      <c r="K42" s="128">
        <v>5.280806107468664</v>
      </c>
      <c r="L42" s="39">
        <v>66.91260962271464</v>
      </c>
      <c r="M42" s="135"/>
    </row>
    <row r="43" spans="1:13" ht="13.5" customHeight="1">
      <c r="A43" s="101"/>
      <c r="B43" s="244"/>
      <c r="C43" s="244"/>
      <c r="D43" s="93"/>
      <c r="E43" s="98">
        <v>1</v>
      </c>
      <c r="F43" s="230" t="s">
        <v>75</v>
      </c>
      <c r="G43" s="246">
        <v>1</v>
      </c>
      <c r="H43" s="128">
        <v>1.576210020866422</v>
      </c>
      <c r="I43" s="39">
        <v>60.48635939730029</v>
      </c>
      <c r="J43" s="246">
        <v>2</v>
      </c>
      <c r="K43" s="34">
        <v>1.8001577838186853</v>
      </c>
      <c r="L43" s="39">
        <v>59.28871768528225</v>
      </c>
      <c r="M43" s="135"/>
    </row>
    <row r="44" spans="1:13" ht="13.5" customHeight="1">
      <c r="A44" s="101"/>
      <c r="B44" s="244"/>
      <c r="C44" s="244"/>
      <c r="D44" s="93"/>
      <c r="E44" s="98">
        <v>2</v>
      </c>
      <c r="F44" s="231"/>
      <c r="G44" s="247"/>
      <c r="H44" s="129">
        <v>0.8382885683008168</v>
      </c>
      <c r="I44" s="39">
        <v>62.12094671894569</v>
      </c>
      <c r="J44" s="247"/>
      <c r="K44" s="31">
        <v>0.9838886023796083</v>
      </c>
      <c r="L44" s="39">
        <v>56.95799695012999</v>
      </c>
      <c r="M44" s="135"/>
    </row>
    <row r="45" spans="1:13" ht="13.5" customHeight="1">
      <c r="A45" s="101"/>
      <c r="B45" s="244"/>
      <c r="C45" s="244"/>
      <c r="D45" s="93">
        <v>3</v>
      </c>
      <c r="E45" s="98">
        <v>3</v>
      </c>
      <c r="F45" s="231"/>
      <c r="G45" s="247"/>
      <c r="H45" s="128">
        <v>1.131233549076859</v>
      </c>
      <c r="I45" s="39">
        <v>50.278639474571975</v>
      </c>
      <c r="J45" s="247"/>
      <c r="K45" s="34">
        <v>1.2980850250318634</v>
      </c>
      <c r="L45" s="39">
        <v>46.25506295430186</v>
      </c>
      <c r="M45" s="135"/>
    </row>
    <row r="46" spans="1:13" ht="13.5" customHeight="1">
      <c r="A46" s="101"/>
      <c r="B46" s="244"/>
      <c r="C46" s="244"/>
      <c r="D46" s="93"/>
      <c r="E46" s="98">
        <v>4</v>
      </c>
      <c r="F46" s="231"/>
      <c r="G46" s="247"/>
      <c r="H46" s="128">
        <v>1.6654943733599856</v>
      </c>
      <c r="I46" s="39">
        <v>40.21303934308118</v>
      </c>
      <c r="J46" s="247"/>
      <c r="K46" s="34">
        <v>1.988806247036651</v>
      </c>
      <c r="L46" s="39">
        <v>35.892301304623906</v>
      </c>
      <c r="M46" s="135"/>
    </row>
    <row r="47" spans="1:13" ht="13.5" customHeight="1">
      <c r="A47" s="101"/>
      <c r="B47" s="244"/>
      <c r="C47" s="244"/>
      <c r="D47" s="107"/>
      <c r="E47" s="98">
        <v>5</v>
      </c>
      <c r="F47" s="232"/>
      <c r="G47" s="248"/>
      <c r="H47" s="128">
        <v>1.8486247017198154</v>
      </c>
      <c r="I47" s="39">
        <v>77.37086795380648</v>
      </c>
      <c r="J47" s="248"/>
      <c r="K47" s="34">
        <v>2.3383668492303906</v>
      </c>
      <c r="L47" s="39">
        <v>77.81982700649624</v>
      </c>
      <c r="M47" s="135"/>
    </row>
    <row r="48" spans="1:13" ht="13.5" customHeight="1">
      <c r="A48" s="101"/>
      <c r="B48" s="244"/>
      <c r="C48" s="244"/>
      <c r="D48" s="93"/>
      <c r="E48" s="98">
        <v>1</v>
      </c>
      <c r="F48" s="233" t="s">
        <v>74</v>
      </c>
      <c r="G48" s="246">
        <v>1</v>
      </c>
      <c r="H48" s="128">
        <v>1.808065343747583</v>
      </c>
      <c r="I48" s="39">
        <v>59.775391834298446</v>
      </c>
      <c r="J48" s="246">
        <v>2</v>
      </c>
      <c r="K48" s="128">
        <v>2.065229998766386</v>
      </c>
      <c r="L48" s="39">
        <v>57.3336036603789</v>
      </c>
      <c r="M48" s="135"/>
    </row>
    <row r="49" spans="1:13" ht="13.5" customHeight="1">
      <c r="A49" s="101"/>
      <c r="B49" s="244"/>
      <c r="C49" s="244"/>
      <c r="D49" s="93"/>
      <c r="E49" s="98">
        <v>2</v>
      </c>
      <c r="F49" s="234"/>
      <c r="G49" s="247"/>
      <c r="H49" s="128">
        <v>1.587081648951508</v>
      </c>
      <c r="I49" s="39">
        <v>35.49389544763324</v>
      </c>
      <c r="J49" s="247"/>
      <c r="K49" s="128">
        <v>2.141354755137427</v>
      </c>
      <c r="L49" s="39">
        <v>35.86868110398258</v>
      </c>
      <c r="M49" s="135"/>
    </row>
    <row r="50" spans="1:13" ht="13.5" customHeight="1">
      <c r="A50" s="101"/>
      <c r="B50" s="244"/>
      <c r="C50" s="244"/>
      <c r="D50" s="93">
        <v>4</v>
      </c>
      <c r="E50" s="98">
        <v>3</v>
      </c>
      <c r="F50" s="234"/>
      <c r="G50" s="247"/>
      <c r="H50" s="128">
        <v>2.010005587991761</v>
      </c>
      <c r="I50" s="39">
        <v>40.786753165904</v>
      </c>
      <c r="J50" s="247"/>
      <c r="K50" s="128">
        <v>2.3424670565660164</v>
      </c>
      <c r="L50" s="39">
        <v>44.3865935653188</v>
      </c>
      <c r="M50" s="135"/>
    </row>
    <row r="51" spans="1:13" ht="13.5" customHeight="1">
      <c r="A51" s="101"/>
      <c r="B51" s="244"/>
      <c r="C51" s="244"/>
      <c r="D51" s="93"/>
      <c r="E51" s="98">
        <v>4</v>
      </c>
      <c r="F51" s="234"/>
      <c r="G51" s="247"/>
      <c r="H51" s="128">
        <v>1.7047186362559643</v>
      </c>
      <c r="I51" s="39">
        <v>26.606821678850736</v>
      </c>
      <c r="J51" s="247"/>
      <c r="K51" s="128">
        <v>2.3426464029716696</v>
      </c>
      <c r="L51" s="39">
        <v>24.75793486677358</v>
      </c>
      <c r="M51" s="135"/>
    </row>
    <row r="52" spans="1:13" ht="13.5" customHeight="1">
      <c r="A52" s="101"/>
      <c r="B52" s="244"/>
      <c r="C52" s="244"/>
      <c r="D52" s="107"/>
      <c r="E52" s="98">
        <v>5</v>
      </c>
      <c r="F52" s="235"/>
      <c r="G52" s="248"/>
      <c r="H52" s="128">
        <v>1.7886761358457206</v>
      </c>
      <c r="I52" s="39">
        <v>42.48610713850754</v>
      </c>
      <c r="J52" s="248"/>
      <c r="K52" s="128">
        <v>1.8532685675773202</v>
      </c>
      <c r="L52" s="39">
        <v>42.66666757753815</v>
      </c>
      <c r="M52" s="135"/>
    </row>
    <row r="53" spans="1:13" ht="13.5" customHeight="1">
      <c r="A53" s="101"/>
      <c r="B53" s="244"/>
      <c r="C53" s="244"/>
      <c r="D53" s="93"/>
      <c r="E53" s="98">
        <v>1</v>
      </c>
      <c r="F53" s="230" t="s">
        <v>75</v>
      </c>
      <c r="G53" s="246">
        <v>1</v>
      </c>
      <c r="H53" s="128">
        <v>1.253959538858252</v>
      </c>
      <c r="I53" s="39">
        <v>70.27213281801703</v>
      </c>
      <c r="J53" s="246">
        <v>2</v>
      </c>
      <c r="K53" s="34">
        <v>1.377331797590952</v>
      </c>
      <c r="L53" s="39">
        <v>67.39290714998383</v>
      </c>
      <c r="M53" s="135"/>
    </row>
    <row r="54" spans="1:13" ht="13.5" customHeight="1">
      <c r="A54" s="101"/>
      <c r="B54" s="244"/>
      <c r="C54" s="244"/>
      <c r="D54" s="93"/>
      <c r="E54" s="98">
        <v>2</v>
      </c>
      <c r="F54" s="231"/>
      <c r="G54" s="247"/>
      <c r="H54" s="128">
        <v>1.2128562716240923</v>
      </c>
      <c r="I54" s="39">
        <v>45.29708406808422</v>
      </c>
      <c r="J54" s="247"/>
      <c r="K54" s="34">
        <v>1.2336467119987526</v>
      </c>
      <c r="L54" s="39">
        <v>45.391325712002754</v>
      </c>
      <c r="M54" s="135"/>
    </row>
    <row r="55" spans="1:13" ht="13.5" customHeight="1">
      <c r="A55" s="101"/>
      <c r="B55" s="244"/>
      <c r="C55" s="244"/>
      <c r="D55" s="93">
        <v>4</v>
      </c>
      <c r="E55" s="98">
        <v>3</v>
      </c>
      <c r="F55" s="231"/>
      <c r="G55" s="247"/>
      <c r="H55" s="128">
        <v>1.1548154613141295</v>
      </c>
      <c r="I55" s="39">
        <v>53.06775861240557</v>
      </c>
      <c r="J55" s="247"/>
      <c r="K55" s="34">
        <v>1.245701446920311</v>
      </c>
      <c r="L55" s="39">
        <v>50.31136273111457</v>
      </c>
      <c r="M55" s="135"/>
    </row>
    <row r="56" spans="1:13" ht="13.5" customHeight="1">
      <c r="A56" s="101"/>
      <c r="B56" s="244"/>
      <c r="C56" s="244"/>
      <c r="D56" s="93"/>
      <c r="E56" s="98">
        <v>4</v>
      </c>
      <c r="F56" s="231"/>
      <c r="G56" s="247"/>
      <c r="H56" s="128">
        <v>1.0949090548609237</v>
      </c>
      <c r="I56" s="39">
        <v>29.919058097891472</v>
      </c>
      <c r="J56" s="247"/>
      <c r="K56" s="34">
        <v>1.372536261781359</v>
      </c>
      <c r="L56" s="39">
        <v>28.05565206752461</v>
      </c>
      <c r="M56" s="135"/>
    </row>
    <row r="57" spans="1:13" ht="13.5" customHeight="1">
      <c r="A57" s="101"/>
      <c r="B57" s="245"/>
      <c r="C57" s="245"/>
      <c r="D57" s="107"/>
      <c r="E57" s="98">
        <v>5</v>
      </c>
      <c r="F57" s="232"/>
      <c r="G57" s="248"/>
      <c r="H57" s="128">
        <v>1.2444358099031025</v>
      </c>
      <c r="I57" s="39">
        <v>48.13363967529087</v>
      </c>
      <c r="J57" s="248"/>
      <c r="K57" s="34">
        <v>1.4775259800421736</v>
      </c>
      <c r="L57" s="39">
        <v>47.49838489519321</v>
      </c>
      <c r="M57" s="135"/>
    </row>
    <row r="58" spans="3:14" ht="13.5" customHeight="1">
      <c r="C58" s="92"/>
      <c r="H58" s="87"/>
      <c r="I58" s="87"/>
      <c r="J58" s="87"/>
      <c r="K58" s="87"/>
      <c r="N58" s="87"/>
    </row>
    <row r="59" spans="2:14" ht="13.5" customHeight="1">
      <c r="B59" s="125" t="s">
        <v>76</v>
      </c>
      <c r="C59" s="124"/>
      <c r="D59" s="124"/>
      <c r="E59" s="124"/>
      <c r="F59" s="124"/>
      <c r="G59" s="124"/>
      <c r="H59" s="124"/>
      <c r="I59" s="124"/>
      <c r="J59" s="87"/>
      <c r="K59" s="87"/>
      <c r="N59" s="87"/>
    </row>
    <row r="60" spans="2:14" ht="13.5" customHeight="1">
      <c r="B60" s="238" t="s">
        <v>77</v>
      </c>
      <c r="C60" s="239"/>
      <c r="D60" s="236" t="s">
        <v>78</v>
      </c>
      <c r="E60" s="236"/>
      <c r="F60" s="236"/>
      <c r="G60" s="236" t="s">
        <v>79</v>
      </c>
      <c r="H60" s="237"/>
      <c r="I60" s="237"/>
      <c r="J60" s="87"/>
      <c r="K60" s="87"/>
      <c r="N60" s="87"/>
    </row>
    <row r="61" spans="2:14" ht="13.5" customHeight="1">
      <c r="B61" s="236" t="s">
        <v>81</v>
      </c>
      <c r="C61" s="236"/>
      <c r="D61" s="236" t="s">
        <v>86</v>
      </c>
      <c r="E61" s="236"/>
      <c r="F61" s="236"/>
      <c r="G61" s="236" t="s">
        <v>87</v>
      </c>
      <c r="H61" s="236"/>
      <c r="I61" s="236"/>
      <c r="J61" s="87"/>
      <c r="K61" s="87"/>
      <c r="N61" s="87"/>
    </row>
    <row r="62" spans="2:14" ht="13.5" customHeight="1">
      <c r="B62" s="236" t="s">
        <v>82</v>
      </c>
      <c r="C62" s="236"/>
      <c r="D62" s="236" t="s">
        <v>88</v>
      </c>
      <c r="E62" s="236"/>
      <c r="F62" s="236"/>
      <c r="G62" s="236" t="s">
        <v>89</v>
      </c>
      <c r="H62" s="236"/>
      <c r="I62" s="236"/>
      <c r="J62" s="87"/>
      <c r="K62" s="87"/>
      <c r="N62" s="87"/>
    </row>
    <row r="63" spans="3:14" ht="13.5" customHeight="1">
      <c r="C63" s="92"/>
      <c r="H63" s="87"/>
      <c r="I63" s="87"/>
      <c r="J63" s="87"/>
      <c r="K63" s="87"/>
      <c r="N63" s="87"/>
    </row>
    <row r="64" spans="3:14" ht="13.5" customHeight="1">
      <c r="C64" s="92"/>
      <c r="H64" s="87"/>
      <c r="I64" s="87"/>
      <c r="J64" s="87"/>
      <c r="K64" s="87"/>
      <c r="N64" s="87"/>
    </row>
    <row r="65" spans="3:14" ht="13.5" customHeight="1">
      <c r="C65" s="92"/>
      <c r="H65" s="87"/>
      <c r="I65" s="87"/>
      <c r="J65" s="87"/>
      <c r="K65" s="87"/>
      <c r="N65" s="87"/>
    </row>
    <row r="66" spans="3:14" ht="13.5" customHeight="1">
      <c r="C66" s="92"/>
      <c r="H66" s="87"/>
      <c r="I66" s="87"/>
      <c r="J66" s="87"/>
      <c r="K66" s="87"/>
      <c r="N66" s="87"/>
    </row>
  </sheetData>
  <sheetProtection/>
  <mergeCells count="63">
    <mergeCell ref="B12:B31"/>
    <mergeCell ref="G12:G16"/>
    <mergeCell ref="G22:G26"/>
    <mergeCell ref="C12:C31"/>
    <mergeCell ref="J27:J31"/>
    <mergeCell ref="J12:J16"/>
    <mergeCell ref="J22:J26"/>
    <mergeCell ref="G27:G31"/>
    <mergeCell ref="F12:F16"/>
    <mergeCell ref="F17:F21"/>
    <mergeCell ref="K8:K10"/>
    <mergeCell ref="L8:L10"/>
    <mergeCell ref="A8:A11"/>
    <mergeCell ref="B8:B11"/>
    <mergeCell ref="C8:C11"/>
    <mergeCell ref="D8:D11"/>
    <mergeCell ref="E8:E11"/>
    <mergeCell ref="F8:F11"/>
    <mergeCell ref="G8:G11"/>
    <mergeCell ref="A34:A37"/>
    <mergeCell ref="B34:B37"/>
    <mergeCell ref="C34:C37"/>
    <mergeCell ref="D34:D37"/>
    <mergeCell ref="E34:E37"/>
    <mergeCell ref="F34:F37"/>
    <mergeCell ref="G53:G57"/>
    <mergeCell ref="H34:H36"/>
    <mergeCell ref="I34:I36"/>
    <mergeCell ref="K34:K36"/>
    <mergeCell ref="E33:G33"/>
    <mergeCell ref="G34:G37"/>
    <mergeCell ref="J53:J57"/>
    <mergeCell ref="B60:C60"/>
    <mergeCell ref="D60:F60"/>
    <mergeCell ref="G60:I60"/>
    <mergeCell ref="L34:L36"/>
    <mergeCell ref="B38:B57"/>
    <mergeCell ref="C38:C57"/>
    <mergeCell ref="G38:G42"/>
    <mergeCell ref="J38:J42"/>
    <mergeCell ref="G48:G52"/>
    <mergeCell ref="J48:J52"/>
    <mergeCell ref="B61:C61"/>
    <mergeCell ref="D61:F61"/>
    <mergeCell ref="G61:I61"/>
    <mergeCell ref="B62:C62"/>
    <mergeCell ref="D62:F62"/>
    <mergeCell ref="G62:I62"/>
    <mergeCell ref="G17:G21"/>
    <mergeCell ref="J17:J21"/>
    <mergeCell ref="G43:G47"/>
    <mergeCell ref="J43:J47"/>
    <mergeCell ref="J34:J37"/>
    <mergeCell ref="H8:H10"/>
    <mergeCell ref="I8:I10"/>
    <mergeCell ref="J8:J11"/>
    <mergeCell ref="E7:G7"/>
    <mergeCell ref="F22:F26"/>
    <mergeCell ref="F27:F31"/>
    <mergeCell ref="F38:F42"/>
    <mergeCell ref="F43:F47"/>
    <mergeCell ref="F48:F52"/>
    <mergeCell ref="F53:F5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69"/>
  <sheetViews>
    <sheetView view="pageBreakPreview" zoomScale="60" zoomScalePageLayoutView="0" workbookViewId="0" topLeftCell="A1">
      <selection activeCell="B33" sqref="B33"/>
    </sheetView>
  </sheetViews>
  <sheetFormatPr defaultColWidth="8.796875" defaultRowHeight="14.25"/>
  <cols>
    <col min="1" max="1" width="1.4921875" style="141" customWidth="1"/>
    <col min="2" max="2" width="8.59765625" style="140" customWidth="1"/>
    <col min="3" max="4" width="11.59765625" style="140" customWidth="1"/>
    <col min="5" max="5" width="6.09765625" style="140" customWidth="1"/>
    <col min="6" max="6" width="5.69921875" style="140" bestFit="1" customWidth="1"/>
    <col min="7" max="7" width="9.69921875" style="138" customWidth="1"/>
    <col min="8" max="8" width="9" style="138" customWidth="1"/>
    <col min="9" max="10" width="9" style="137" customWidth="1"/>
    <col min="11" max="18" width="9" style="138" customWidth="1"/>
    <col min="19" max="19" width="10.69921875" style="139" bestFit="1" customWidth="1"/>
    <col min="20" max="16384" width="9" style="139" customWidth="1"/>
  </cols>
  <sheetData>
    <row r="1" spans="2:19" ht="18.75">
      <c r="B1" s="386" t="s">
        <v>167</v>
      </c>
      <c r="C1" s="387"/>
      <c r="D1" s="387"/>
      <c r="E1" s="387"/>
      <c r="F1" s="387"/>
      <c r="G1" s="194"/>
      <c r="H1" s="194"/>
      <c r="I1" s="388"/>
      <c r="J1" s="388"/>
      <c r="K1" s="194"/>
      <c r="L1" s="192"/>
      <c r="M1" s="192"/>
      <c r="N1" s="192"/>
      <c r="O1" s="192"/>
      <c r="P1" s="192"/>
      <c r="Q1" s="192"/>
      <c r="R1" s="192"/>
      <c r="S1" s="193"/>
    </row>
    <row r="2" spans="2:19" ht="18.75">
      <c r="B2" s="386"/>
      <c r="C2" s="387"/>
      <c r="D2" s="387"/>
      <c r="E2" s="387"/>
      <c r="F2" s="387"/>
      <c r="G2" s="194"/>
      <c r="H2" s="194"/>
      <c r="I2" s="388"/>
      <c r="J2" s="388"/>
      <c r="K2" s="194"/>
      <c r="L2" s="192"/>
      <c r="M2" s="192"/>
      <c r="N2" s="192"/>
      <c r="O2" s="192"/>
      <c r="P2" s="192"/>
      <c r="Q2" s="192"/>
      <c r="R2" s="192"/>
      <c r="S2" s="193"/>
    </row>
    <row r="3" spans="2:19" ht="15.75">
      <c r="B3" s="387" t="s">
        <v>168</v>
      </c>
      <c r="C3" s="387"/>
      <c r="D3" s="387"/>
      <c r="E3" s="387"/>
      <c r="F3" s="387"/>
      <c r="G3" s="194"/>
      <c r="H3" s="194"/>
      <c r="I3" s="388"/>
      <c r="J3" s="388"/>
      <c r="K3" s="194"/>
      <c r="L3" s="194"/>
      <c r="M3" s="194"/>
      <c r="N3" s="194"/>
      <c r="O3" s="194"/>
      <c r="P3" s="194"/>
      <c r="Q3" s="194"/>
      <c r="R3" s="194"/>
      <c r="S3" s="193"/>
    </row>
    <row r="4" spans="2:19" ht="15.75">
      <c r="B4" s="387"/>
      <c r="C4" s="387"/>
      <c r="D4" s="387"/>
      <c r="E4" s="387"/>
      <c r="F4" s="387"/>
      <c r="G4" s="194"/>
      <c r="H4" s="194"/>
      <c r="I4" s="388"/>
      <c r="J4" s="388"/>
      <c r="K4" s="194"/>
      <c r="L4" s="194"/>
      <c r="M4" s="194"/>
      <c r="N4" s="194"/>
      <c r="O4" s="194"/>
      <c r="P4" s="194"/>
      <c r="Q4" s="194"/>
      <c r="R4" s="194"/>
      <c r="S4" s="193"/>
    </row>
    <row r="5" spans="2:19" ht="15.75">
      <c r="B5" s="387" t="s">
        <v>169</v>
      </c>
      <c r="C5" s="387"/>
      <c r="D5" s="387"/>
      <c r="E5" s="387"/>
      <c r="F5" s="387"/>
      <c r="G5" s="194"/>
      <c r="H5" s="194"/>
      <c r="I5" s="388"/>
      <c r="J5" s="388"/>
      <c r="K5" s="194"/>
      <c r="L5" s="192"/>
      <c r="M5" s="192"/>
      <c r="N5" s="192"/>
      <c r="O5" s="192"/>
      <c r="P5" s="192"/>
      <c r="Q5" s="192"/>
      <c r="R5" s="192"/>
      <c r="S5" s="193"/>
    </row>
    <row r="6" spans="2:19" ht="15.75">
      <c r="B6" s="387"/>
      <c r="C6" s="387"/>
      <c r="D6" s="387"/>
      <c r="E6" s="387"/>
      <c r="F6" s="387"/>
      <c r="G6" s="194"/>
      <c r="H6" s="194"/>
      <c r="I6" s="388"/>
      <c r="J6" s="388"/>
      <c r="K6" s="194"/>
      <c r="L6" s="192"/>
      <c r="M6" s="192"/>
      <c r="N6" s="192"/>
      <c r="O6" s="192"/>
      <c r="P6" s="192"/>
      <c r="Q6" s="192"/>
      <c r="R6" s="192"/>
      <c r="S6" s="193"/>
    </row>
    <row r="7" spans="2:19" ht="16.5" thickBot="1">
      <c r="B7" s="195" t="s">
        <v>270</v>
      </c>
      <c r="C7" s="195"/>
      <c r="D7" s="195"/>
      <c r="E7" s="195"/>
      <c r="F7" s="195"/>
      <c r="G7" s="192"/>
      <c r="H7" s="192"/>
      <c r="I7" s="191"/>
      <c r="J7" s="191"/>
      <c r="K7" s="192"/>
      <c r="L7" s="192"/>
      <c r="M7" s="192"/>
      <c r="N7" s="192"/>
      <c r="O7" s="192"/>
      <c r="P7" s="192"/>
      <c r="Q7" s="192"/>
      <c r="R7" s="192"/>
      <c r="S7" s="193"/>
    </row>
    <row r="8" spans="2:19" ht="15.75">
      <c r="B8" s="196" t="s">
        <v>170</v>
      </c>
      <c r="C8" s="196" t="s">
        <v>171</v>
      </c>
      <c r="D8" s="196" t="s">
        <v>172</v>
      </c>
      <c r="E8" s="196" t="s">
        <v>93</v>
      </c>
      <c r="F8" s="196" t="s">
        <v>94</v>
      </c>
      <c r="G8" s="175" t="s">
        <v>173</v>
      </c>
      <c r="H8" s="175" t="s">
        <v>174</v>
      </c>
      <c r="I8" s="303" t="s">
        <v>175</v>
      </c>
      <c r="J8" s="304"/>
      <c r="K8" s="305" t="s">
        <v>176</v>
      </c>
      <c r="L8" s="306"/>
      <c r="M8" s="306"/>
      <c r="N8" s="306"/>
      <c r="O8" s="197" t="s">
        <v>177</v>
      </c>
      <c r="P8" s="307" t="s">
        <v>178</v>
      </c>
      <c r="Q8" s="308"/>
      <c r="R8" s="365" t="s">
        <v>220</v>
      </c>
      <c r="S8" s="321" t="s">
        <v>104</v>
      </c>
    </row>
    <row r="9" spans="2:19" ht="15.75">
      <c r="B9" s="198"/>
      <c r="C9" s="198"/>
      <c r="D9" s="198"/>
      <c r="E9" s="198"/>
      <c r="F9" s="198" t="s">
        <v>95</v>
      </c>
      <c r="G9" s="179"/>
      <c r="H9" s="179" t="s">
        <v>179</v>
      </c>
      <c r="I9" s="199"/>
      <c r="J9" s="200"/>
      <c r="K9" s="201"/>
      <c r="L9" s="194"/>
      <c r="M9" s="194"/>
      <c r="N9" s="194"/>
      <c r="O9" s="202" t="s">
        <v>180</v>
      </c>
      <c r="P9" s="309" t="s">
        <v>181</v>
      </c>
      <c r="Q9" s="310"/>
      <c r="R9" s="296"/>
      <c r="S9" s="322"/>
    </row>
    <row r="10" spans="2:19" ht="16.5" thickBot="1">
      <c r="B10" s="198" t="s">
        <v>182</v>
      </c>
      <c r="C10" s="198"/>
      <c r="D10" s="198"/>
      <c r="E10" s="198" t="s">
        <v>96</v>
      </c>
      <c r="F10" s="198"/>
      <c r="G10" s="179"/>
      <c r="H10" s="179"/>
      <c r="I10" s="203"/>
      <c r="J10" s="204"/>
      <c r="K10" s="205" t="s">
        <v>183</v>
      </c>
      <c r="L10" s="205" t="s">
        <v>184</v>
      </c>
      <c r="M10" s="205" t="s">
        <v>185</v>
      </c>
      <c r="N10" s="201" t="s">
        <v>186</v>
      </c>
      <c r="O10" s="206"/>
      <c r="P10" s="207" t="s">
        <v>187</v>
      </c>
      <c r="Q10" s="207" t="s">
        <v>188</v>
      </c>
      <c r="R10" s="366"/>
      <c r="S10" s="367"/>
    </row>
    <row r="11" spans="2:19" ht="16.5" thickBot="1">
      <c r="B11" s="208"/>
      <c r="C11" s="208"/>
      <c r="D11" s="208"/>
      <c r="E11" s="208"/>
      <c r="F11" s="208" t="s">
        <v>189</v>
      </c>
      <c r="G11" s="180" t="s">
        <v>190</v>
      </c>
      <c r="H11" s="180" t="s">
        <v>97</v>
      </c>
      <c r="I11" s="209" t="s">
        <v>98</v>
      </c>
      <c r="J11" s="209" t="s">
        <v>6</v>
      </c>
      <c r="K11" s="311" t="s">
        <v>191</v>
      </c>
      <c r="L11" s="312"/>
      <c r="M11" s="312"/>
      <c r="N11" s="312"/>
      <c r="O11" s="313"/>
      <c r="P11" s="313"/>
      <c r="Q11" s="313"/>
      <c r="R11" s="313"/>
      <c r="S11" s="210" t="s">
        <v>192</v>
      </c>
    </row>
    <row r="12" spans="2:19" ht="15.75">
      <c r="B12" s="196"/>
      <c r="C12" s="302" t="s">
        <v>193</v>
      </c>
      <c r="D12" s="295" t="s">
        <v>194</v>
      </c>
      <c r="E12" s="295" t="s">
        <v>99</v>
      </c>
      <c r="F12" s="211">
        <v>1</v>
      </c>
      <c r="G12" s="246" t="s">
        <v>195</v>
      </c>
      <c r="H12" s="212">
        <v>11.250550438911858</v>
      </c>
      <c r="I12" s="209">
        <v>4.4</v>
      </c>
      <c r="J12" s="209">
        <v>3.96</v>
      </c>
      <c r="K12" s="213">
        <v>0.17986615939225276</v>
      </c>
      <c r="L12" s="213">
        <v>0.13734635856655786</v>
      </c>
      <c r="M12" s="213">
        <v>0.20656751820626604</v>
      </c>
      <c r="N12" s="214">
        <v>0.017413129633916644</v>
      </c>
      <c r="O12" s="215">
        <v>5.117525320189946</v>
      </c>
      <c r="P12" s="216">
        <v>4.450022017556475</v>
      </c>
      <c r="Q12" s="216">
        <v>0.6675033026334707</v>
      </c>
      <c r="R12" s="217">
        <v>5.658718485988938</v>
      </c>
      <c r="S12" s="218">
        <f>SUM(K12:N12)/R12*100</f>
        <v>9.563882125237273</v>
      </c>
    </row>
    <row r="13" spans="2:19" ht="15.75">
      <c r="B13" s="198"/>
      <c r="C13" s="296"/>
      <c r="D13" s="296"/>
      <c r="E13" s="296"/>
      <c r="F13" s="211">
        <v>2</v>
      </c>
      <c r="G13" s="247"/>
      <c r="H13" s="212">
        <v>11.682972236435484</v>
      </c>
      <c r="I13" s="209">
        <v>4.43</v>
      </c>
      <c r="J13" s="209">
        <v>3.88</v>
      </c>
      <c r="K13" s="213">
        <v>0.08582424014177178</v>
      </c>
      <c r="L13" s="213">
        <v>0.14707222681341298</v>
      </c>
      <c r="M13" s="213">
        <v>0.21422565006988906</v>
      </c>
      <c r="N13" s="214">
        <v>0.019423125606336605</v>
      </c>
      <c r="O13" s="219">
        <v>6.969017467553575</v>
      </c>
      <c r="P13" s="213">
        <v>6.075553689662091</v>
      </c>
      <c r="Q13" s="213">
        <v>0.8934637778914846</v>
      </c>
      <c r="R13" s="214">
        <v>7.4355627101849855</v>
      </c>
      <c r="S13" s="220">
        <f aca="true" t="shared" si="0" ref="S13:S31">SUM(K13:N13)/R13*100</f>
        <v>6.274511571159938</v>
      </c>
    </row>
    <row r="14" spans="2:19" ht="15.75">
      <c r="B14" s="179">
        <v>1</v>
      </c>
      <c r="C14" s="296"/>
      <c r="D14" s="296"/>
      <c r="E14" s="296"/>
      <c r="F14" s="211">
        <v>3</v>
      </c>
      <c r="G14" s="247"/>
      <c r="H14" s="212">
        <v>11.543877932182937</v>
      </c>
      <c r="I14" s="209">
        <v>4.12</v>
      </c>
      <c r="J14" s="209">
        <v>3.91</v>
      </c>
      <c r="K14" s="213">
        <v>0.33619013109300655</v>
      </c>
      <c r="L14" s="213">
        <v>0.2258419256898519</v>
      </c>
      <c r="M14" s="213">
        <v>0.24762170344024245</v>
      </c>
      <c r="N14" s="214">
        <v>0.040737764114362474</v>
      </c>
      <c r="O14" s="219">
        <v>5.577193896609147</v>
      </c>
      <c r="P14" s="213">
        <v>5.041783282534668</v>
      </c>
      <c r="Q14" s="213">
        <v>0.5354106140744787</v>
      </c>
      <c r="R14" s="214">
        <v>6.427585420946611</v>
      </c>
      <c r="S14" s="220">
        <f t="shared" si="0"/>
        <v>13.230341856930524</v>
      </c>
    </row>
    <row r="15" spans="2:19" ht="15.75">
      <c r="B15" s="198"/>
      <c r="C15" s="296"/>
      <c r="D15" s="296"/>
      <c r="E15" s="296"/>
      <c r="F15" s="211">
        <v>4</v>
      </c>
      <c r="G15" s="247"/>
      <c r="H15" s="212">
        <v>11.571463213282295</v>
      </c>
      <c r="I15" s="209">
        <v>4.15</v>
      </c>
      <c r="J15" s="209">
        <v>3.72</v>
      </c>
      <c r="K15" s="213">
        <v>0.09798691380008825</v>
      </c>
      <c r="L15" s="213">
        <v>0.2203880754830268</v>
      </c>
      <c r="M15" s="213">
        <v>0.2585262037627462</v>
      </c>
      <c r="N15" s="214">
        <v>0.044628585285312924</v>
      </c>
      <c r="O15" s="219">
        <v>7.140573645650069</v>
      </c>
      <c r="P15" s="213">
        <v>6.2926305252291215</v>
      </c>
      <c r="Q15" s="213">
        <v>0.8479431204209474</v>
      </c>
      <c r="R15" s="214">
        <v>7.762103423981244</v>
      </c>
      <c r="S15" s="220">
        <f t="shared" si="0"/>
        <v>8.007233920781573</v>
      </c>
    </row>
    <row r="16" spans="2:19" ht="15.75">
      <c r="B16" s="208"/>
      <c r="C16" s="296"/>
      <c r="D16" s="296"/>
      <c r="E16" s="297"/>
      <c r="F16" s="211">
        <v>5</v>
      </c>
      <c r="G16" s="248"/>
      <c r="H16" s="212">
        <v>13.409947023963392</v>
      </c>
      <c r="I16" s="209">
        <v>4.03</v>
      </c>
      <c r="J16" s="209">
        <v>3.6</v>
      </c>
      <c r="K16" s="213">
        <v>0.4357567824773046</v>
      </c>
      <c r="L16" s="213">
        <v>0.3042933558009224</v>
      </c>
      <c r="M16" s="213">
        <v>0.4112923398464965</v>
      </c>
      <c r="N16" s="214">
        <v>0.03254372392861558</v>
      </c>
      <c r="O16" s="219">
        <v>6.804596821437805</v>
      </c>
      <c r="P16" s="213">
        <v>5.761225308817341</v>
      </c>
      <c r="Q16" s="213">
        <v>1.0433715126204643</v>
      </c>
      <c r="R16" s="214">
        <v>7.988483023491144</v>
      </c>
      <c r="S16" s="220">
        <f t="shared" si="0"/>
        <v>14.819912598824732</v>
      </c>
    </row>
    <row r="17" spans="2:19" ht="15.75">
      <c r="B17" s="196"/>
      <c r="C17" s="296"/>
      <c r="D17" s="296"/>
      <c r="E17" s="295" t="s">
        <v>99</v>
      </c>
      <c r="F17" s="211">
        <v>1</v>
      </c>
      <c r="G17" s="299" t="s">
        <v>196</v>
      </c>
      <c r="H17" s="212">
        <v>11.5461080486012</v>
      </c>
      <c r="I17" s="209">
        <v>4.42</v>
      </c>
      <c r="J17" s="209">
        <v>3.94</v>
      </c>
      <c r="K17" s="213">
        <v>0.11021022651508504</v>
      </c>
      <c r="L17" s="213">
        <v>0.0844628966293935</v>
      </c>
      <c r="M17" s="213">
        <v>0.1603297000596263</v>
      </c>
      <c r="N17" s="214">
        <v>0.01551945851110973</v>
      </c>
      <c r="O17" s="219">
        <v>3.435620127896918</v>
      </c>
      <c r="P17" s="213">
        <v>2.677106593166429</v>
      </c>
      <c r="Q17" s="213">
        <v>0.7585135347304889</v>
      </c>
      <c r="R17" s="214">
        <v>3.8061424096121326</v>
      </c>
      <c r="S17" s="220">
        <f t="shared" si="0"/>
        <v>9.734850718656448</v>
      </c>
    </row>
    <row r="18" spans="2:19" ht="15.75">
      <c r="B18" s="198"/>
      <c r="C18" s="296"/>
      <c r="D18" s="296"/>
      <c r="E18" s="296"/>
      <c r="F18" s="211">
        <v>2</v>
      </c>
      <c r="G18" s="300"/>
      <c r="H18" s="212">
        <v>11.85253505107201</v>
      </c>
      <c r="I18" s="209">
        <v>4.4</v>
      </c>
      <c r="J18" s="209">
        <v>3.84</v>
      </c>
      <c r="K18" s="213">
        <v>0.02567473359455745</v>
      </c>
      <c r="L18" s="213">
        <v>0.06075940175613787</v>
      </c>
      <c r="M18" s="213">
        <v>0.12243704604055963</v>
      </c>
      <c r="N18" s="214">
        <v>0.017507353312341704</v>
      </c>
      <c r="O18" s="219">
        <v>4.47410140204288</v>
      </c>
      <c r="P18" s="213">
        <v>3.8477272057568777</v>
      </c>
      <c r="Q18" s="213">
        <v>0.6263741962860031</v>
      </c>
      <c r="R18" s="214">
        <v>4.700479936746477</v>
      </c>
      <c r="S18" s="220">
        <f t="shared" si="0"/>
        <v>4.816072778736052</v>
      </c>
    </row>
    <row r="19" spans="2:19" ht="15.75">
      <c r="B19" s="179">
        <v>1</v>
      </c>
      <c r="C19" s="296"/>
      <c r="D19" s="296"/>
      <c r="E19" s="296"/>
      <c r="F19" s="211">
        <v>3</v>
      </c>
      <c r="G19" s="300"/>
      <c r="H19" s="212">
        <v>12.184246849052656</v>
      </c>
      <c r="I19" s="209">
        <v>4.13</v>
      </c>
      <c r="J19" s="209">
        <v>3.89</v>
      </c>
      <c r="K19" s="213">
        <v>0.1007642935769934</v>
      </c>
      <c r="L19" s="213">
        <v>0.11449256468545292</v>
      </c>
      <c r="M19" s="213">
        <v>0.16325533620744492</v>
      </c>
      <c r="N19" s="214">
        <v>0.043898183549629294</v>
      </c>
      <c r="O19" s="219">
        <v>7.000297003380888</v>
      </c>
      <c r="P19" s="213">
        <v>6.013075631109222</v>
      </c>
      <c r="Q19" s="213">
        <v>0.9872213722716643</v>
      </c>
      <c r="R19" s="214">
        <v>7.422707381400407</v>
      </c>
      <c r="S19" s="220">
        <f t="shared" si="0"/>
        <v>5.690785805162999</v>
      </c>
    </row>
    <row r="20" spans="2:19" ht="15.75">
      <c r="B20" s="198"/>
      <c r="C20" s="296"/>
      <c r="D20" s="296"/>
      <c r="E20" s="296"/>
      <c r="F20" s="211">
        <v>4</v>
      </c>
      <c r="G20" s="300"/>
      <c r="H20" s="212">
        <v>11.635229191401427</v>
      </c>
      <c r="I20" s="209">
        <v>4.18</v>
      </c>
      <c r="J20" s="209">
        <v>3.7</v>
      </c>
      <c r="K20" s="213">
        <v>0.08467342733080348</v>
      </c>
      <c r="L20" s="213">
        <v>0.12679556895813493</v>
      </c>
      <c r="M20" s="213">
        <v>0.19700334563188485</v>
      </c>
      <c r="N20" s="214">
        <v>0.0407711271829466</v>
      </c>
      <c r="O20" s="219">
        <v>5.179874634481026</v>
      </c>
      <c r="P20" s="213">
        <v>4.376100984302935</v>
      </c>
      <c r="Q20" s="213">
        <v>0.8037736501780897</v>
      </c>
      <c r="R20" s="214">
        <v>5.629118103584795</v>
      </c>
      <c r="S20" s="220">
        <f t="shared" si="0"/>
        <v>7.980707827353593</v>
      </c>
    </row>
    <row r="21" spans="2:19" ht="15.75">
      <c r="B21" s="208"/>
      <c r="C21" s="296"/>
      <c r="D21" s="296"/>
      <c r="E21" s="297"/>
      <c r="F21" s="211">
        <v>5</v>
      </c>
      <c r="G21" s="301"/>
      <c r="H21" s="212">
        <v>13.362960865156417</v>
      </c>
      <c r="I21" s="209">
        <v>3.99</v>
      </c>
      <c r="J21" s="209">
        <v>3.57</v>
      </c>
      <c r="K21" s="213">
        <v>0.1527345281117377</v>
      </c>
      <c r="L21" s="213">
        <v>0.16421301326969162</v>
      </c>
      <c r="M21" s="213">
        <v>0.2754343038923238</v>
      </c>
      <c r="N21" s="214">
        <v>0.03253024094391444</v>
      </c>
      <c r="O21" s="219">
        <v>5.486767305873571</v>
      </c>
      <c r="P21" s="213">
        <v>4.7612443563365705</v>
      </c>
      <c r="Q21" s="213">
        <v>0.7255229495370006</v>
      </c>
      <c r="R21" s="214">
        <v>6.111679392091239</v>
      </c>
      <c r="S21" s="220">
        <f t="shared" si="0"/>
        <v>10.224883311554745</v>
      </c>
    </row>
    <row r="22" spans="2:19" ht="15.75">
      <c r="B22" s="196"/>
      <c r="C22" s="296"/>
      <c r="D22" s="296"/>
      <c r="E22" s="295" t="s">
        <v>100</v>
      </c>
      <c r="F22" s="211">
        <v>1</v>
      </c>
      <c r="G22" s="246" t="s">
        <v>195</v>
      </c>
      <c r="H22" s="212">
        <v>9.732993994017717</v>
      </c>
      <c r="I22" s="209">
        <v>4.52</v>
      </c>
      <c r="J22" s="209">
        <v>4</v>
      </c>
      <c r="K22" s="213">
        <v>0.11389452470436968</v>
      </c>
      <c r="L22" s="213">
        <v>0.1553421807981156</v>
      </c>
      <c r="M22" s="213">
        <v>0.17961410781629497</v>
      </c>
      <c r="N22" s="214">
        <v>0.024809198642125743</v>
      </c>
      <c r="O22" s="219">
        <v>4.652678945346351</v>
      </c>
      <c r="P22" s="213">
        <v>3.730921795796602</v>
      </c>
      <c r="Q22" s="213">
        <v>0.921757149549749</v>
      </c>
      <c r="R22" s="214">
        <v>5.126338957307257</v>
      </c>
      <c r="S22" s="220">
        <f t="shared" si="0"/>
        <v>9.239732602654668</v>
      </c>
    </row>
    <row r="23" spans="2:19" ht="15.75">
      <c r="B23" s="198"/>
      <c r="C23" s="296"/>
      <c r="D23" s="296"/>
      <c r="E23" s="296"/>
      <c r="F23" s="211">
        <v>2</v>
      </c>
      <c r="G23" s="247"/>
      <c r="H23" s="212">
        <v>10.27351729498804</v>
      </c>
      <c r="I23" s="209">
        <v>4.56</v>
      </c>
      <c r="J23" s="209">
        <v>3.86</v>
      </c>
      <c r="K23" s="213">
        <v>0.12325981973092476</v>
      </c>
      <c r="L23" s="213">
        <v>0.2305306452092754</v>
      </c>
      <c r="M23" s="213">
        <v>0.2549546282216604</v>
      </c>
      <c r="N23" s="214">
        <v>0.030684804812518413</v>
      </c>
      <c r="O23" s="219">
        <v>5.513675864749402</v>
      </c>
      <c r="P23" s="213">
        <v>4.190393657209546</v>
      </c>
      <c r="Q23" s="213">
        <v>1.3232822075398567</v>
      </c>
      <c r="R23" s="214">
        <v>6.153105762723781</v>
      </c>
      <c r="S23" s="220">
        <f t="shared" si="0"/>
        <v>10.39198613890433</v>
      </c>
    </row>
    <row r="24" spans="2:19" ht="15.75">
      <c r="B24" s="179">
        <v>2</v>
      </c>
      <c r="C24" s="296"/>
      <c r="D24" s="296"/>
      <c r="E24" s="296"/>
      <c r="F24" s="211">
        <v>3</v>
      </c>
      <c r="G24" s="247"/>
      <c r="H24" s="212">
        <v>9.677531099643254</v>
      </c>
      <c r="I24" s="209">
        <v>4.46</v>
      </c>
      <c r="J24" s="209">
        <v>3.93</v>
      </c>
      <c r="K24" s="213">
        <v>0.21563346932764194</v>
      </c>
      <c r="L24" s="213">
        <v>0.1751229714677431</v>
      </c>
      <c r="M24" s="213">
        <v>0.1913045427364621</v>
      </c>
      <c r="N24" s="214">
        <v>0.04291729477812127</v>
      </c>
      <c r="O24" s="219">
        <v>5.703231617181449</v>
      </c>
      <c r="P24" s="213">
        <v>5.176779467903161</v>
      </c>
      <c r="Q24" s="213">
        <v>0.5264521492782881</v>
      </c>
      <c r="R24" s="214">
        <v>6.328209895491418</v>
      </c>
      <c r="S24" s="220">
        <f t="shared" si="0"/>
        <v>9.876067460329327</v>
      </c>
    </row>
    <row r="25" spans="2:19" ht="15.75">
      <c r="B25" s="198"/>
      <c r="C25" s="296"/>
      <c r="D25" s="296"/>
      <c r="E25" s="296"/>
      <c r="F25" s="211">
        <v>4</v>
      </c>
      <c r="G25" s="247"/>
      <c r="H25" s="212">
        <v>9.284489414051167</v>
      </c>
      <c r="I25" s="209">
        <v>4.33</v>
      </c>
      <c r="J25" s="209">
        <v>3.94</v>
      </c>
      <c r="K25" s="213">
        <v>0.11015702026765639</v>
      </c>
      <c r="L25" s="213">
        <v>0.17089755546230226</v>
      </c>
      <c r="M25" s="213">
        <v>0.19509098110232154</v>
      </c>
      <c r="N25" s="214">
        <v>0.03611139650203431</v>
      </c>
      <c r="O25" s="219">
        <v>5.551652062233799</v>
      </c>
      <c r="P25" s="213">
        <v>4.764803738452633</v>
      </c>
      <c r="Q25" s="213">
        <v>0.786848323781168</v>
      </c>
      <c r="R25" s="214">
        <v>6.0639090155681155</v>
      </c>
      <c r="S25" s="220">
        <f t="shared" si="0"/>
        <v>8.447635873479907</v>
      </c>
    </row>
    <row r="26" spans="2:19" ht="15.75">
      <c r="B26" s="208"/>
      <c r="C26" s="296"/>
      <c r="D26" s="296"/>
      <c r="E26" s="297"/>
      <c r="F26" s="211">
        <v>5</v>
      </c>
      <c r="G26" s="248"/>
      <c r="H26" s="212">
        <v>10.776472034805664</v>
      </c>
      <c r="I26" s="209">
        <v>4.27</v>
      </c>
      <c r="J26" s="209">
        <v>3.84</v>
      </c>
      <c r="K26" s="213">
        <v>0.1614108275157847</v>
      </c>
      <c r="L26" s="213">
        <v>0.2334055707070802</v>
      </c>
      <c r="M26" s="213">
        <v>0.247617996313095</v>
      </c>
      <c r="N26" s="214">
        <v>0.02986148376590413</v>
      </c>
      <c r="O26" s="219">
        <v>5.627444779368127</v>
      </c>
      <c r="P26" s="213">
        <v>4.563990647833993</v>
      </c>
      <c r="Q26" s="213">
        <v>1.063454131534134</v>
      </c>
      <c r="R26" s="214">
        <v>6.299740657669991</v>
      </c>
      <c r="S26" s="220">
        <f t="shared" si="0"/>
        <v>10.671802457190642</v>
      </c>
    </row>
    <row r="27" spans="2:19" ht="15.75">
      <c r="B27" s="196"/>
      <c r="C27" s="296"/>
      <c r="D27" s="296"/>
      <c r="E27" s="295" t="s">
        <v>100</v>
      </c>
      <c r="F27" s="211">
        <v>1</v>
      </c>
      <c r="G27" s="299" t="s">
        <v>196</v>
      </c>
      <c r="H27" s="212">
        <v>10.167578707733542</v>
      </c>
      <c r="I27" s="209">
        <v>4.55</v>
      </c>
      <c r="J27" s="209">
        <v>3.99</v>
      </c>
      <c r="K27" s="213">
        <v>0.051675411170294186</v>
      </c>
      <c r="L27" s="213">
        <v>0.12694206600068064</v>
      </c>
      <c r="M27" s="213">
        <v>0.16172938664511263</v>
      </c>
      <c r="N27" s="214">
        <v>0.04694096831894734</v>
      </c>
      <c r="O27" s="219">
        <v>4.406703148309342</v>
      </c>
      <c r="P27" s="213">
        <v>3.789764707546035</v>
      </c>
      <c r="Q27" s="213">
        <v>0.6169384407633078</v>
      </c>
      <c r="R27" s="214">
        <v>4.793990980444377</v>
      </c>
      <c r="S27" s="220">
        <f t="shared" si="0"/>
        <v>8.078609945551781</v>
      </c>
    </row>
    <row r="28" spans="2:19" ht="15.75">
      <c r="B28" s="198"/>
      <c r="C28" s="296"/>
      <c r="D28" s="296"/>
      <c r="E28" s="296"/>
      <c r="F28" s="211">
        <v>2</v>
      </c>
      <c r="G28" s="300"/>
      <c r="H28" s="212">
        <v>10.884443221138712</v>
      </c>
      <c r="I28" s="209">
        <v>4.57</v>
      </c>
      <c r="J28" s="209">
        <v>3.86</v>
      </c>
      <c r="K28" s="213">
        <v>0.04869177147435232</v>
      </c>
      <c r="L28" s="213">
        <v>0.13324385769782923</v>
      </c>
      <c r="M28" s="213">
        <v>0.17525981051320644</v>
      </c>
      <c r="N28" s="214">
        <v>0.03953271453971032</v>
      </c>
      <c r="O28" s="219">
        <v>4.1692550651148155</v>
      </c>
      <c r="P28" s="213">
        <v>3.503948405787984</v>
      </c>
      <c r="Q28" s="213">
        <v>0.6653066593268316</v>
      </c>
      <c r="R28" s="214">
        <v>4.565983219339914</v>
      </c>
      <c r="S28" s="220">
        <f t="shared" si="0"/>
        <v>8.688778192278415</v>
      </c>
    </row>
    <row r="29" spans="2:19" ht="15.75">
      <c r="B29" s="179">
        <v>2</v>
      </c>
      <c r="C29" s="296"/>
      <c r="D29" s="296"/>
      <c r="E29" s="296"/>
      <c r="F29" s="211">
        <v>3</v>
      </c>
      <c r="G29" s="300"/>
      <c r="H29" s="212">
        <v>9.649297900407284</v>
      </c>
      <c r="I29" s="209">
        <v>4.42</v>
      </c>
      <c r="J29" s="209">
        <v>3.88</v>
      </c>
      <c r="K29" s="213">
        <v>0.11380765450740876</v>
      </c>
      <c r="L29" s="213">
        <v>0.12634487000869973</v>
      </c>
      <c r="M29" s="213">
        <v>0.16657719425279266</v>
      </c>
      <c r="N29" s="214">
        <v>0.03337152544795004</v>
      </c>
      <c r="O29" s="219">
        <v>4.385971916016291</v>
      </c>
      <c r="P29" s="213">
        <v>3.5964969711333588</v>
      </c>
      <c r="Q29" s="213">
        <v>0.7894749448829325</v>
      </c>
      <c r="R29" s="214">
        <v>4.826073160233142</v>
      </c>
      <c r="S29" s="220">
        <f t="shared" si="0"/>
        <v>9.119241039346166</v>
      </c>
    </row>
    <row r="30" spans="2:19" ht="15.75">
      <c r="B30" s="198"/>
      <c r="C30" s="296"/>
      <c r="D30" s="296"/>
      <c r="E30" s="296"/>
      <c r="F30" s="211">
        <v>4</v>
      </c>
      <c r="G30" s="300"/>
      <c r="H30" s="212">
        <v>10.252540588217053</v>
      </c>
      <c r="I30" s="209">
        <v>4.33</v>
      </c>
      <c r="J30" s="209">
        <v>3.9</v>
      </c>
      <c r="K30" s="213">
        <v>0.0759224081894908</v>
      </c>
      <c r="L30" s="213">
        <v>0.11433596801741026</v>
      </c>
      <c r="M30" s="213">
        <v>0.15734250037909236</v>
      </c>
      <c r="N30" s="214">
        <v>0.06135793563170339</v>
      </c>
      <c r="O30" s="219">
        <v>4.277798574822822</v>
      </c>
      <c r="P30" s="213">
        <v>3.351677233881799</v>
      </c>
      <c r="Q30" s="213">
        <v>0.9261213409410228</v>
      </c>
      <c r="R30" s="214">
        <v>4.686757387040519</v>
      </c>
      <c r="S30" s="220">
        <f t="shared" si="0"/>
        <v>8.725837043507308</v>
      </c>
    </row>
    <row r="31" spans="2:19" ht="16.5" thickBot="1">
      <c r="B31" s="208"/>
      <c r="C31" s="297"/>
      <c r="D31" s="297"/>
      <c r="E31" s="297"/>
      <c r="F31" s="211">
        <v>5</v>
      </c>
      <c r="G31" s="301"/>
      <c r="H31" s="212">
        <v>11.583909150760292</v>
      </c>
      <c r="I31" s="209">
        <v>4.22</v>
      </c>
      <c r="J31" s="209">
        <v>3.79</v>
      </c>
      <c r="K31" s="213">
        <v>0.09242978502508088</v>
      </c>
      <c r="L31" s="213">
        <v>0.1432682290330749</v>
      </c>
      <c r="M31" s="213">
        <v>0.16723317330523155</v>
      </c>
      <c r="N31" s="214">
        <v>0.045603858522484636</v>
      </c>
      <c r="O31" s="221">
        <v>4.106287856747979</v>
      </c>
      <c r="P31" s="222">
        <v>3.2582501472022</v>
      </c>
      <c r="Q31" s="222">
        <v>0.848037709545779</v>
      </c>
      <c r="R31" s="223">
        <v>4.554822902633851</v>
      </c>
      <c r="S31" s="224">
        <f t="shared" si="0"/>
        <v>9.847474983637763</v>
      </c>
    </row>
    <row r="32" spans="2:19" ht="15.75">
      <c r="B32" s="195"/>
      <c r="C32" s="195"/>
      <c r="D32" s="195"/>
      <c r="E32" s="195"/>
      <c r="F32" s="195"/>
      <c r="G32" s="298" t="s">
        <v>221</v>
      </c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</row>
    <row r="33" spans="2:19" ht="16.5" thickBot="1">
      <c r="B33" s="195" t="s">
        <v>271</v>
      </c>
      <c r="C33" s="195"/>
      <c r="D33" s="195"/>
      <c r="E33" s="195"/>
      <c r="F33" s="195"/>
      <c r="G33" s="192"/>
      <c r="H33" s="192"/>
      <c r="I33" s="191"/>
      <c r="J33" s="191"/>
      <c r="K33" s="192"/>
      <c r="L33" s="192"/>
      <c r="M33" s="192"/>
      <c r="N33" s="192"/>
      <c r="O33" s="192"/>
      <c r="P33" s="192"/>
      <c r="Q33" s="192"/>
      <c r="R33" s="192"/>
      <c r="S33" s="193"/>
    </row>
    <row r="34" spans="2:19" ht="15.75">
      <c r="B34" s="196" t="s">
        <v>170</v>
      </c>
      <c r="C34" s="196" t="s">
        <v>171</v>
      </c>
      <c r="D34" s="196" t="s">
        <v>172</v>
      </c>
      <c r="E34" s="196" t="s">
        <v>93</v>
      </c>
      <c r="F34" s="196" t="s">
        <v>94</v>
      </c>
      <c r="G34" s="175" t="s">
        <v>173</v>
      </c>
      <c r="H34" s="175" t="s">
        <v>174</v>
      </c>
      <c r="I34" s="303" t="s">
        <v>175</v>
      </c>
      <c r="J34" s="304"/>
      <c r="K34" s="305" t="s">
        <v>176</v>
      </c>
      <c r="L34" s="306"/>
      <c r="M34" s="306"/>
      <c r="N34" s="306"/>
      <c r="O34" s="197" t="s">
        <v>177</v>
      </c>
      <c r="P34" s="307" t="s">
        <v>178</v>
      </c>
      <c r="Q34" s="308"/>
      <c r="R34" s="365" t="s">
        <v>220</v>
      </c>
      <c r="S34" s="321" t="s">
        <v>104</v>
      </c>
    </row>
    <row r="35" spans="2:19" ht="15.75">
      <c r="B35" s="198"/>
      <c r="C35" s="198"/>
      <c r="D35" s="198"/>
      <c r="E35" s="198"/>
      <c r="F35" s="198" t="s">
        <v>95</v>
      </c>
      <c r="G35" s="179"/>
      <c r="H35" s="179" t="s">
        <v>179</v>
      </c>
      <c r="I35" s="199"/>
      <c r="J35" s="200"/>
      <c r="K35" s="201"/>
      <c r="L35" s="194"/>
      <c r="M35" s="194"/>
      <c r="N35" s="194"/>
      <c r="O35" s="202" t="s">
        <v>180</v>
      </c>
      <c r="P35" s="309" t="s">
        <v>181</v>
      </c>
      <c r="Q35" s="310"/>
      <c r="R35" s="296"/>
      <c r="S35" s="322"/>
    </row>
    <row r="36" spans="2:19" ht="16.5" thickBot="1">
      <c r="B36" s="198" t="s">
        <v>182</v>
      </c>
      <c r="C36" s="198"/>
      <c r="D36" s="198"/>
      <c r="E36" s="198" t="s">
        <v>96</v>
      </c>
      <c r="F36" s="198"/>
      <c r="G36" s="179"/>
      <c r="H36" s="179"/>
      <c r="I36" s="203"/>
      <c r="J36" s="204"/>
      <c r="K36" s="205" t="s">
        <v>183</v>
      </c>
      <c r="L36" s="205" t="s">
        <v>184</v>
      </c>
      <c r="M36" s="205" t="s">
        <v>185</v>
      </c>
      <c r="N36" s="201" t="s">
        <v>186</v>
      </c>
      <c r="O36" s="206"/>
      <c r="P36" s="207" t="s">
        <v>187</v>
      </c>
      <c r="Q36" s="207" t="s">
        <v>188</v>
      </c>
      <c r="R36" s="366"/>
      <c r="S36" s="367"/>
    </row>
    <row r="37" spans="2:19" ht="16.5" thickBot="1">
      <c r="B37" s="208"/>
      <c r="C37" s="208"/>
      <c r="D37" s="208"/>
      <c r="E37" s="208"/>
      <c r="F37" s="208" t="s">
        <v>189</v>
      </c>
      <c r="G37" s="180" t="s">
        <v>190</v>
      </c>
      <c r="H37" s="180" t="s">
        <v>97</v>
      </c>
      <c r="I37" s="209" t="s">
        <v>98</v>
      </c>
      <c r="J37" s="209" t="s">
        <v>6</v>
      </c>
      <c r="K37" s="311" t="s">
        <v>191</v>
      </c>
      <c r="L37" s="312"/>
      <c r="M37" s="312"/>
      <c r="N37" s="312"/>
      <c r="O37" s="313"/>
      <c r="P37" s="313"/>
      <c r="Q37" s="313"/>
      <c r="R37" s="313"/>
      <c r="S37" s="210" t="s">
        <v>192</v>
      </c>
    </row>
    <row r="38" spans="2:19" ht="15.75">
      <c r="B38" s="196"/>
      <c r="C38" s="302" t="s">
        <v>193</v>
      </c>
      <c r="D38" s="295" t="s">
        <v>194</v>
      </c>
      <c r="E38" s="295" t="s">
        <v>99</v>
      </c>
      <c r="F38" s="211">
        <v>1</v>
      </c>
      <c r="G38" s="246" t="s">
        <v>195</v>
      </c>
      <c r="H38" s="212">
        <v>11.07427123349759</v>
      </c>
      <c r="I38" s="209">
        <v>4.5</v>
      </c>
      <c r="J38" s="209">
        <v>4.14</v>
      </c>
      <c r="K38" s="213">
        <v>0.14299981027067055</v>
      </c>
      <c r="L38" s="213">
        <v>0.11701651619660648</v>
      </c>
      <c r="M38" s="213">
        <v>0.18521847786250747</v>
      </c>
      <c r="N38" s="214">
        <v>0.04442970849339903</v>
      </c>
      <c r="O38" s="215">
        <v>5.109416476740888</v>
      </c>
      <c r="P38" s="216">
        <v>4.5762599748201005</v>
      </c>
      <c r="Q38" s="216">
        <v>0.5331565019207877</v>
      </c>
      <c r="R38" s="217">
        <v>5.599080989564071</v>
      </c>
      <c r="S38" s="218">
        <f aca="true" t="shared" si="1" ref="S38:S57">SUM(K38:N38)/R38*100</f>
        <v>8.745444363742045</v>
      </c>
    </row>
    <row r="39" spans="2:19" ht="15.75">
      <c r="B39" s="198"/>
      <c r="C39" s="296"/>
      <c r="D39" s="296"/>
      <c r="E39" s="296"/>
      <c r="F39" s="211">
        <v>2</v>
      </c>
      <c r="G39" s="247"/>
      <c r="H39" s="212">
        <v>11.611410722930591</v>
      </c>
      <c r="I39" s="209">
        <v>4.66</v>
      </c>
      <c r="J39" s="209">
        <v>4.05</v>
      </c>
      <c r="K39" s="213">
        <v>0.10693308811777782</v>
      </c>
      <c r="L39" s="213">
        <v>0.1414663148257721</v>
      </c>
      <c r="M39" s="213">
        <v>0.20438304367677315</v>
      </c>
      <c r="N39" s="214">
        <v>0.05046776832689036</v>
      </c>
      <c r="O39" s="219">
        <v>6.6966846433758365</v>
      </c>
      <c r="P39" s="213">
        <v>5.803793357592391</v>
      </c>
      <c r="Q39" s="213">
        <v>0.8928912857834455</v>
      </c>
      <c r="R39" s="214">
        <v>7.19993485832305</v>
      </c>
      <c r="S39" s="220">
        <f t="shared" si="1"/>
        <v>6.989649557252055</v>
      </c>
    </row>
    <row r="40" spans="2:19" ht="15.75">
      <c r="B40" s="179">
        <v>1</v>
      </c>
      <c r="C40" s="296"/>
      <c r="D40" s="296"/>
      <c r="E40" s="296"/>
      <c r="F40" s="211">
        <v>3</v>
      </c>
      <c r="G40" s="247"/>
      <c r="H40" s="212">
        <v>11.537626095784928</v>
      </c>
      <c r="I40" s="209">
        <v>3.84</v>
      </c>
      <c r="J40" s="209">
        <v>3.46</v>
      </c>
      <c r="K40" s="213">
        <v>0.2782874902589445</v>
      </c>
      <c r="L40" s="213">
        <v>0.2019611336713801</v>
      </c>
      <c r="M40" s="213">
        <v>0.23676785079156393</v>
      </c>
      <c r="N40" s="214">
        <v>0.041705373235815225</v>
      </c>
      <c r="O40" s="219">
        <v>5.39842110303599</v>
      </c>
      <c r="P40" s="213">
        <v>4.996885649091165</v>
      </c>
      <c r="Q40" s="213">
        <v>0.4015354539448248</v>
      </c>
      <c r="R40" s="214">
        <v>6.157142950993693</v>
      </c>
      <c r="S40" s="220">
        <f t="shared" si="1"/>
        <v>12.322628433293962</v>
      </c>
    </row>
    <row r="41" spans="2:19" ht="15.75">
      <c r="B41" s="225" t="s">
        <v>197</v>
      </c>
      <c r="C41" s="296"/>
      <c r="D41" s="296"/>
      <c r="E41" s="296"/>
      <c r="F41" s="211">
        <v>4</v>
      </c>
      <c r="G41" s="247"/>
      <c r="H41" s="212">
        <v>11.5631003588859</v>
      </c>
      <c r="I41" s="209">
        <v>4.36</v>
      </c>
      <c r="J41" s="209">
        <v>3.99</v>
      </c>
      <c r="K41" s="213">
        <v>0.13472190761901398</v>
      </c>
      <c r="L41" s="213">
        <v>0.24057228225537533</v>
      </c>
      <c r="M41" s="213">
        <v>0.2585068258955259</v>
      </c>
      <c r="N41" s="214">
        <v>0.04365512622739014</v>
      </c>
      <c r="O41" s="219">
        <v>7.140038422968701</v>
      </c>
      <c r="P41" s="213">
        <v>6.292158860241165</v>
      </c>
      <c r="Q41" s="213">
        <v>0.847879562727535</v>
      </c>
      <c r="R41" s="214">
        <v>7.817494564966005</v>
      </c>
      <c r="S41" s="220">
        <f t="shared" si="1"/>
        <v>8.66589847127385</v>
      </c>
    </row>
    <row r="42" spans="2:19" ht="15.75">
      <c r="B42" s="208"/>
      <c r="C42" s="296"/>
      <c r="D42" s="296"/>
      <c r="E42" s="297"/>
      <c r="F42" s="211">
        <v>5</v>
      </c>
      <c r="G42" s="248"/>
      <c r="H42" s="212">
        <v>13.788080405539219</v>
      </c>
      <c r="I42" s="209">
        <v>4.36</v>
      </c>
      <c r="J42" s="209">
        <v>3.94</v>
      </c>
      <c r="K42" s="213">
        <v>0.3429540946354576</v>
      </c>
      <c r="L42" s="213">
        <v>0.32403848411783187</v>
      </c>
      <c r="M42" s="213">
        <v>0.38181575829173264</v>
      </c>
      <c r="N42" s="214">
        <v>0.054420386280910074</v>
      </c>
      <c r="O42" s="219">
        <v>6.918315288656787</v>
      </c>
      <c r="P42" s="213">
        <v>5.91698018108804</v>
      </c>
      <c r="Q42" s="213">
        <v>1.0013351075687462</v>
      </c>
      <c r="R42" s="214">
        <v>8.02154401198272</v>
      </c>
      <c r="S42" s="220">
        <f t="shared" si="1"/>
        <v>13.753321326641235</v>
      </c>
    </row>
    <row r="43" spans="2:19" ht="15.75">
      <c r="B43" s="196"/>
      <c r="C43" s="296"/>
      <c r="D43" s="296"/>
      <c r="E43" s="295" t="s">
        <v>99</v>
      </c>
      <c r="F43" s="211">
        <v>1</v>
      </c>
      <c r="G43" s="299" t="s">
        <v>196</v>
      </c>
      <c r="H43" s="212">
        <v>11.140371068427458</v>
      </c>
      <c r="I43" s="209">
        <v>4.52</v>
      </c>
      <c r="J43" s="209">
        <v>4.13</v>
      </c>
      <c r="K43" s="213">
        <v>0.07431541778028583</v>
      </c>
      <c r="L43" s="213">
        <v>0.0658609606331422</v>
      </c>
      <c r="M43" s="213">
        <v>0.1415547437137516</v>
      </c>
      <c r="N43" s="214">
        <v>0.040590396390208276</v>
      </c>
      <c r="O43" s="219">
        <v>3.467579577334937</v>
      </c>
      <c r="P43" s="213">
        <v>2.8451934993517427</v>
      </c>
      <c r="Q43" s="213">
        <v>0.6223860779831942</v>
      </c>
      <c r="R43" s="214">
        <v>3.7899010958523247</v>
      </c>
      <c r="S43" s="220">
        <f t="shared" si="1"/>
        <v>8.50474749512955</v>
      </c>
    </row>
    <row r="44" spans="2:19" ht="15.75">
      <c r="B44" s="198"/>
      <c r="C44" s="296"/>
      <c r="D44" s="296"/>
      <c r="E44" s="296"/>
      <c r="F44" s="211">
        <v>2</v>
      </c>
      <c r="G44" s="300"/>
      <c r="H44" s="212">
        <v>11.488616115306442</v>
      </c>
      <c r="I44" s="209">
        <v>4.66</v>
      </c>
      <c r="J44" s="209">
        <v>4.03</v>
      </c>
      <c r="K44" s="213">
        <v>0.013351930073689396</v>
      </c>
      <c r="L44" s="213">
        <v>0.060561717395968925</v>
      </c>
      <c r="M44" s="213">
        <v>0.11462512449706701</v>
      </c>
      <c r="N44" s="214">
        <v>0.0455649126732122</v>
      </c>
      <c r="O44" s="219">
        <v>4.504140091058381</v>
      </c>
      <c r="P44" s="213">
        <v>3.8352083943665427</v>
      </c>
      <c r="Q44" s="213">
        <v>0.6689316966918387</v>
      </c>
      <c r="R44" s="214">
        <v>4.73824377569832</v>
      </c>
      <c r="S44" s="220">
        <f t="shared" si="1"/>
        <v>4.940726896336934</v>
      </c>
    </row>
    <row r="45" spans="2:19" ht="15.75">
      <c r="B45" s="179">
        <v>1</v>
      </c>
      <c r="C45" s="296"/>
      <c r="D45" s="296"/>
      <c r="E45" s="296"/>
      <c r="F45" s="211">
        <v>3</v>
      </c>
      <c r="G45" s="300"/>
      <c r="H45" s="212">
        <v>12.33522396110664</v>
      </c>
      <c r="I45" s="209">
        <v>3.81</v>
      </c>
      <c r="J45" s="209">
        <v>3.46</v>
      </c>
      <c r="K45" s="213">
        <v>0.14574430254434995</v>
      </c>
      <c r="L45" s="213">
        <v>0.1534785775929523</v>
      </c>
      <c r="M45" s="213">
        <v>0.15025913588659534</v>
      </c>
      <c r="N45" s="214">
        <v>0.043957261549998246</v>
      </c>
      <c r="O45" s="219">
        <v>7.324256602264154</v>
      </c>
      <c r="P45" s="213">
        <v>6.335706631406414</v>
      </c>
      <c r="Q45" s="213">
        <v>0.9885499708577393</v>
      </c>
      <c r="R45" s="214">
        <v>7.817695879838049</v>
      </c>
      <c r="S45" s="220">
        <f t="shared" si="1"/>
        <v>6.311824931006626</v>
      </c>
    </row>
    <row r="46" spans="2:19" ht="15.75">
      <c r="B46" s="225" t="s">
        <v>197</v>
      </c>
      <c r="C46" s="296"/>
      <c r="D46" s="296"/>
      <c r="E46" s="296"/>
      <c r="F46" s="211">
        <v>4</v>
      </c>
      <c r="G46" s="300"/>
      <c r="H46" s="212">
        <v>12.037568996080289</v>
      </c>
      <c r="I46" s="209">
        <v>4.39</v>
      </c>
      <c r="J46" s="209">
        <v>3.96</v>
      </c>
      <c r="K46" s="213">
        <v>0.06820650407945006</v>
      </c>
      <c r="L46" s="213">
        <v>0.1383179864149139</v>
      </c>
      <c r="M46" s="213">
        <v>0.1948479460801396</v>
      </c>
      <c r="N46" s="214">
        <v>0.03896958921602792</v>
      </c>
      <c r="O46" s="219">
        <v>5.108913146221259</v>
      </c>
      <c r="P46" s="213">
        <v>4.4815027598432104</v>
      </c>
      <c r="Q46" s="213">
        <v>0.6274103863780488</v>
      </c>
      <c r="R46" s="214">
        <v>5.549255172011791</v>
      </c>
      <c r="S46" s="220">
        <f t="shared" si="1"/>
        <v>7.935155478368329</v>
      </c>
    </row>
    <row r="47" spans="2:19" ht="15.75">
      <c r="B47" s="208"/>
      <c r="C47" s="296"/>
      <c r="D47" s="296"/>
      <c r="E47" s="297"/>
      <c r="F47" s="211">
        <v>5</v>
      </c>
      <c r="G47" s="301"/>
      <c r="H47" s="212">
        <v>13.106815082861024</v>
      </c>
      <c r="I47" s="209">
        <v>4.32</v>
      </c>
      <c r="J47" s="209">
        <v>3.99</v>
      </c>
      <c r="K47" s="213">
        <v>0.06659982125637526</v>
      </c>
      <c r="L47" s="213">
        <v>0.14894724619965238</v>
      </c>
      <c r="M47" s="213">
        <v>0.24819858655011445</v>
      </c>
      <c r="N47" s="214">
        <v>0.05606163878020068</v>
      </c>
      <c r="O47" s="219">
        <v>5.112428041745318</v>
      </c>
      <c r="P47" s="213">
        <v>4.524272603314441</v>
      </c>
      <c r="Q47" s="213">
        <v>0.5881554384308767</v>
      </c>
      <c r="R47" s="214">
        <v>5.632235334531661</v>
      </c>
      <c r="S47" s="220">
        <f t="shared" si="1"/>
        <v>9.229147255253432</v>
      </c>
    </row>
    <row r="48" spans="2:19" ht="15.75">
      <c r="B48" s="196"/>
      <c r="C48" s="296"/>
      <c r="D48" s="296"/>
      <c r="E48" s="295" t="s">
        <v>100</v>
      </c>
      <c r="F48" s="211">
        <v>1</v>
      </c>
      <c r="G48" s="246" t="s">
        <v>195</v>
      </c>
      <c r="H48" s="212">
        <v>9.749690345840353</v>
      </c>
      <c r="I48" s="209">
        <v>4.51</v>
      </c>
      <c r="J48" s="209">
        <v>4.05</v>
      </c>
      <c r="K48" s="213">
        <v>0.12048369199643154</v>
      </c>
      <c r="L48" s="213">
        <v>0.14633292046112048</v>
      </c>
      <c r="M48" s="213">
        <v>0.1841324728052974</v>
      </c>
      <c r="N48" s="214">
        <v>0.018132557535399718</v>
      </c>
      <c r="O48" s="219">
        <v>4.828986375216977</v>
      </c>
      <c r="P48" s="213">
        <v>3.950988852450254</v>
      </c>
      <c r="Q48" s="213">
        <v>0.8779975227667232</v>
      </c>
      <c r="R48" s="214">
        <v>5.298068018015226</v>
      </c>
      <c r="S48" s="220">
        <f t="shared" si="1"/>
        <v>8.853824473434704</v>
      </c>
    </row>
    <row r="49" spans="2:19" ht="15.75">
      <c r="B49" s="198"/>
      <c r="C49" s="296"/>
      <c r="D49" s="296"/>
      <c r="E49" s="296"/>
      <c r="F49" s="211">
        <v>2</v>
      </c>
      <c r="G49" s="247"/>
      <c r="H49" s="212">
        <v>10.80121448446206</v>
      </c>
      <c r="I49" s="209">
        <v>4.72</v>
      </c>
      <c r="J49" s="209">
        <v>4.05</v>
      </c>
      <c r="K49" s="213">
        <v>0.13048446416333856</v>
      </c>
      <c r="L49" s="213">
        <v>0.2133949315997047</v>
      </c>
      <c r="M49" s="213">
        <v>0.24540627044384689</v>
      </c>
      <c r="N49" s="214">
        <v>0.03468559757774464</v>
      </c>
      <c r="O49" s="219">
        <v>6.204868011129874</v>
      </c>
      <c r="P49" s="213">
        <v>5.362778781047963</v>
      </c>
      <c r="Q49" s="213">
        <v>0.8420892300819112</v>
      </c>
      <c r="R49" s="214">
        <v>6.828839274914509</v>
      </c>
      <c r="S49" s="220">
        <f t="shared" si="1"/>
        <v>9.137296085980093</v>
      </c>
    </row>
    <row r="50" spans="2:19" ht="15.75">
      <c r="B50" s="179">
        <v>2</v>
      </c>
      <c r="C50" s="296"/>
      <c r="D50" s="296"/>
      <c r="E50" s="296"/>
      <c r="F50" s="211">
        <v>3</v>
      </c>
      <c r="G50" s="247"/>
      <c r="H50" s="212">
        <v>10.247508003498396</v>
      </c>
      <c r="I50" s="209">
        <v>4.54</v>
      </c>
      <c r="J50" s="209">
        <v>4.05</v>
      </c>
      <c r="K50" s="213">
        <v>0.2057513372919581</v>
      </c>
      <c r="L50" s="213">
        <v>0.19962511737258967</v>
      </c>
      <c r="M50" s="213">
        <v>0.23346531106623195</v>
      </c>
      <c r="N50" s="214">
        <v>0.0345122633750082</v>
      </c>
      <c r="O50" s="219">
        <v>5.51237540017492</v>
      </c>
      <c r="P50" s="213">
        <v>4.630395336146934</v>
      </c>
      <c r="Q50" s="213">
        <v>0.8819800640279869</v>
      </c>
      <c r="R50" s="214">
        <v>6.185729429280709</v>
      </c>
      <c r="S50" s="220">
        <f t="shared" si="1"/>
        <v>10.88560430591105</v>
      </c>
    </row>
    <row r="51" spans="2:19" ht="15.75">
      <c r="B51" s="225" t="s">
        <v>197</v>
      </c>
      <c r="C51" s="296"/>
      <c r="D51" s="296"/>
      <c r="E51" s="296"/>
      <c r="F51" s="211">
        <v>4</v>
      </c>
      <c r="G51" s="247"/>
      <c r="H51" s="212">
        <v>9.509956291293449</v>
      </c>
      <c r="I51" s="209">
        <v>4.49</v>
      </c>
      <c r="J51" s="209">
        <v>4.07</v>
      </c>
      <c r="K51" s="213">
        <v>0.10491971860243686</v>
      </c>
      <c r="L51" s="213">
        <v>0.189276467663964</v>
      </c>
      <c r="M51" s="213">
        <v>0.21621914643702952</v>
      </c>
      <c r="N51" s="214">
        <v>0.024758772726727215</v>
      </c>
      <c r="O51" s="219">
        <v>5.431693832048156</v>
      </c>
      <c r="P51" s="213">
        <v>4.818438076816912</v>
      </c>
      <c r="Q51" s="213">
        <v>0.6132557552312428</v>
      </c>
      <c r="R51" s="214">
        <v>5.9668679374783125</v>
      </c>
      <c r="S51" s="220">
        <f t="shared" si="1"/>
        <v>8.96909586466112</v>
      </c>
    </row>
    <row r="52" spans="2:19" ht="15.75">
      <c r="B52" s="208"/>
      <c r="C52" s="296"/>
      <c r="D52" s="296"/>
      <c r="E52" s="297"/>
      <c r="F52" s="211">
        <v>5</v>
      </c>
      <c r="G52" s="248"/>
      <c r="H52" s="212">
        <v>11.883196420888803</v>
      </c>
      <c r="I52" s="209">
        <v>4.49</v>
      </c>
      <c r="J52" s="209">
        <v>4.14</v>
      </c>
      <c r="K52" s="213">
        <v>0.15744042610125072</v>
      </c>
      <c r="L52" s="213">
        <v>0.22100384478200258</v>
      </c>
      <c r="M52" s="213">
        <v>0.28042335675823793</v>
      </c>
      <c r="N52" s="214">
        <v>0.012647665682361342</v>
      </c>
      <c r="O52" s="219">
        <v>6.310212278138128</v>
      </c>
      <c r="P52" s="213">
        <v>5.236133592497596</v>
      </c>
      <c r="Q52" s="213">
        <v>1.0740786856405322</v>
      </c>
      <c r="R52" s="214">
        <v>6.98172757146198</v>
      </c>
      <c r="S52" s="220">
        <f t="shared" si="1"/>
        <v>9.618182411881714</v>
      </c>
    </row>
    <row r="53" spans="2:19" ht="15.75">
      <c r="B53" s="196"/>
      <c r="C53" s="296"/>
      <c r="D53" s="296"/>
      <c r="E53" s="295" t="s">
        <v>100</v>
      </c>
      <c r="F53" s="211">
        <v>1</v>
      </c>
      <c r="G53" s="299" t="s">
        <v>196</v>
      </c>
      <c r="H53" s="212">
        <v>9.900081846096311</v>
      </c>
      <c r="I53" s="209">
        <v>4.49</v>
      </c>
      <c r="J53" s="209">
        <v>4.13</v>
      </c>
      <c r="K53" s="213">
        <v>0.07136283131840421</v>
      </c>
      <c r="L53" s="213">
        <v>0.12856966244137794</v>
      </c>
      <c r="M53" s="213">
        <v>0.17331270155546433</v>
      </c>
      <c r="N53" s="214">
        <v>0.07461449424108627</v>
      </c>
      <c r="O53" s="219">
        <v>4.400341968064062</v>
      </c>
      <c r="P53" s="213">
        <v>3.740290672854452</v>
      </c>
      <c r="Q53" s="213">
        <v>0.6600512952096093</v>
      </c>
      <c r="R53" s="214">
        <v>4.848201657620393</v>
      </c>
      <c r="S53" s="220">
        <f t="shared" si="1"/>
        <v>9.237645650576184</v>
      </c>
    </row>
    <row r="54" spans="2:19" ht="15.75">
      <c r="B54" s="198"/>
      <c r="C54" s="296"/>
      <c r="D54" s="296"/>
      <c r="E54" s="296"/>
      <c r="F54" s="211">
        <v>2</v>
      </c>
      <c r="G54" s="300"/>
      <c r="H54" s="212">
        <v>10.949536628787332</v>
      </c>
      <c r="I54" s="209">
        <v>4.74</v>
      </c>
      <c r="J54" s="209">
        <v>4.03</v>
      </c>
      <c r="K54" s="213">
        <v>0.06652233357007449</v>
      </c>
      <c r="L54" s="213">
        <v>0.1609238212585703</v>
      </c>
      <c r="M54" s="213">
        <v>0.20627367689777418</v>
      </c>
      <c r="N54" s="214">
        <v>0.05409711856933362</v>
      </c>
      <c r="O54" s="219">
        <v>4.399254963656166</v>
      </c>
      <c r="P54" s="213">
        <v>3.5549535059847814</v>
      </c>
      <c r="Q54" s="213">
        <v>0.844301457671385</v>
      </c>
      <c r="R54" s="214">
        <v>4.887071913951919</v>
      </c>
      <c r="S54" s="220">
        <f t="shared" si="1"/>
        <v>9.981783752825535</v>
      </c>
    </row>
    <row r="55" spans="2:19" ht="15.75">
      <c r="B55" s="179">
        <v>2</v>
      </c>
      <c r="C55" s="296"/>
      <c r="D55" s="296"/>
      <c r="E55" s="296"/>
      <c r="F55" s="211">
        <v>3</v>
      </c>
      <c r="G55" s="300"/>
      <c r="H55" s="212">
        <v>9.537733679403342</v>
      </c>
      <c r="I55" s="209">
        <v>4.55</v>
      </c>
      <c r="J55" s="209">
        <v>3.46</v>
      </c>
      <c r="K55" s="213">
        <v>0.11414345208019212</v>
      </c>
      <c r="L55" s="213">
        <v>0.10137412762145838</v>
      </c>
      <c r="M55" s="213">
        <v>0.15525575427740157</v>
      </c>
      <c r="N55" s="214">
        <v>0.020081994303272593</v>
      </c>
      <c r="O55" s="219">
        <v>4.398913037859711</v>
      </c>
      <c r="P55" s="213">
        <v>3.695086951802158</v>
      </c>
      <c r="Q55" s="213">
        <v>0.7038260860575538</v>
      </c>
      <c r="R55" s="214">
        <v>4.789768366142036</v>
      </c>
      <c r="S55" s="220">
        <f t="shared" si="1"/>
        <v>8.160213572021705</v>
      </c>
    </row>
    <row r="56" spans="2:19" ht="15.75">
      <c r="B56" s="225" t="s">
        <v>197</v>
      </c>
      <c r="C56" s="296"/>
      <c r="D56" s="296"/>
      <c r="E56" s="296"/>
      <c r="F56" s="211">
        <v>4</v>
      </c>
      <c r="G56" s="300"/>
      <c r="H56" s="212">
        <v>9.94519779911719</v>
      </c>
      <c r="I56" s="209">
        <v>4.5</v>
      </c>
      <c r="J56" s="209">
        <v>3.96</v>
      </c>
      <c r="K56" s="213">
        <v>0.03853819935128946</v>
      </c>
      <c r="L56" s="213">
        <v>0.11259951071132306</v>
      </c>
      <c r="M56" s="213">
        <v>0.17494681012053387</v>
      </c>
      <c r="N56" s="214">
        <v>0.024944029055895475</v>
      </c>
      <c r="O56" s="219">
        <v>4.015988677999172</v>
      </c>
      <c r="P56" s="213">
        <v>3.354012522285023</v>
      </c>
      <c r="Q56" s="213">
        <v>0.661976155714149</v>
      </c>
      <c r="R56" s="214">
        <v>4.367017227238214</v>
      </c>
      <c r="S56" s="220">
        <f t="shared" si="1"/>
        <v>8.038176425079941</v>
      </c>
    </row>
    <row r="57" spans="2:19" ht="16.5" thickBot="1">
      <c r="B57" s="208"/>
      <c r="C57" s="297"/>
      <c r="D57" s="297"/>
      <c r="E57" s="297"/>
      <c r="F57" s="211">
        <v>5</v>
      </c>
      <c r="G57" s="301"/>
      <c r="H57" s="212">
        <v>11.50632862007655</v>
      </c>
      <c r="I57" s="209">
        <v>4.48</v>
      </c>
      <c r="J57" s="209">
        <v>3.99</v>
      </c>
      <c r="K57" s="213">
        <v>0.06681618004916283</v>
      </c>
      <c r="L57" s="213">
        <v>0.12122599777808599</v>
      </c>
      <c r="M57" s="213">
        <v>0.15581669895761543</v>
      </c>
      <c r="N57" s="214">
        <v>0.01940574272732207</v>
      </c>
      <c r="O57" s="221">
        <v>3.972355536282828</v>
      </c>
      <c r="P57" s="222">
        <v>3.124324579098853</v>
      </c>
      <c r="Q57" s="222">
        <v>0.8480309571839753</v>
      </c>
      <c r="R57" s="223">
        <v>4.335620155795015</v>
      </c>
      <c r="S57" s="224">
        <f t="shared" si="1"/>
        <v>8.378608052798278</v>
      </c>
    </row>
    <row r="58" spans="2:19" ht="15.75">
      <c r="B58" s="195"/>
      <c r="C58" s="195"/>
      <c r="D58" s="195"/>
      <c r="E58" s="195"/>
      <c r="F58" s="195"/>
      <c r="G58" s="298" t="s">
        <v>221</v>
      </c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</row>
    <row r="59" spans="2:19" ht="15.75">
      <c r="B59" s="195"/>
      <c r="C59" s="195"/>
      <c r="D59" s="195"/>
      <c r="E59" s="195"/>
      <c r="F59" s="195"/>
      <c r="G59" s="226" t="s">
        <v>198</v>
      </c>
      <c r="H59" s="226"/>
      <c r="I59" s="227"/>
      <c r="J59" s="227"/>
      <c r="K59" s="226"/>
      <c r="L59" s="226"/>
      <c r="M59" s="228"/>
      <c r="N59" s="228"/>
      <c r="O59" s="192"/>
      <c r="P59" s="192"/>
      <c r="Q59" s="192"/>
      <c r="R59" s="192"/>
      <c r="S59" s="193"/>
    </row>
    <row r="60" spans="2:19" ht="15.75">
      <c r="B60" s="195"/>
      <c r="C60" s="195"/>
      <c r="D60" s="195"/>
      <c r="E60" s="195"/>
      <c r="F60" s="195"/>
      <c r="G60" s="314"/>
      <c r="H60" s="314"/>
      <c r="I60" s="314"/>
      <c r="J60" s="315" t="s">
        <v>199</v>
      </c>
      <c r="K60" s="312"/>
      <c r="L60" s="316"/>
      <c r="M60" s="315" t="s">
        <v>200</v>
      </c>
      <c r="N60" s="312"/>
      <c r="O60" s="316"/>
      <c r="P60" s="228"/>
      <c r="Q60" s="192"/>
      <c r="R60" s="192"/>
      <c r="S60" s="193"/>
    </row>
    <row r="61" spans="2:19" ht="15.75">
      <c r="B61" s="195"/>
      <c r="C61" s="195"/>
      <c r="D61" s="195"/>
      <c r="E61" s="195"/>
      <c r="F61" s="195"/>
      <c r="G61" s="314" t="s">
        <v>201</v>
      </c>
      <c r="H61" s="314"/>
      <c r="I61" s="229" t="s">
        <v>202</v>
      </c>
      <c r="J61" s="315" t="s">
        <v>203</v>
      </c>
      <c r="K61" s="312"/>
      <c r="L61" s="316"/>
      <c r="M61" s="315" t="s">
        <v>203</v>
      </c>
      <c r="N61" s="312"/>
      <c r="O61" s="316"/>
      <c r="P61" s="192"/>
      <c r="Q61" s="192"/>
      <c r="R61" s="192"/>
      <c r="S61" s="193"/>
    </row>
    <row r="62" spans="2:19" ht="15.75">
      <c r="B62" s="195"/>
      <c r="C62" s="195"/>
      <c r="D62" s="195"/>
      <c r="E62" s="195"/>
      <c r="F62" s="195"/>
      <c r="G62" s="314"/>
      <c r="H62" s="314"/>
      <c r="I62" s="229" t="s">
        <v>204</v>
      </c>
      <c r="J62" s="315" t="s">
        <v>205</v>
      </c>
      <c r="K62" s="312"/>
      <c r="L62" s="316"/>
      <c r="M62" s="315" t="s">
        <v>205</v>
      </c>
      <c r="N62" s="312"/>
      <c r="O62" s="316"/>
      <c r="P62" s="192"/>
      <c r="Q62" s="192"/>
      <c r="R62" s="192"/>
      <c r="S62" s="193"/>
    </row>
    <row r="63" spans="2:19" ht="15.75">
      <c r="B63" s="195"/>
      <c r="C63" s="195"/>
      <c r="D63" s="195"/>
      <c r="E63" s="195"/>
      <c r="F63" s="195"/>
      <c r="G63" s="314"/>
      <c r="H63" s="314"/>
      <c r="I63" s="229" t="s">
        <v>206</v>
      </c>
      <c r="J63" s="315" t="s">
        <v>207</v>
      </c>
      <c r="K63" s="312"/>
      <c r="L63" s="316"/>
      <c r="M63" s="315" t="s">
        <v>207</v>
      </c>
      <c r="N63" s="312"/>
      <c r="O63" s="316"/>
      <c r="P63" s="192"/>
      <c r="Q63" s="192"/>
      <c r="R63" s="192"/>
      <c r="S63" s="193"/>
    </row>
    <row r="64" spans="2:19" ht="15.75">
      <c r="B64" s="195"/>
      <c r="C64" s="195"/>
      <c r="D64" s="195"/>
      <c r="E64" s="195"/>
      <c r="F64" s="195"/>
      <c r="G64" s="317" t="s">
        <v>208</v>
      </c>
      <c r="H64" s="319" t="s">
        <v>209</v>
      </c>
      <c r="I64" s="320"/>
      <c r="J64" s="315" t="s">
        <v>210</v>
      </c>
      <c r="K64" s="312"/>
      <c r="L64" s="316"/>
      <c r="M64" s="315" t="s">
        <v>210</v>
      </c>
      <c r="N64" s="312"/>
      <c r="O64" s="316"/>
      <c r="P64" s="192"/>
      <c r="Q64" s="192"/>
      <c r="R64" s="192"/>
      <c r="S64" s="193"/>
    </row>
    <row r="65" spans="2:19" ht="15.75">
      <c r="B65" s="195"/>
      <c r="C65" s="195"/>
      <c r="D65" s="195"/>
      <c r="E65" s="195"/>
      <c r="F65" s="195"/>
      <c r="G65" s="318"/>
      <c r="H65" s="319" t="s">
        <v>211</v>
      </c>
      <c r="I65" s="320"/>
      <c r="J65" s="315" t="s">
        <v>212</v>
      </c>
      <c r="K65" s="312"/>
      <c r="L65" s="316"/>
      <c r="M65" s="315" t="s">
        <v>212</v>
      </c>
      <c r="N65" s="312"/>
      <c r="O65" s="316"/>
      <c r="P65" s="192"/>
      <c r="Q65" s="192"/>
      <c r="R65" s="192"/>
      <c r="S65" s="193"/>
    </row>
    <row r="66" spans="2:19" ht="15.75">
      <c r="B66" s="195"/>
      <c r="C66" s="195"/>
      <c r="D66" s="195"/>
      <c r="E66" s="195"/>
      <c r="F66" s="195"/>
      <c r="G66" s="314" t="s">
        <v>213</v>
      </c>
      <c r="H66" s="314"/>
      <c r="I66" s="314"/>
      <c r="J66" s="315" t="s">
        <v>214</v>
      </c>
      <c r="K66" s="312"/>
      <c r="L66" s="316"/>
      <c r="M66" s="315" t="s">
        <v>215</v>
      </c>
      <c r="N66" s="312"/>
      <c r="O66" s="316"/>
      <c r="P66" s="192"/>
      <c r="Q66" s="192"/>
      <c r="R66" s="192"/>
      <c r="S66" s="193"/>
    </row>
    <row r="67" spans="2:19" ht="15.75">
      <c r="B67" s="195"/>
      <c r="C67" s="195"/>
      <c r="D67" s="195"/>
      <c r="E67" s="195"/>
      <c r="F67" s="195"/>
      <c r="G67" s="314" t="s">
        <v>216</v>
      </c>
      <c r="H67" s="314"/>
      <c r="I67" s="314"/>
      <c r="J67" s="315" t="s">
        <v>217</v>
      </c>
      <c r="K67" s="312"/>
      <c r="L67" s="316"/>
      <c r="M67" s="315" t="s">
        <v>217</v>
      </c>
      <c r="N67" s="312"/>
      <c r="O67" s="316"/>
      <c r="P67" s="192"/>
      <c r="Q67" s="192"/>
      <c r="R67" s="192"/>
      <c r="S67" s="193"/>
    </row>
    <row r="68" spans="2:19" ht="15.75">
      <c r="B68" s="195"/>
      <c r="C68" s="195"/>
      <c r="D68" s="195"/>
      <c r="E68" s="195"/>
      <c r="F68" s="195"/>
      <c r="G68" s="314" t="s">
        <v>218</v>
      </c>
      <c r="H68" s="314"/>
      <c r="I68" s="314"/>
      <c r="J68" s="315" t="s">
        <v>217</v>
      </c>
      <c r="K68" s="312"/>
      <c r="L68" s="316"/>
      <c r="M68" s="315" t="s">
        <v>217</v>
      </c>
      <c r="N68" s="312"/>
      <c r="O68" s="316"/>
      <c r="P68" s="192"/>
      <c r="Q68" s="192"/>
      <c r="R68" s="192"/>
      <c r="S68" s="193"/>
    </row>
    <row r="69" spans="2:19" ht="15.75">
      <c r="B69" s="195"/>
      <c r="C69" s="195"/>
      <c r="D69" s="195"/>
      <c r="E69" s="195"/>
      <c r="F69" s="195"/>
      <c r="G69" s="226"/>
      <c r="H69" s="226" t="s">
        <v>219</v>
      </c>
      <c r="I69" s="227"/>
      <c r="J69" s="227"/>
      <c r="K69" s="226"/>
      <c r="L69" s="226"/>
      <c r="M69" s="192"/>
      <c r="N69" s="192"/>
      <c r="O69" s="192"/>
      <c r="P69" s="192"/>
      <c r="Q69" s="192"/>
      <c r="R69" s="192"/>
      <c r="S69" s="193"/>
    </row>
  </sheetData>
  <sheetProtection/>
  <mergeCells count="62">
    <mergeCell ref="S34:S36"/>
    <mergeCell ref="G68:I68"/>
    <mergeCell ref="J68:L68"/>
    <mergeCell ref="M68:O68"/>
    <mergeCell ref="G66:I66"/>
    <mergeCell ref="J66:L66"/>
    <mergeCell ref="M66:O66"/>
    <mergeCell ref="R8:R10"/>
    <mergeCell ref="S8:S10"/>
    <mergeCell ref="G67:I67"/>
    <mergeCell ref="J67:L67"/>
    <mergeCell ref="M67:O67"/>
    <mergeCell ref="G64:G65"/>
    <mergeCell ref="H64:I64"/>
    <mergeCell ref="J64:L64"/>
    <mergeCell ref="M64:O64"/>
    <mergeCell ref="H65:I65"/>
    <mergeCell ref="J65:L65"/>
    <mergeCell ref="M65:O65"/>
    <mergeCell ref="G60:I60"/>
    <mergeCell ref="J60:L60"/>
    <mergeCell ref="M60:O60"/>
    <mergeCell ref="G61:H63"/>
    <mergeCell ref="J61:L61"/>
    <mergeCell ref="M61:O61"/>
    <mergeCell ref="J62:L62"/>
    <mergeCell ref="M62:O62"/>
    <mergeCell ref="J63:L63"/>
    <mergeCell ref="M63:O63"/>
    <mergeCell ref="P34:Q34"/>
    <mergeCell ref="P35:Q35"/>
    <mergeCell ref="K37:R37"/>
    <mergeCell ref="I8:J8"/>
    <mergeCell ref="K8:N8"/>
    <mergeCell ref="P8:Q8"/>
    <mergeCell ref="P9:Q9"/>
    <mergeCell ref="K11:R11"/>
    <mergeCell ref="R34:R36"/>
    <mergeCell ref="G12:G16"/>
    <mergeCell ref="G17:G21"/>
    <mergeCell ref="G22:G26"/>
    <mergeCell ref="G27:G31"/>
    <mergeCell ref="G38:G42"/>
    <mergeCell ref="G43:G47"/>
    <mergeCell ref="C12:C31"/>
    <mergeCell ref="C38:C57"/>
    <mergeCell ref="D12:D31"/>
    <mergeCell ref="D38:D57"/>
    <mergeCell ref="E27:E31"/>
    <mergeCell ref="E22:E26"/>
    <mergeCell ref="E17:E21"/>
    <mergeCell ref="E12:E16"/>
    <mergeCell ref="E38:E42"/>
    <mergeCell ref="E43:E47"/>
    <mergeCell ref="E48:E52"/>
    <mergeCell ref="E53:E57"/>
    <mergeCell ref="G32:S32"/>
    <mergeCell ref="G58:S58"/>
    <mergeCell ref="G48:G52"/>
    <mergeCell ref="G53:G57"/>
    <mergeCell ref="I34:J34"/>
    <mergeCell ref="K34:N3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="60" zoomScaleNormal="70" zoomScalePageLayoutView="0" workbookViewId="0" topLeftCell="A1">
      <selection activeCell="H8" sqref="H8"/>
    </sheetView>
  </sheetViews>
  <sheetFormatPr defaultColWidth="8.796875" defaultRowHeight="14.25"/>
  <cols>
    <col min="1" max="1" width="1.4921875" style="77" customWidth="1"/>
    <col min="2" max="2" width="8.59765625" style="81" customWidth="1"/>
    <col min="3" max="4" width="11.59765625" style="81" customWidth="1"/>
    <col min="5" max="5" width="6.09765625" style="81" customWidth="1"/>
    <col min="6" max="6" width="5.69921875" style="81" bestFit="1" customWidth="1"/>
    <col min="7" max="7" width="9.69921875" style="82" customWidth="1"/>
    <col min="8" max="8" width="9" style="83" customWidth="1"/>
    <col min="9" max="10" width="9" style="78" customWidth="1"/>
    <col min="11" max="17" width="9" style="79" customWidth="1"/>
    <col min="18" max="18" width="10.5" style="79" customWidth="1"/>
    <col min="19" max="16384" width="9" style="77" customWidth="1"/>
  </cols>
  <sheetData>
    <row r="1" spans="1:19" ht="18.75">
      <c r="A1" s="149"/>
      <c r="B1" s="76" t="s">
        <v>62</v>
      </c>
      <c r="C1" s="150"/>
      <c r="D1" s="150"/>
      <c r="E1" s="150"/>
      <c r="F1" s="150"/>
      <c r="G1" s="151"/>
      <c r="H1" s="152"/>
      <c r="I1" s="153"/>
      <c r="J1" s="153"/>
      <c r="K1" s="154"/>
      <c r="L1" s="154"/>
      <c r="M1" s="154"/>
      <c r="N1" s="154"/>
      <c r="O1" s="154"/>
      <c r="P1" s="154"/>
      <c r="Q1" s="154"/>
      <c r="R1" s="154"/>
      <c r="S1" s="149"/>
    </row>
    <row r="2" spans="1:19" ht="15.75">
      <c r="A2" s="149"/>
      <c r="B2" s="155" t="s">
        <v>105</v>
      </c>
      <c r="C2" s="155"/>
      <c r="D2" s="155"/>
      <c r="E2" s="155"/>
      <c r="F2" s="155"/>
      <c r="G2" s="156"/>
      <c r="H2" s="157"/>
      <c r="I2" s="158"/>
      <c r="J2" s="158"/>
      <c r="K2" s="159"/>
      <c r="L2" s="159"/>
      <c r="M2" s="159"/>
      <c r="N2" s="159"/>
      <c r="O2" s="159"/>
      <c r="P2" s="159"/>
      <c r="Q2" s="159"/>
      <c r="R2" s="159"/>
      <c r="S2" s="149"/>
    </row>
    <row r="3" spans="1:19" ht="15.75">
      <c r="A3" s="149"/>
      <c r="B3" s="155" t="s">
        <v>106</v>
      </c>
      <c r="C3" s="155"/>
      <c r="D3" s="155"/>
      <c r="E3" s="155"/>
      <c r="F3" s="155"/>
      <c r="G3" s="156"/>
      <c r="H3" s="157"/>
      <c r="I3" s="158"/>
      <c r="J3" s="158"/>
      <c r="K3" s="159"/>
      <c r="L3" s="159"/>
      <c r="M3" s="159"/>
      <c r="N3" s="159"/>
      <c r="O3" s="159"/>
      <c r="P3" s="159"/>
      <c r="Q3" s="159"/>
      <c r="R3" s="159"/>
      <c r="S3" s="149"/>
    </row>
    <row r="4" spans="1:19" ht="15.75">
      <c r="A4" s="149"/>
      <c r="B4" s="155" t="s">
        <v>107</v>
      </c>
      <c r="C4" s="155"/>
      <c r="D4" s="155"/>
      <c r="E4" s="155"/>
      <c r="F4" s="155"/>
      <c r="G4" s="156"/>
      <c r="H4" s="157"/>
      <c r="I4" s="158"/>
      <c r="J4" s="158"/>
      <c r="K4" s="159"/>
      <c r="L4" s="154"/>
      <c r="M4" s="154"/>
      <c r="N4" s="154"/>
      <c r="O4" s="154"/>
      <c r="P4" s="154"/>
      <c r="Q4" s="154"/>
      <c r="R4" s="154"/>
      <c r="S4" s="149"/>
    </row>
    <row r="5" spans="1:19" ht="15.75">
      <c r="A5" s="149"/>
      <c r="B5" s="155"/>
      <c r="C5" s="155"/>
      <c r="D5" s="155"/>
      <c r="E5" s="155"/>
      <c r="F5" s="155"/>
      <c r="G5" s="156"/>
      <c r="H5" s="157"/>
      <c r="I5" s="158"/>
      <c r="J5" s="158"/>
      <c r="K5" s="159"/>
      <c r="L5" s="154"/>
      <c r="M5" s="154"/>
      <c r="N5" s="154"/>
      <c r="O5" s="154"/>
      <c r="P5" s="154"/>
      <c r="Q5" s="154"/>
      <c r="R5" s="154"/>
      <c r="S5" s="149"/>
    </row>
    <row r="6" spans="1:19" ht="18.75" customHeight="1">
      <c r="A6" s="149"/>
      <c r="B6" s="155"/>
      <c r="C6" s="155"/>
      <c r="D6" s="155"/>
      <c r="E6" s="155"/>
      <c r="F6" s="155"/>
      <c r="G6" s="156"/>
      <c r="H6" s="157"/>
      <c r="I6" s="158"/>
      <c r="J6" s="158"/>
      <c r="K6" s="154"/>
      <c r="L6" s="154"/>
      <c r="M6" s="154"/>
      <c r="N6" s="154"/>
      <c r="O6" s="154"/>
      <c r="P6" s="154"/>
      <c r="Q6" s="154"/>
      <c r="R6" s="154"/>
      <c r="S6" s="149"/>
    </row>
    <row r="7" spans="1:19" ht="15" customHeight="1">
      <c r="A7" s="149"/>
      <c r="B7" s="17" t="s">
        <v>11</v>
      </c>
      <c r="C7" s="150"/>
      <c r="D7" s="150"/>
      <c r="E7" s="150"/>
      <c r="F7" s="150"/>
      <c r="G7" s="151"/>
      <c r="H7" s="152"/>
      <c r="I7" s="153"/>
      <c r="J7" s="153"/>
      <c r="K7" s="154"/>
      <c r="L7" s="154"/>
      <c r="M7" s="154"/>
      <c r="N7" s="154"/>
      <c r="O7" s="154"/>
      <c r="P7" s="154"/>
      <c r="Q7" s="154"/>
      <c r="R7" s="154"/>
      <c r="S7" s="149"/>
    </row>
    <row r="8" spans="1:19" ht="15.75">
      <c r="A8" s="149"/>
      <c r="B8" s="160" t="s">
        <v>108</v>
      </c>
      <c r="C8" s="160" t="s">
        <v>109</v>
      </c>
      <c r="D8" s="160" t="s">
        <v>110</v>
      </c>
      <c r="E8" s="160" t="s">
        <v>111</v>
      </c>
      <c r="F8" s="160" t="s">
        <v>112</v>
      </c>
      <c r="G8" s="161" t="s">
        <v>113</v>
      </c>
      <c r="H8" s="161" t="s">
        <v>114</v>
      </c>
      <c r="I8" s="332" t="s">
        <v>115</v>
      </c>
      <c r="J8" s="333"/>
      <c r="K8" s="334" t="s">
        <v>116</v>
      </c>
      <c r="L8" s="335"/>
      <c r="M8" s="335"/>
      <c r="N8" s="335"/>
      <c r="O8" s="161" t="s">
        <v>117</v>
      </c>
      <c r="P8" s="334" t="s">
        <v>118</v>
      </c>
      <c r="Q8" s="336"/>
      <c r="R8" s="295" t="s">
        <v>220</v>
      </c>
      <c r="S8" s="380" t="s">
        <v>104</v>
      </c>
    </row>
    <row r="9" spans="1:19" ht="15.75">
      <c r="A9" s="149"/>
      <c r="B9" s="162"/>
      <c r="C9" s="162"/>
      <c r="D9" s="162"/>
      <c r="E9" s="162"/>
      <c r="F9" s="162" t="s">
        <v>119</v>
      </c>
      <c r="G9" s="163"/>
      <c r="H9" s="163" t="s">
        <v>120</v>
      </c>
      <c r="I9" s="164"/>
      <c r="J9" s="165"/>
      <c r="K9" s="166"/>
      <c r="L9" s="156"/>
      <c r="M9" s="156"/>
      <c r="N9" s="156"/>
      <c r="O9" s="163" t="s">
        <v>121</v>
      </c>
      <c r="P9" s="337" t="s">
        <v>122</v>
      </c>
      <c r="Q9" s="338"/>
      <c r="R9" s="296"/>
      <c r="S9" s="322"/>
    </row>
    <row r="10" spans="1:19" ht="15.75">
      <c r="A10" s="149"/>
      <c r="B10" s="162" t="s">
        <v>123</v>
      </c>
      <c r="C10" s="162"/>
      <c r="D10" s="162"/>
      <c r="E10" s="162" t="s">
        <v>124</v>
      </c>
      <c r="F10" s="162"/>
      <c r="G10" s="163"/>
      <c r="H10" s="163"/>
      <c r="I10" s="168"/>
      <c r="J10" s="169"/>
      <c r="K10" s="170" t="s">
        <v>125</v>
      </c>
      <c r="L10" s="170" t="s">
        <v>126</v>
      </c>
      <c r="M10" s="170" t="s">
        <v>127</v>
      </c>
      <c r="N10" s="163" t="s">
        <v>128</v>
      </c>
      <c r="O10" s="163"/>
      <c r="P10" s="163" t="s">
        <v>129</v>
      </c>
      <c r="Q10" s="163" t="s">
        <v>130</v>
      </c>
      <c r="R10" s="297"/>
      <c r="S10" s="381"/>
    </row>
    <row r="11" spans="1:19" ht="15.75">
      <c r="A11" s="149"/>
      <c r="B11" s="171"/>
      <c r="C11" s="171"/>
      <c r="D11" s="171"/>
      <c r="E11" s="171"/>
      <c r="F11" s="171" t="s">
        <v>131</v>
      </c>
      <c r="G11" s="172" t="s">
        <v>132</v>
      </c>
      <c r="H11" s="173" t="s">
        <v>133</v>
      </c>
      <c r="I11" s="174" t="s">
        <v>134</v>
      </c>
      <c r="J11" s="174" t="s">
        <v>135</v>
      </c>
      <c r="K11" s="329" t="s">
        <v>136</v>
      </c>
      <c r="L11" s="330"/>
      <c r="M11" s="330"/>
      <c r="N11" s="330"/>
      <c r="O11" s="330"/>
      <c r="P11" s="330"/>
      <c r="Q11" s="330"/>
      <c r="R11" s="338"/>
      <c r="S11" s="148" t="s">
        <v>9</v>
      </c>
    </row>
    <row r="12" spans="1:19" ht="15.75">
      <c r="A12" s="149"/>
      <c r="B12" s="161"/>
      <c r="C12" s="326" t="s">
        <v>137</v>
      </c>
      <c r="D12" s="323" t="s">
        <v>138</v>
      </c>
      <c r="E12" s="295" t="s">
        <v>99</v>
      </c>
      <c r="F12" s="176">
        <v>1</v>
      </c>
      <c r="G12" s="246" t="s">
        <v>139</v>
      </c>
      <c r="H12" s="177">
        <v>2.731244316600975</v>
      </c>
      <c r="I12" s="174">
        <v>4.16</v>
      </c>
      <c r="J12" s="174">
        <v>3.48</v>
      </c>
      <c r="K12" s="178">
        <v>0.438812101472108</v>
      </c>
      <c r="L12" s="178">
        <v>0.2401289990610261</v>
      </c>
      <c r="M12" s="178">
        <v>0.1996822140169226</v>
      </c>
      <c r="N12" s="178">
        <v>0.029479400543024625</v>
      </c>
      <c r="O12" s="178">
        <v>8.38286953623464</v>
      </c>
      <c r="P12" s="178">
        <v>7.3966495907952705</v>
      </c>
      <c r="Q12" s="178">
        <v>0.9862199454393691</v>
      </c>
      <c r="R12" s="178">
        <v>9.290972251327721</v>
      </c>
      <c r="S12" s="30">
        <f>SUM(K12:N12)/R12*100</f>
        <v>9.774033228474117</v>
      </c>
    </row>
    <row r="13" spans="1:19" ht="15.75">
      <c r="A13" s="149"/>
      <c r="B13" s="163"/>
      <c r="C13" s="324"/>
      <c r="D13" s="324"/>
      <c r="E13" s="296"/>
      <c r="F13" s="176">
        <v>2</v>
      </c>
      <c r="G13" s="247"/>
      <c r="H13" s="177">
        <v>3.1112729099357916</v>
      </c>
      <c r="I13" s="174">
        <v>4.32</v>
      </c>
      <c r="J13" s="174">
        <v>3.52</v>
      </c>
      <c r="K13" s="178">
        <v>0.29328056665999697</v>
      </c>
      <c r="L13" s="178">
        <v>0.2647795650032918</v>
      </c>
      <c r="M13" s="178">
        <v>0.18090622305937581</v>
      </c>
      <c r="N13" s="178">
        <v>0.05021070680831656</v>
      </c>
      <c r="O13" s="178">
        <v>9.486237107714093</v>
      </c>
      <c r="P13" s="178">
        <v>8.41387986945076</v>
      </c>
      <c r="Q13" s="178">
        <v>1.0723572382633308</v>
      </c>
      <c r="R13" s="178">
        <v>10.275414169245073</v>
      </c>
      <c r="S13" s="30">
        <f aca="true" t="shared" si="0" ref="S13:S31">SUM(K13:N13)/R13*100</f>
        <v>7.68024576462363</v>
      </c>
    </row>
    <row r="14" spans="1:19" ht="15.75">
      <c r="A14" s="149"/>
      <c r="B14" s="163">
        <v>1</v>
      </c>
      <c r="C14" s="324"/>
      <c r="D14" s="324"/>
      <c r="E14" s="296"/>
      <c r="F14" s="176">
        <v>3</v>
      </c>
      <c r="G14" s="247"/>
      <c r="H14" s="177">
        <v>3.2312018564820266</v>
      </c>
      <c r="I14" s="174">
        <v>3.98</v>
      </c>
      <c r="J14" s="174">
        <v>3.29</v>
      </c>
      <c r="K14" s="178">
        <v>0.30598470011352463</v>
      </c>
      <c r="L14" s="178">
        <v>0.20391348514860647</v>
      </c>
      <c r="M14" s="178">
        <v>0.2032941826841206</v>
      </c>
      <c r="N14" s="178">
        <v>0.07899431098582972</v>
      </c>
      <c r="O14" s="178">
        <v>11.231554761985246</v>
      </c>
      <c r="P14" s="178">
        <v>9.745025455251902</v>
      </c>
      <c r="Q14" s="178">
        <v>1.4865293067333425</v>
      </c>
      <c r="R14" s="178">
        <v>12.023741440917325</v>
      </c>
      <c r="S14" s="30">
        <f t="shared" si="0"/>
        <v>6.5885205767668555</v>
      </c>
    </row>
    <row r="15" spans="1:19" ht="15.75">
      <c r="A15" s="149"/>
      <c r="B15" s="163"/>
      <c r="C15" s="324"/>
      <c r="D15" s="324"/>
      <c r="E15" s="296"/>
      <c r="F15" s="176">
        <v>4</v>
      </c>
      <c r="G15" s="247"/>
      <c r="H15" s="177">
        <v>2.7853959668072648</v>
      </c>
      <c r="I15" s="174">
        <v>4.36</v>
      </c>
      <c r="J15" s="174">
        <v>3.59</v>
      </c>
      <c r="K15" s="178">
        <v>0.29748268293786534</v>
      </c>
      <c r="L15" s="178">
        <v>0.1522746606915663</v>
      </c>
      <c r="M15" s="178">
        <v>0.137748203290555</v>
      </c>
      <c r="N15" s="178">
        <v>0.11351082858943064</v>
      </c>
      <c r="O15" s="178">
        <v>7.482776826383571</v>
      </c>
      <c r="P15" s="178">
        <v>6.742721975422557</v>
      </c>
      <c r="Q15" s="178">
        <v>0.740054850961013</v>
      </c>
      <c r="R15" s="178">
        <v>8.183793201892987</v>
      </c>
      <c r="S15" s="30">
        <f t="shared" si="0"/>
        <v>8.565910186333468</v>
      </c>
    </row>
    <row r="16" spans="1:19" ht="15.75">
      <c r="A16" s="149"/>
      <c r="B16" s="172"/>
      <c r="C16" s="324"/>
      <c r="D16" s="324"/>
      <c r="E16" s="297"/>
      <c r="F16" s="176">
        <v>5</v>
      </c>
      <c r="G16" s="248"/>
      <c r="H16" s="177">
        <v>2.819041274114119</v>
      </c>
      <c r="I16" s="174">
        <v>4.44</v>
      </c>
      <c r="J16" s="174">
        <v>3.7</v>
      </c>
      <c r="K16" s="178">
        <v>0.30989371721339787</v>
      </c>
      <c r="L16" s="178">
        <v>0.13539956052558239</v>
      </c>
      <c r="M16" s="178">
        <v>0.1483118651626608</v>
      </c>
      <c r="N16" s="178">
        <v>0.06347958200401828</v>
      </c>
      <c r="O16" s="178">
        <v>6.5804186415433055</v>
      </c>
      <c r="P16" s="178">
        <v>5.5522282288021625</v>
      </c>
      <c r="Q16" s="178">
        <v>1.028190412741142</v>
      </c>
      <c r="R16" s="178">
        <v>7.237503366448964</v>
      </c>
      <c r="S16" s="30">
        <f t="shared" si="0"/>
        <v>9.07888662203212</v>
      </c>
    </row>
    <row r="17" spans="1:19" ht="15.75">
      <c r="A17" s="149"/>
      <c r="B17" s="161"/>
      <c r="C17" s="324"/>
      <c r="D17" s="324"/>
      <c r="E17" s="295" t="s">
        <v>99</v>
      </c>
      <c r="F17" s="176">
        <v>1</v>
      </c>
      <c r="G17" s="299" t="s">
        <v>140</v>
      </c>
      <c r="H17" s="177">
        <v>2.2960796951937685</v>
      </c>
      <c r="I17" s="174">
        <v>4.39</v>
      </c>
      <c r="J17" s="174">
        <v>3.69</v>
      </c>
      <c r="K17" s="178">
        <v>0.07963167880464186</v>
      </c>
      <c r="L17" s="178">
        <v>0.04378103822345742</v>
      </c>
      <c r="M17" s="178">
        <v>0.15174354532790896</v>
      </c>
      <c r="N17" s="178">
        <v>0.05248233653927334</v>
      </c>
      <c r="O17" s="178">
        <v>5.728580462930852</v>
      </c>
      <c r="P17" s="178">
        <v>4.705619665978914</v>
      </c>
      <c r="Q17" s="178">
        <v>1.0229607969519376</v>
      </c>
      <c r="R17" s="178">
        <v>6.056219061826133</v>
      </c>
      <c r="S17" s="30">
        <f t="shared" si="0"/>
        <v>5.409952902141037</v>
      </c>
    </row>
    <row r="18" spans="1:19" ht="15.75">
      <c r="A18" s="149"/>
      <c r="B18" s="163"/>
      <c r="C18" s="324"/>
      <c r="D18" s="324"/>
      <c r="E18" s="296"/>
      <c r="F18" s="176">
        <v>2</v>
      </c>
      <c r="G18" s="300"/>
      <c r="H18" s="177">
        <v>2.757862352579386</v>
      </c>
      <c r="I18" s="174">
        <v>4.34</v>
      </c>
      <c r="J18" s="174">
        <v>3.7</v>
      </c>
      <c r="K18" s="178">
        <v>0.08409326060789932</v>
      </c>
      <c r="L18" s="178">
        <v>0.06427652295305378</v>
      </c>
      <c r="M18" s="178">
        <v>0.16662016555379883</v>
      </c>
      <c r="N18" s="178">
        <v>0.052719251120019</v>
      </c>
      <c r="O18" s="178">
        <v>6.658709480447146</v>
      </c>
      <c r="P18" s="178">
        <v>5.507821422098256</v>
      </c>
      <c r="Q18" s="178">
        <v>1.1508880583488903</v>
      </c>
      <c r="R18" s="178">
        <v>7.026418680681917</v>
      </c>
      <c r="S18" s="30">
        <f t="shared" si="0"/>
        <v>5.2332378263443395</v>
      </c>
    </row>
    <row r="19" spans="1:19" ht="15.75">
      <c r="A19" s="149"/>
      <c r="B19" s="163">
        <v>1</v>
      </c>
      <c r="C19" s="324"/>
      <c r="D19" s="324"/>
      <c r="E19" s="296"/>
      <c r="F19" s="176">
        <v>3</v>
      </c>
      <c r="G19" s="300"/>
      <c r="H19" s="177">
        <v>2.812444246674483</v>
      </c>
      <c r="I19" s="174">
        <v>4.26</v>
      </c>
      <c r="J19" s="174">
        <v>3.59</v>
      </c>
      <c r="K19" s="178">
        <v>0.056433976382905156</v>
      </c>
      <c r="L19" s="178">
        <v>0.08631168158980079</v>
      </c>
      <c r="M19" s="178">
        <v>0.1440951904019888</v>
      </c>
      <c r="N19" s="178">
        <v>0.045595083970264336</v>
      </c>
      <c r="O19" s="178">
        <v>8.266120517432627</v>
      </c>
      <c r="P19" s="178">
        <v>7.237996074965885</v>
      </c>
      <c r="Q19" s="178">
        <v>1.0281244424667435</v>
      </c>
      <c r="R19" s="178">
        <v>8.598556449777588</v>
      </c>
      <c r="S19" s="30">
        <f t="shared" si="0"/>
        <v>3.8661830539422453</v>
      </c>
    </row>
    <row r="20" spans="1:19" ht="15.75">
      <c r="A20" s="149"/>
      <c r="B20" s="163"/>
      <c r="C20" s="324"/>
      <c r="D20" s="324"/>
      <c r="E20" s="296"/>
      <c r="F20" s="176">
        <v>4</v>
      </c>
      <c r="G20" s="300"/>
      <c r="H20" s="177">
        <v>2.3114563118437332</v>
      </c>
      <c r="I20" s="174">
        <v>4.53</v>
      </c>
      <c r="J20" s="174">
        <v>3.74</v>
      </c>
      <c r="K20" s="178">
        <v>0.046969331240966174</v>
      </c>
      <c r="L20" s="178">
        <v>0.04378761916227056</v>
      </c>
      <c r="M20" s="178">
        <v>0.11460976435955893</v>
      </c>
      <c r="N20" s="178">
        <v>0.08718715407444073</v>
      </c>
      <c r="O20" s="178">
        <v>5.320195728215873</v>
      </c>
      <c r="P20" s="178">
        <v>4.174307417523224</v>
      </c>
      <c r="Q20" s="178">
        <v>1.1458883106926494</v>
      </c>
      <c r="R20" s="178">
        <v>5.61274959705311</v>
      </c>
      <c r="S20" s="30">
        <f t="shared" si="0"/>
        <v>5.212309292950418</v>
      </c>
    </row>
    <row r="21" spans="1:19" ht="15.75">
      <c r="A21" s="149"/>
      <c r="B21" s="172"/>
      <c r="C21" s="324"/>
      <c r="D21" s="324"/>
      <c r="E21" s="297"/>
      <c r="F21" s="176">
        <v>5</v>
      </c>
      <c r="G21" s="301"/>
      <c r="H21" s="177">
        <v>2.7340103814569825</v>
      </c>
      <c r="I21" s="174">
        <v>4.52</v>
      </c>
      <c r="J21" s="174">
        <v>3.76</v>
      </c>
      <c r="K21" s="178">
        <v>0.0594667924363723</v>
      </c>
      <c r="L21" s="178">
        <v>0.06595269802266374</v>
      </c>
      <c r="M21" s="178">
        <v>0.15869908509053712</v>
      </c>
      <c r="N21" s="178">
        <v>0.04824031791824936</v>
      </c>
      <c r="O21" s="178">
        <v>5.7531045813615895</v>
      </c>
      <c r="P21" s="178">
        <v>4.931232498309934</v>
      </c>
      <c r="Q21" s="178">
        <v>0.8218720830516555</v>
      </c>
      <c r="R21" s="178">
        <v>6.085463474829412</v>
      </c>
      <c r="S21" s="30">
        <f t="shared" si="0"/>
        <v>5.461521457527755</v>
      </c>
    </row>
    <row r="22" spans="1:19" ht="15.75">
      <c r="A22" s="149"/>
      <c r="B22" s="161"/>
      <c r="C22" s="324"/>
      <c r="D22" s="324"/>
      <c r="E22" s="295" t="s">
        <v>100</v>
      </c>
      <c r="F22" s="176">
        <v>1</v>
      </c>
      <c r="G22" s="246" t="s">
        <v>141</v>
      </c>
      <c r="H22" s="177">
        <v>3.077071924006084</v>
      </c>
      <c r="I22" s="174">
        <v>4.34</v>
      </c>
      <c r="J22" s="174">
        <v>3.61</v>
      </c>
      <c r="K22" s="178">
        <v>0.3024417080404969</v>
      </c>
      <c r="L22" s="178">
        <v>0.21718296635839965</v>
      </c>
      <c r="M22" s="178">
        <v>0.20720864074749049</v>
      </c>
      <c r="N22" s="178">
        <v>0.06184624315440365</v>
      </c>
      <c r="O22" s="178">
        <v>7.297856692219632</v>
      </c>
      <c r="P22" s="178">
        <v>6.349547630518776</v>
      </c>
      <c r="Q22" s="178">
        <v>0.9483090617008557</v>
      </c>
      <c r="R22" s="178">
        <v>8.086536250520423</v>
      </c>
      <c r="S22" s="30">
        <f t="shared" si="0"/>
        <v>9.752996015445227</v>
      </c>
    </row>
    <row r="23" spans="1:19" ht="15.75">
      <c r="A23" s="149"/>
      <c r="B23" s="163"/>
      <c r="C23" s="324"/>
      <c r="D23" s="324"/>
      <c r="E23" s="296"/>
      <c r="F23" s="176">
        <v>2</v>
      </c>
      <c r="G23" s="247"/>
      <c r="H23" s="177">
        <v>3.3852867013232806</v>
      </c>
      <c r="I23" s="174">
        <v>4.14</v>
      </c>
      <c r="J23" s="174">
        <v>3.48</v>
      </c>
      <c r="K23" s="178">
        <v>0.27032879357032635</v>
      </c>
      <c r="L23" s="178">
        <v>0.2280432661395444</v>
      </c>
      <c r="M23" s="178">
        <v>0.1856175735660587</v>
      </c>
      <c r="N23" s="178">
        <v>0.034162094736089436</v>
      </c>
      <c r="O23" s="178">
        <v>9.67686283524386</v>
      </c>
      <c r="P23" s="178">
        <v>8.312177050786392</v>
      </c>
      <c r="Q23" s="178">
        <v>1.3646857844574676</v>
      </c>
      <c r="R23" s="178">
        <v>10.395014563255879</v>
      </c>
      <c r="S23" s="30">
        <f t="shared" si="0"/>
        <v>6.908616853222403</v>
      </c>
    </row>
    <row r="24" spans="1:19" ht="15.75">
      <c r="A24" s="149"/>
      <c r="B24" s="163">
        <v>2</v>
      </c>
      <c r="C24" s="324"/>
      <c r="D24" s="324"/>
      <c r="E24" s="296"/>
      <c r="F24" s="176">
        <v>3</v>
      </c>
      <c r="G24" s="247"/>
      <c r="H24" s="177">
        <v>3.378052009006709</v>
      </c>
      <c r="I24" s="174">
        <v>4.22</v>
      </c>
      <c r="J24" s="174">
        <v>3.56</v>
      </c>
      <c r="K24" s="178">
        <v>0.3899890584770912</v>
      </c>
      <c r="L24" s="178">
        <v>0.26886802003988575</v>
      </c>
      <c r="M24" s="178">
        <v>0.23742580742733513</v>
      </c>
      <c r="N24" s="178">
        <v>0.0242713687325494</v>
      </c>
      <c r="O24" s="178">
        <v>8.063488056702523</v>
      </c>
      <c r="P24" s="178">
        <v>6.822951432594444</v>
      </c>
      <c r="Q24" s="178">
        <v>1.2405366241080806</v>
      </c>
      <c r="R24" s="178">
        <v>8.984042311379387</v>
      </c>
      <c r="S24" s="30">
        <f t="shared" si="0"/>
        <v>10.246548522048556</v>
      </c>
    </row>
    <row r="25" spans="1:19" ht="15.75">
      <c r="A25" s="149"/>
      <c r="B25" s="163"/>
      <c r="C25" s="324"/>
      <c r="D25" s="324"/>
      <c r="E25" s="296"/>
      <c r="F25" s="176">
        <v>4</v>
      </c>
      <c r="G25" s="247"/>
      <c r="H25" s="177">
        <v>3.4540978126516344</v>
      </c>
      <c r="I25" s="174">
        <v>4.32</v>
      </c>
      <c r="J25" s="174">
        <v>3.53</v>
      </c>
      <c r="K25" s="178">
        <v>0.373756321438921</v>
      </c>
      <c r="L25" s="178">
        <v>0.34399551865276756</v>
      </c>
      <c r="M25" s="178">
        <v>0.22807527446165143</v>
      </c>
      <c r="N25" s="178">
        <v>0.04318084082615024</v>
      </c>
      <c r="O25" s="178">
        <v>7.448695042510918</v>
      </c>
      <c r="P25" s="178">
        <v>6.496917342634523</v>
      </c>
      <c r="Q25" s="178">
        <v>0.9517776998763947</v>
      </c>
      <c r="R25" s="178">
        <v>8.437702997890408</v>
      </c>
      <c r="S25" s="30">
        <f t="shared" si="0"/>
        <v>11.72129376474571</v>
      </c>
    </row>
    <row r="26" spans="1:19" ht="15.75">
      <c r="A26" s="149"/>
      <c r="B26" s="172"/>
      <c r="C26" s="324"/>
      <c r="D26" s="324"/>
      <c r="E26" s="297"/>
      <c r="F26" s="176">
        <v>5</v>
      </c>
      <c r="G26" s="248"/>
      <c r="H26" s="177">
        <v>3.345268225629401</v>
      </c>
      <c r="I26" s="174">
        <v>4.37</v>
      </c>
      <c r="J26" s="174">
        <v>3.5</v>
      </c>
      <c r="K26" s="178">
        <v>0.17946184302654208</v>
      </c>
      <c r="L26" s="178">
        <v>0.2517711884344551</v>
      </c>
      <c r="M26" s="178">
        <v>0.18501710424025722</v>
      </c>
      <c r="N26" s="178">
        <v>0.02066905364512588</v>
      </c>
      <c r="O26" s="178">
        <v>8.515650101791863</v>
      </c>
      <c r="P26" s="178">
        <v>7.482197419535569</v>
      </c>
      <c r="Q26" s="178">
        <v>1.0334526822562937</v>
      </c>
      <c r="R26" s="178">
        <v>9.152569291138242</v>
      </c>
      <c r="S26" s="30">
        <f t="shared" si="0"/>
        <v>6.958911416962034</v>
      </c>
    </row>
    <row r="27" spans="1:19" ht="15.75">
      <c r="A27" s="149"/>
      <c r="B27" s="161"/>
      <c r="C27" s="324"/>
      <c r="D27" s="324"/>
      <c r="E27" s="295" t="s">
        <v>100</v>
      </c>
      <c r="F27" s="176">
        <v>1</v>
      </c>
      <c r="G27" s="299" t="s">
        <v>140</v>
      </c>
      <c r="H27" s="177">
        <v>2.79913475547952</v>
      </c>
      <c r="I27" s="174">
        <v>4.57</v>
      </c>
      <c r="J27" s="174">
        <v>3.8</v>
      </c>
      <c r="K27" s="178">
        <v>0.05745261024258337</v>
      </c>
      <c r="L27" s="178">
        <v>0.05076500481752075</v>
      </c>
      <c r="M27" s="178">
        <v>0.15774803287285857</v>
      </c>
      <c r="N27" s="178">
        <v>0.006257338637290058</v>
      </c>
      <c r="O27" s="178">
        <v>5.386674661187127</v>
      </c>
      <c r="P27" s="178">
        <v>4.605401237045482</v>
      </c>
      <c r="Q27" s="178">
        <v>0.7812734241416439</v>
      </c>
      <c r="R27" s="178">
        <v>5.658897647757379</v>
      </c>
      <c r="S27" s="30">
        <f t="shared" si="0"/>
        <v>4.810530310229851</v>
      </c>
    </row>
    <row r="28" spans="1:19" ht="15.75">
      <c r="A28" s="149"/>
      <c r="B28" s="163"/>
      <c r="C28" s="324"/>
      <c r="D28" s="324"/>
      <c r="E28" s="296"/>
      <c r="F28" s="176">
        <v>2</v>
      </c>
      <c r="G28" s="300"/>
      <c r="H28" s="177">
        <v>2.935672266615299</v>
      </c>
      <c r="I28" s="174">
        <v>4.46</v>
      </c>
      <c r="J28" s="174">
        <v>3.74</v>
      </c>
      <c r="K28" s="178">
        <v>0.043146688974030366</v>
      </c>
      <c r="L28" s="178">
        <v>0.06438774561533138</v>
      </c>
      <c r="M28" s="178">
        <v>0.12531299232457513</v>
      </c>
      <c r="N28" s="178">
        <v>0.005370556813910363</v>
      </c>
      <c r="O28" s="178">
        <v>5.51735203349058</v>
      </c>
      <c r="P28" s="178">
        <v>4.858563730984241</v>
      </c>
      <c r="Q28" s="178">
        <v>0.6587883025063384</v>
      </c>
      <c r="R28" s="178">
        <v>5.755570017218427</v>
      </c>
      <c r="S28" s="30">
        <f t="shared" si="0"/>
        <v>4.138912097588799</v>
      </c>
    </row>
    <row r="29" spans="1:19" ht="15.75">
      <c r="A29" s="149"/>
      <c r="B29" s="163">
        <v>2</v>
      </c>
      <c r="C29" s="324"/>
      <c r="D29" s="324"/>
      <c r="E29" s="296"/>
      <c r="F29" s="176">
        <v>3</v>
      </c>
      <c r="G29" s="300"/>
      <c r="H29" s="177">
        <v>3.1387995993800755</v>
      </c>
      <c r="I29" s="174">
        <v>4.43</v>
      </c>
      <c r="J29" s="174">
        <v>3.83</v>
      </c>
      <c r="K29" s="178">
        <v>0.03499719746885153</v>
      </c>
      <c r="L29" s="178">
        <v>0.039048434416226206</v>
      </c>
      <c r="M29" s="178">
        <v>0.16882054154374235</v>
      </c>
      <c r="N29" s="178">
        <v>0.020627759919876018</v>
      </c>
      <c r="O29" s="178">
        <v>5.156939979969004</v>
      </c>
      <c r="P29" s="178">
        <v>4.414340622853468</v>
      </c>
      <c r="Q29" s="178">
        <v>0.7425993571155362</v>
      </c>
      <c r="R29" s="178">
        <v>5.420433913317701</v>
      </c>
      <c r="S29" s="30">
        <f t="shared" si="0"/>
        <v>4.861122514588848</v>
      </c>
    </row>
    <row r="30" spans="1:19" ht="15.75">
      <c r="A30" s="149"/>
      <c r="B30" s="163"/>
      <c r="C30" s="324"/>
      <c r="D30" s="324"/>
      <c r="E30" s="296"/>
      <c r="F30" s="176">
        <v>4</v>
      </c>
      <c r="G30" s="300"/>
      <c r="H30" s="177">
        <v>3.2664011930220993</v>
      </c>
      <c r="I30" s="174">
        <v>4.59</v>
      </c>
      <c r="J30" s="174">
        <v>3.8</v>
      </c>
      <c r="K30" s="178">
        <v>0.07523400486118378</v>
      </c>
      <c r="L30" s="178">
        <v>0.06629447977823641</v>
      </c>
      <c r="M30" s="178">
        <v>0.1600497164270368</v>
      </c>
      <c r="N30" s="178">
        <v>0.0053878122361576755</v>
      </c>
      <c r="O30" s="178">
        <v>5.36985286203715</v>
      </c>
      <c r="P30" s="178">
        <v>4.667641333924599</v>
      </c>
      <c r="Q30" s="178">
        <v>0.7022115281125509</v>
      </c>
      <c r="R30" s="178">
        <v>5.676818875339765</v>
      </c>
      <c r="S30" s="30">
        <f t="shared" si="0"/>
        <v>5.407359650597314</v>
      </c>
    </row>
    <row r="31" spans="1:19" ht="15.75">
      <c r="A31" s="149"/>
      <c r="B31" s="172"/>
      <c r="C31" s="325"/>
      <c r="D31" s="325"/>
      <c r="E31" s="297"/>
      <c r="F31" s="176">
        <v>5</v>
      </c>
      <c r="G31" s="301"/>
      <c r="H31" s="177">
        <v>3.232230405196002</v>
      </c>
      <c r="I31" s="174">
        <v>4.47</v>
      </c>
      <c r="J31" s="174">
        <v>3.6</v>
      </c>
      <c r="K31" s="178">
        <v>0.04224073300013011</v>
      </c>
      <c r="L31" s="178">
        <v>0.06117465505493097</v>
      </c>
      <c r="M31" s="178">
        <v>0.14257136680001495</v>
      </c>
      <c r="N31" s="178">
        <v>0.006283700981185844</v>
      </c>
      <c r="O31" s="178">
        <v>5.368075981070192</v>
      </c>
      <c r="P31" s="178">
        <v>4.7073897064769366</v>
      </c>
      <c r="Q31" s="178">
        <v>0.660686274593255</v>
      </c>
      <c r="R31" s="178">
        <v>5.620346436906454</v>
      </c>
      <c r="S31" s="30">
        <f t="shared" si="0"/>
        <v>4.488521458031623</v>
      </c>
    </row>
    <row r="32" spans="1:19" ht="15.75">
      <c r="A32" s="149"/>
      <c r="B32" s="150"/>
      <c r="C32" s="150"/>
      <c r="D32" s="150"/>
      <c r="E32" s="150"/>
      <c r="F32" s="150"/>
      <c r="G32" s="151"/>
      <c r="H32" s="152"/>
      <c r="I32" s="153"/>
      <c r="J32" s="153"/>
      <c r="K32" s="154"/>
      <c r="L32" s="154"/>
      <c r="M32" s="154"/>
      <c r="N32" s="154"/>
      <c r="O32" s="154"/>
      <c r="P32" s="154"/>
      <c r="Q32" s="154"/>
      <c r="R32" s="154"/>
      <c r="S32" s="149"/>
    </row>
    <row r="33" spans="1:19" ht="14.25" customHeight="1">
      <c r="A33" s="149"/>
      <c r="B33" s="17" t="s">
        <v>142</v>
      </c>
      <c r="C33" s="150"/>
      <c r="D33" s="150"/>
      <c r="E33" s="150"/>
      <c r="F33" s="150"/>
      <c r="G33" s="151"/>
      <c r="H33" s="152"/>
      <c r="I33" s="153"/>
      <c r="J33" s="153"/>
      <c r="K33" s="154"/>
      <c r="L33" s="154"/>
      <c r="M33" s="154"/>
      <c r="N33" s="154"/>
      <c r="O33" s="154"/>
      <c r="P33" s="154"/>
      <c r="Q33" s="154"/>
      <c r="R33" s="154"/>
      <c r="S33" s="149"/>
    </row>
    <row r="34" spans="1:19" ht="15.75">
      <c r="A34" s="149"/>
      <c r="B34" s="160" t="s">
        <v>108</v>
      </c>
      <c r="C34" s="160" t="s">
        <v>109</v>
      </c>
      <c r="D34" s="160" t="s">
        <v>143</v>
      </c>
      <c r="E34" s="160" t="s">
        <v>111</v>
      </c>
      <c r="F34" s="160" t="s">
        <v>112</v>
      </c>
      <c r="G34" s="161" t="s">
        <v>113</v>
      </c>
      <c r="H34" s="161" t="s">
        <v>114</v>
      </c>
      <c r="I34" s="332" t="s">
        <v>115</v>
      </c>
      <c r="J34" s="333"/>
      <c r="K34" s="334" t="s">
        <v>116</v>
      </c>
      <c r="L34" s="335"/>
      <c r="M34" s="335"/>
      <c r="N34" s="335"/>
      <c r="O34" s="161" t="s">
        <v>117</v>
      </c>
      <c r="P34" s="334" t="s">
        <v>118</v>
      </c>
      <c r="Q34" s="336"/>
      <c r="R34" s="295" t="s">
        <v>220</v>
      </c>
      <c r="S34" s="380" t="s">
        <v>104</v>
      </c>
    </row>
    <row r="35" spans="1:19" ht="15.75">
      <c r="A35" s="149"/>
      <c r="B35" s="162"/>
      <c r="C35" s="162"/>
      <c r="D35" s="162"/>
      <c r="E35" s="162"/>
      <c r="F35" s="162" t="s">
        <v>119</v>
      </c>
      <c r="G35" s="163"/>
      <c r="H35" s="181" t="s">
        <v>120</v>
      </c>
      <c r="I35" s="164"/>
      <c r="J35" s="165"/>
      <c r="K35" s="182"/>
      <c r="L35" s="159"/>
      <c r="M35" s="159"/>
      <c r="N35" s="159"/>
      <c r="O35" s="167" t="s">
        <v>121</v>
      </c>
      <c r="P35" s="183" t="s">
        <v>122</v>
      </c>
      <c r="Q35" s="184"/>
      <c r="R35" s="296"/>
      <c r="S35" s="322"/>
    </row>
    <row r="36" spans="1:19" ht="15.75">
      <c r="A36" s="149"/>
      <c r="B36" s="162" t="s">
        <v>123</v>
      </c>
      <c r="C36" s="162"/>
      <c r="D36" s="162"/>
      <c r="E36" s="162" t="s">
        <v>124</v>
      </c>
      <c r="F36" s="162"/>
      <c r="G36" s="163"/>
      <c r="H36" s="181"/>
      <c r="I36" s="168"/>
      <c r="J36" s="169"/>
      <c r="K36" s="185" t="s">
        <v>125</v>
      </c>
      <c r="L36" s="185" t="s">
        <v>126</v>
      </c>
      <c r="M36" s="185" t="s">
        <v>127</v>
      </c>
      <c r="N36" s="167" t="s">
        <v>128</v>
      </c>
      <c r="O36" s="167"/>
      <c r="P36" s="167" t="s">
        <v>129</v>
      </c>
      <c r="Q36" s="167" t="s">
        <v>130</v>
      </c>
      <c r="R36" s="297"/>
      <c r="S36" s="381"/>
    </row>
    <row r="37" spans="1:19" ht="15.75">
      <c r="A37" s="149"/>
      <c r="B37" s="171"/>
      <c r="C37" s="171"/>
      <c r="D37" s="171"/>
      <c r="E37" s="171"/>
      <c r="F37" s="171" t="s">
        <v>131</v>
      </c>
      <c r="G37" s="172" t="s">
        <v>132</v>
      </c>
      <c r="H37" s="173" t="s">
        <v>133</v>
      </c>
      <c r="I37" s="174" t="s">
        <v>134</v>
      </c>
      <c r="J37" s="174" t="s">
        <v>135</v>
      </c>
      <c r="K37" s="329" t="s">
        <v>136</v>
      </c>
      <c r="L37" s="330"/>
      <c r="M37" s="330"/>
      <c r="N37" s="330"/>
      <c r="O37" s="330"/>
      <c r="P37" s="330"/>
      <c r="Q37" s="330"/>
      <c r="R37" s="331"/>
      <c r="S37" s="11" t="s">
        <v>9</v>
      </c>
    </row>
    <row r="38" spans="1:19" ht="15.75">
      <c r="A38" s="149"/>
      <c r="B38" s="160"/>
      <c r="C38" s="326" t="s">
        <v>137</v>
      </c>
      <c r="D38" s="323" t="s">
        <v>138</v>
      </c>
      <c r="E38" s="295" t="s">
        <v>99</v>
      </c>
      <c r="F38" s="176">
        <v>1</v>
      </c>
      <c r="G38" s="246" t="s">
        <v>139</v>
      </c>
      <c r="H38" s="177">
        <v>2.5927334248626175</v>
      </c>
      <c r="I38" s="174">
        <v>4.17</v>
      </c>
      <c r="J38" s="174">
        <v>3.48</v>
      </c>
      <c r="K38" s="178">
        <v>0.44845925389311203</v>
      </c>
      <c r="L38" s="178">
        <v>0.25669292972146696</v>
      </c>
      <c r="M38" s="178">
        <v>0.21830474222374857</v>
      </c>
      <c r="N38" s="178">
        <v>0.02587121103757405</v>
      </c>
      <c r="O38" s="178">
        <v>8.20741867398901</v>
      </c>
      <c r="P38" s="178">
        <v>7.099417153000493</v>
      </c>
      <c r="Q38" s="178">
        <v>1.1080015209885161</v>
      </c>
      <c r="R38" s="178">
        <v>9.156746810864911</v>
      </c>
      <c r="S38" s="30">
        <f>SUM(K38:N38)/R38*100</f>
        <v>10.367526333145733</v>
      </c>
    </row>
    <row r="39" spans="1:19" ht="15.75">
      <c r="A39" s="149"/>
      <c r="B39" s="162"/>
      <c r="C39" s="324"/>
      <c r="D39" s="324"/>
      <c r="E39" s="296"/>
      <c r="F39" s="176">
        <v>2</v>
      </c>
      <c r="G39" s="247"/>
      <c r="H39" s="177">
        <v>3.358611606719205</v>
      </c>
      <c r="I39" s="174">
        <v>4.23</v>
      </c>
      <c r="J39" s="174">
        <v>3.48</v>
      </c>
      <c r="K39" s="178">
        <v>0.3806320128031876</v>
      </c>
      <c r="L39" s="178">
        <v>0.29603948015751674</v>
      </c>
      <c r="M39" s="178">
        <v>0.20460246901176643</v>
      </c>
      <c r="N39" s="178">
        <v>0.016177869642790835</v>
      </c>
      <c r="O39" s="178">
        <v>9.715709491031607</v>
      </c>
      <c r="P39" s="178">
        <v>8.310032373180224</v>
      </c>
      <c r="Q39" s="178">
        <v>1.4056771178513827</v>
      </c>
      <c r="R39" s="178">
        <v>10.613161322646869</v>
      </c>
      <c r="S39" s="30">
        <f aca="true" t="shared" si="1" ref="S39:S57">SUM(K39:N39)/R39*100</f>
        <v>8.456027420408999</v>
      </c>
    </row>
    <row r="40" spans="1:19" ht="15.75">
      <c r="A40" s="149"/>
      <c r="B40" s="163">
        <v>1</v>
      </c>
      <c r="C40" s="324"/>
      <c r="D40" s="324"/>
      <c r="E40" s="296"/>
      <c r="F40" s="176">
        <v>3</v>
      </c>
      <c r="G40" s="247"/>
      <c r="H40" s="177">
        <v>3.470298833534503</v>
      </c>
      <c r="I40" s="174">
        <v>3.89</v>
      </c>
      <c r="J40" s="174">
        <v>3.21</v>
      </c>
      <c r="K40" s="178">
        <v>0.33457461898268637</v>
      </c>
      <c r="L40" s="178">
        <v>0.39173940299115934</v>
      </c>
      <c r="M40" s="178">
        <v>0.19053354260906608</v>
      </c>
      <c r="N40" s="178">
        <v>0.008997417289872566</v>
      </c>
      <c r="O40" s="178">
        <v>11.919778425623173</v>
      </c>
      <c r="P40" s="178">
        <v>10.057313046619551</v>
      </c>
      <c r="Q40" s="178">
        <v>1.8624653790036192</v>
      </c>
      <c r="R40" s="178">
        <v>12.845623407495955</v>
      </c>
      <c r="S40" s="30">
        <f t="shared" si="1"/>
        <v>7.207474113965659</v>
      </c>
    </row>
    <row r="41" spans="1:19" ht="15.75">
      <c r="A41" s="149"/>
      <c r="B41" s="186"/>
      <c r="C41" s="324"/>
      <c r="D41" s="324"/>
      <c r="E41" s="296"/>
      <c r="F41" s="176">
        <v>4</v>
      </c>
      <c r="G41" s="247"/>
      <c r="H41" s="177">
        <v>3.079044252050632</v>
      </c>
      <c r="I41" s="174">
        <v>4.36</v>
      </c>
      <c r="J41" s="174">
        <v>3.58</v>
      </c>
      <c r="K41" s="178">
        <v>0.28804523343886407</v>
      </c>
      <c r="L41" s="178">
        <v>0.16967743909802574</v>
      </c>
      <c r="M41" s="178">
        <v>0.15026868343649327</v>
      </c>
      <c r="N41" s="178">
        <v>0.02778652497229191</v>
      </c>
      <c r="O41" s="178">
        <v>7.545386039250107</v>
      </c>
      <c r="P41" s="178">
        <v>6.638290449832061</v>
      </c>
      <c r="Q41" s="178">
        <v>0.9070955894180452</v>
      </c>
      <c r="R41" s="178">
        <v>8.18116392019578</v>
      </c>
      <c r="S41" s="30">
        <f t="shared" si="1"/>
        <v>7.7712399745006016</v>
      </c>
    </row>
    <row r="42" spans="1:19" ht="15.75">
      <c r="A42" s="149"/>
      <c r="B42" s="171"/>
      <c r="C42" s="324"/>
      <c r="D42" s="324"/>
      <c r="E42" s="297"/>
      <c r="F42" s="176">
        <v>5</v>
      </c>
      <c r="G42" s="248"/>
      <c r="H42" s="177">
        <v>2.9690708938665455</v>
      </c>
      <c r="I42" s="174">
        <v>4.44</v>
      </c>
      <c r="J42" s="174">
        <v>3.69</v>
      </c>
      <c r="K42" s="178">
        <v>0.306235360542637</v>
      </c>
      <c r="L42" s="178">
        <v>0.15593669995449747</v>
      </c>
      <c r="M42" s="178">
        <v>0.1590621964703207</v>
      </c>
      <c r="N42" s="178">
        <v>0.033129179331070104</v>
      </c>
      <c r="O42" s="178">
        <v>6.919521564067831</v>
      </c>
      <c r="P42" s="178">
        <v>6.095768996916898</v>
      </c>
      <c r="Q42" s="178">
        <v>0.8237525671509329</v>
      </c>
      <c r="R42" s="178">
        <v>7.5738850003663565</v>
      </c>
      <c r="S42" s="30">
        <f t="shared" si="1"/>
        <v>8.639732927907843</v>
      </c>
    </row>
    <row r="43" spans="1:19" ht="15.75">
      <c r="A43" s="149"/>
      <c r="B43" s="160"/>
      <c r="C43" s="324"/>
      <c r="D43" s="324"/>
      <c r="E43" s="295" t="s">
        <v>99</v>
      </c>
      <c r="F43" s="176">
        <v>1</v>
      </c>
      <c r="G43" s="299" t="s">
        <v>144</v>
      </c>
      <c r="H43" s="177">
        <v>2.3198235174003514</v>
      </c>
      <c r="I43" s="174">
        <v>4.39</v>
      </c>
      <c r="J43" s="174">
        <v>3.7</v>
      </c>
      <c r="K43" s="178">
        <v>0.07454438240289647</v>
      </c>
      <c r="L43" s="178">
        <v>0.04042264632786186</v>
      </c>
      <c r="M43" s="178">
        <v>0.14916189106117184</v>
      </c>
      <c r="N43" s="178">
        <v>0.009787113553838295</v>
      </c>
      <c r="O43" s="178">
        <v>6.180117340450981</v>
      </c>
      <c r="P43" s="178">
        <v>5.361558752311779</v>
      </c>
      <c r="Q43" s="178">
        <v>0.8185585881392035</v>
      </c>
      <c r="R43" s="178">
        <v>6.454033373796751</v>
      </c>
      <c r="S43" s="30">
        <f t="shared" si="1"/>
        <v>4.2441062430489165</v>
      </c>
    </row>
    <row r="44" spans="1:19" ht="15.75">
      <c r="A44" s="149"/>
      <c r="B44" s="162"/>
      <c r="C44" s="324"/>
      <c r="D44" s="324"/>
      <c r="E44" s="296"/>
      <c r="F44" s="176">
        <v>2</v>
      </c>
      <c r="G44" s="300"/>
      <c r="H44" s="177">
        <v>2.8085757179278144</v>
      </c>
      <c r="I44" s="174">
        <v>4.34</v>
      </c>
      <c r="J44" s="174">
        <v>3.69</v>
      </c>
      <c r="K44" s="178">
        <v>0.06258805507778041</v>
      </c>
      <c r="L44" s="178">
        <v>0.05923127819139874</v>
      </c>
      <c r="M44" s="178">
        <v>0.15250376960715634</v>
      </c>
      <c r="N44" s="178">
        <v>0.007151900919508021</v>
      </c>
      <c r="O44" s="178">
        <v>6.497501985373039</v>
      </c>
      <c r="P44" s="178">
        <v>5.675033379629615</v>
      </c>
      <c r="Q44" s="178">
        <v>0.8224686057434243</v>
      </c>
      <c r="R44" s="178">
        <v>6.778976989168882</v>
      </c>
      <c r="S44" s="30">
        <f t="shared" si="1"/>
        <v>4.152175235962159</v>
      </c>
    </row>
    <row r="45" spans="1:19" ht="15.75">
      <c r="A45" s="149"/>
      <c r="B45" s="163">
        <v>1</v>
      </c>
      <c r="C45" s="324"/>
      <c r="D45" s="324"/>
      <c r="E45" s="296"/>
      <c r="F45" s="176">
        <v>3</v>
      </c>
      <c r="G45" s="300"/>
      <c r="H45" s="177">
        <v>2.731971074234034</v>
      </c>
      <c r="I45" s="174">
        <v>4.27</v>
      </c>
      <c r="J45" s="174">
        <v>3.58</v>
      </c>
      <c r="K45" s="178">
        <v>0.04818765110268462</v>
      </c>
      <c r="L45" s="178">
        <v>0.0845530626125383</v>
      </c>
      <c r="M45" s="178">
        <v>0.14976271998034113</v>
      </c>
      <c r="N45" s="178">
        <v>0.010719857851224422</v>
      </c>
      <c r="O45" s="178">
        <v>6.985774033047913</v>
      </c>
      <c r="P45" s="178">
        <v>6.163918264454042</v>
      </c>
      <c r="Q45" s="178">
        <v>0.8218557685938718</v>
      </c>
      <c r="R45" s="178">
        <v>7.278997324594702</v>
      </c>
      <c r="S45" s="30">
        <f t="shared" si="1"/>
        <v>4.028347291130723</v>
      </c>
    </row>
    <row r="46" spans="1:19" ht="15.75">
      <c r="A46" s="149"/>
      <c r="B46" s="186"/>
      <c r="C46" s="324"/>
      <c r="D46" s="324"/>
      <c r="E46" s="296"/>
      <c r="F46" s="176">
        <v>4</v>
      </c>
      <c r="G46" s="300"/>
      <c r="H46" s="177">
        <v>2.2873036097225845</v>
      </c>
      <c r="I46" s="174">
        <v>4.55</v>
      </c>
      <c r="J46" s="174">
        <v>3.74</v>
      </c>
      <c r="K46" s="178">
        <v>0.025520784333763123</v>
      </c>
      <c r="L46" s="178">
        <v>0.030307349217695585</v>
      </c>
      <c r="M46" s="178">
        <v>0.10045607311031579</v>
      </c>
      <c r="N46" s="178">
        <v>0.027573099233925223</v>
      </c>
      <c r="O46" s="178">
        <v>5.073450259042241</v>
      </c>
      <c r="P46" s="178">
        <v>4.336981673052239</v>
      </c>
      <c r="Q46" s="178">
        <v>0.7364685859900023</v>
      </c>
      <c r="R46" s="178">
        <v>5.257307564937941</v>
      </c>
      <c r="S46" s="30">
        <f t="shared" si="1"/>
        <v>3.497176142439938</v>
      </c>
    </row>
    <row r="47" spans="1:19" ht="15.75">
      <c r="A47" s="149"/>
      <c r="B47" s="171"/>
      <c r="C47" s="324"/>
      <c r="D47" s="324"/>
      <c r="E47" s="297"/>
      <c r="F47" s="176">
        <v>5</v>
      </c>
      <c r="G47" s="301"/>
      <c r="H47" s="177">
        <v>2.643647386764767</v>
      </c>
      <c r="I47" s="174">
        <v>4.55</v>
      </c>
      <c r="J47" s="174">
        <v>3.77</v>
      </c>
      <c r="K47" s="178">
        <v>0.04404867103424037</v>
      </c>
      <c r="L47" s="178">
        <v>0.04899861356734451</v>
      </c>
      <c r="M47" s="178">
        <v>0.12758264099735978</v>
      </c>
      <c r="N47" s="178">
        <v>0.00714042764429668</v>
      </c>
      <c r="O47" s="178">
        <v>5.378527123066474</v>
      </c>
      <c r="P47" s="178">
        <v>4.6394928618817675</v>
      </c>
      <c r="Q47" s="178">
        <v>0.739034261184707</v>
      </c>
      <c r="R47" s="178">
        <v>5.606297476309716</v>
      </c>
      <c r="S47" s="30">
        <f t="shared" si="1"/>
        <v>4.062758963571243</v>
      </c>
    </row>
    <row r="48" spans="1:19" ht="15.75">
      <c r="A48" s="149"/>
      <c r="B48" s="160"/>
      <c r="C48" s="324"/>
      <c r="D48" s="324"/>
      <c r="E48" s="295" t="s">
        <v>100</v>
      </c>
      <c r="F48" s="176">
        <v>1</v>
      </c>
      <c r="G48" s="246" t="s">
        <v>139</v>
      </c>
      <c r="H48" s="177">
        <v>3.220741414049599</v>
      </c>
      <c r="I48" s="174">
        <v>4.31</v>
      </c>
      <c r="J48" s="174">
        <v>3.59</v>
      </c>
      <c r="K48" s="178">
        <v>0.33170737260802374</v>
      </c>
      <c r="L48" s="178">
        <v>0.23447674592821144</v>
      </c>
      <c r="M48" s="178">
        <v>0.21805711613300507</v>
      </c>
      <c r="N48" s="178">
        <v>0.07001058982865972</v>
      </c>
      <c r="O48" s="178">
        <v>7.514469974942811</v>
      </c>
      <c r="P48" s="178">
        <v>6.564839153933555</v>
      </c>
      <c r="Q48" s="178">
        <v>0.9496308210092561</v>
      </c>
      <c r="R48" s="178">
        <v>8.36872179944071</v>
      </c>
      <c r="S48" s="30">
        <f t="shared" si="1"/>
        <v>10.207673823677474</v>
      </c>
    </row>
    <row r="49" spans="1:19" ht="15.75">
      <c r="A49" s="149"/>
      <c r="B49" s="162"/>
      <c r="C49" s="324"/>
      <c r="D49" s="324"/>
      <c r="E49" s="296"/>
      <c r="F49" s="176">
        <v>2</v>
      </c>
      <c r="G49" s="247"/>
      <c r="H49" s="177">
        <v>3.547683701693287</v>
      </c>
      <c r="I49" s="174">
        <v>4.17</v>
      </c>
      <c r="J49" s="174">
        <v>3.47</v>
      </c>
      <c r="K49" s="178">
        <v>0.2955552648571286</v>
      </c>
      <c r="L49" s="178">
        <v>0.2522643158493927</v>
      </c>
      <c r="M49" s="178">
        <v>0.19756156532343527</v>
      </c>
      <c r="N49" s="178">
        <v>0.05222404917128878</v>
      </c>
      <c r="O49" s="178">
        <v>9.526386900555783</v>
      </c>
      <c r="P49" s="178">
        <v>8.0353002552514</v>
      </c>
      <c r="Q49" s="178">
        <v>1.4910866453043825</v>
      </c>
      <c r="R49" s="178">
        <v>10.323992095757028</v>
      </c>
      <c r="S49" s="30">
        <f t="shared" si="1"/>
        <v>7.725743954502313</v>
      </c>
    </row>
    <row r="50" spans="1:19" ht="15.75">
      <c r="A50" s="149"/>
      <c r="B50" s="163">
        <v>2</v>
      </c>
      <c r="C50" s="324"/>
      <c r="D50" s="324"/>
      <c r="E50" s="296"/>
      <c r="F50" s="176">
        <v>3</v>
      </c>
      <c r="G50" s="247"/>
      <c r="H50" s="177">
        <v>3.5808823561234324</v>
      </c>
      <c r="I50" s="174">
        <v>4.24</v>
      </c>
      <c r="J50" s="174">
        <v>3.5</v>
      </c>
      <c r="K50" s="178">
        <v>0.35560702126253957</v>
      </c>
      <c r="L50" s="178">
        <v>0.22165456306660156</v>
      </c>
      <c r="M50" s="178">
        <v>0.21140036859382738</v>
      </c>
      <c r="N50" s="178">
        <v>0.027921803069911537</v>
      </c>
      <c r="O50" s="178">
        <v>7.706417647295585</v>
      </c>
      <c r="P50" s="178">
        <v>6.836338235504146</v>
      </c>
      <c r="Q50" s="178">
        <v>0.8700794117914377</v>
      </c>
      <c r="R50" s="178">
        <v>8.523001403288465</v>
      </c>
      <c r="S50" s="30">
        <f t="shared" si="1"/>
        <v>9.580941236004186</v>
      </c>
    </row>
    <row r="51" spans="1:19" ht="15.75">
      <c r="A51" s="149"/>
      <c r="B51" s="186"/>
      <c r="C51" s="324"/>
      <c r="D51" s="324"/>
      <c r="E51" s="296"/>
      <c r="F51" s="176">
        <v>4</v>
      </c>
      <c r="G51" s="247"/>
      <c r="H51" s="177">
        <v>4.057852792384964</v>
      </c>
      <c r="I51" s="174">
        <v>4.32</v>
      </c>
      <c r="J51" s="174">
        <v>3.53</v>
      </c>
      <c r="K51" s="178">
        <v>0.4610946770441012</v>
      </c>
      <c r="L51" s="178">
        <v>0.36313193073227346</v>
      </c>
      <c r="M51" s="178">
        <v>0.2272772539250557</v>
      </c>
      <c r="N51" s="178">
        <v>0.02895522860309843</v>
      </c>
      <c r="O51" s="178">
        <v>7.61703482440258</v>
      </c>
      <c r="P51" s="178">
        <v>6.742948860946548</v>
      </c>
      <c r="Q51" s="178">
        <v>0.8740859634560335</v>
      </c>
      <c r="R51" s="178">
        <v>8.697493914707112</v>
      </c>
      <c r="S51" s="30">
        <f t="shared" si="1"/>
        <v>12.422648419190226</v>
      </c>
    </row>
    <row r="52" spans="1:19" ht="15.75">
      <c r="A52" s="149"/>
      <c r="B52" s="171"/>
      <c r="C52" s="324"/>
      <c r="D52" s="324"/>
      <c r="E52" s="297"/>
      <c r="F52" s="176">
        <v>5</v>
      </c>
      <c r="G52" s="248"/>
      <c r="H52" s="177">
        <v>3.5682321934990378</v>
      </c>
      <c r="I52" s="174">
        <v>4.35</v>
      </c>
      <c r="J52" s="174">
        <v>3.48</v>
      </c>
      <c r="K52" s="178">
        <v>0.1819162561482618</v>
      </c>
      <c r="L52" s="178">
        <v>0.23867576143357802</v>
      </c>
      <c r="M52" s="178">
        <v>0.1795889039058628</v>
      </c>
      <c r="N52" s="178">
        <v>0.048632039464773465</v>
      </c>
      <c r="O52" s="178">
        <v>8.824013382886118</v>
      </c>
      <c r="P52" s="178">
        <v>7.664049182318931</v>
      </c>
      <c r="Q52" s="178">
        <v>1.1599642005671882</v>
      </c>
      <c r="R52" s="178">
        <v>9.472826343838594</v>
      </c>
      <c r="S52" s="30">
        <f t="shared" si="1"/>
        <v>6.849201467463649</v>
      </c>
    </row>
    <row r="53" spans="1:19" ht="15.75">
      <c r="A53" s="149"/>
      <c r="B53" s="160"/>
      <c r="C53" s="324"/>
      <c r="D53" s="324"/>
      <c r="E53" s="295" t="s">
        <v>100</v>
      </c>
      <c r="F53" s="176">
        <v>1</v>
      </c>
      <c r="G53" s="299" t="s">
        <v>144</v>
      </c>
      <c r="H53" s="177">
        <v>2.6711502425751035</v>
      </c>
      <c r="I53" s="174">
        <v>4.54</v>
      </c>
      <c r="J53" s="174">
        <v>3.7</v>
      </c>
      <c r="K53" s="178">
        <v>0.08099114069545386</v>
      </c>
      <c r="L53" s="178">
        <v>0.06425626239766839</v>
      </c>
      <c r="M53" s="178">
        <v>0.17760209502524216</v>
      </c>
      <c r="N53" s="178">
        <v>0.035730598999161145</v>
      </c>
      <c r="O53" s="178">
        <v>6.163528327355298</v>
      </c>
      <c r="P53" s="178">
        <v>5.588265683468803</v>
      </c>
      <c r="Q53" s="178">
        <v>0.575262643886495</v>
      </c>
      <c r="R53" s="178">
        <v>6.522108424472823</v>
      </c>
      <c r="S53" s="30">
        <f t="shared" si="1"/>
        <v>5.497916835789329</v>
      </c>
    </row>
    <row r="54" spans="1:19" ht="15.75">
      <c r="A54" s="149"/>
      <c r="B54" s="162"/>
      <c r="C54" s="324"/>
      <c r="D54" s="324"/>
      <c r="E54" s="296"/>
      <c r="F54" s="176">
        <v>2</v>
      </c>
      <c r="G54" s="300"/>
      <c r="H54" s="177">
        <v>2.8608455513672078</v>
      </c>
      <c r="I54" s="174">
        <v>4.45</v>
      </c>
      <c r="J54" s="174">
        <v>3.69</v>
      </c>
      <c r="K54" s="178">
        <v>0.08011997526935405</v>
      </c>
      <c r="L54" s="178">
        <v>0.08979321318253278</v>
      </c>
      <c r="M54" s="178">
        <v>0.14161832181881534</v>
      </c>
      <c r="N54" s="178">
        <v>0.01968968489228139</v>
      </c>
      <c r="O54" s="178">
        <v>4.816812913193565</v>
      </c>
      <c r="P54" s="178">
        <v>4.240442137255874</v>
      </c>
      <c r="Q54" s="178">
        <v>0.576370775937691</v>
      </c>
      <c r="R54" s="178">
        <v>5.148034108356549</v>
      </c>
      <c r="S54" s="30">
        <f t="shared" si="1"/>
        <v>6.433935521626179</v>
      </c>
    </row>
    <row r="55" spans="1:19" ht="15.75">
      <c r="A55" s="149"/>
      <c r="B55" s="163">
        <v>2</v>
      </c>
      <c r="C55" s="324"/>
      <c r="D55" s="324"/>
      <c r="E55" s="296"/>
      <c r="F55" s="176">
        <v>3</v>
      </c>
      <c r="G55" s="300"/>
      <c r="H55" s="177">
        <v>2.8877709535713496</v>
      </c>
      <c r="I55" s="174">
        <v>4.45</v>
      </c>
      <c r="J55" s="174">
        <v>3.58</v>
      </c>
      <c r="K55" s="178">
        <v>0.04212480405667456</v>
      </c>
      <c r="L55" s="178">
        <v>0.04236580715124752</v>
      </c>
      <c r="M55" s="178">
        <v>0.18746707135755095</v>
      </c>
      <c r="N55" s="178">
        <v>0.02148499020052831</v>
      </c>
      <c r="O55" s="178">
        <v>5.229804697978599</v>
      </c>
      <c r="P55" s="178">
        <v>4.694470358815435</v>
      </c>
      <c r="Q55" s="178">
        <v>0.5353343391631642</v>
      </c>
      <c r="R55" s="178">
        <v>5.523247370744601</v>
      </c>
      <c r="S55" s="30">
        <f t="shared" si="1"/>
        <v>5.312864933776118</v>
      </c>
    </row>
    <row r="56" spans="1:19" ht="15.75">
      <c r="A56" s="149"/>
      <c r="B56" s="186"/>
      <c r="C56" s="324"/>
      <c r="D56" s="324"/>
      <c r="E56" s="296"/>
      <c r="F56" s="176">
        <v>4</v>
      </c>
      <c r="G56" s="300"/>
      <c r="H56" s="177">
        <v>2.8812686644012113</v>
      </c>
      <c r="I56" s="174">
        <v>4.55</v>
      </c>
      <c r="J56" s="174">
        <v>3.74</v>
      </c>
      <c r="K56" s="178">
        <v>0.08008589480170837</v>
      </c>
      <c r="L56" s="178">
        <v>0.06773963624886506</v>
      </c>
      <c r="M56" s="178">
        <v>0.16260761083818834</v>
      </c>
      <c r="N56" s="178">
        <v>0.024154334425478458</v>
      </c>
      <c r="O56" s="178">
        <v>6.6665963014320555</v>
      </c>
      <c r="P56" s="178">
        <v>5.802407891987158</v>
      </c>
      <c r="Q56" s="178">
        <v>0.8641884094448977</v>
      </c>
      <c r="R56" s="178">
        <v>7.001183777746296</v>
      </c>
      <c r="S56" s="30">
        <f t="shared" si="1"/>
        <v>4.77901290604237</v>
      </c>
    </row>
    <row r="57" spans="1:19" ht="15.75">
      <c r="A57" s="149"/>
      <c r="B57" s="171"/>
      <c r="C57" s="325"/>
      <c r="D57" s="325"/>
      <c r="E57" s="297"/>
      <c r="F57" s="176">
        <v>5</v>
      </c>
      <c r="G57" s="301"/>
      <c r="H57" s="177">
        <v>2.7389310311178967</v>
      </c>
      <c r="I57" s="174">
        <v>4.48</v>
      </c>
      <c r="J57" s="174">
        <v>3.77</v>
      </c>
      <c r="K57" s="178">
        <v>0.048260258623437975</v>
      </c>
      <c r="L57" s="178">
        <v>0.06266354358481181</v>
      </c>
      <c r="M57" s="178">
        <v>0.13946287720826558</v>
      </c>
      <c r="N57" s="178">
        <v>0.0196826853116571</v>
      </c>
      <c r="O57" s="178">
        <v>6.378979376005235</v>
      </c>
      <c r="P57" s="178">
        <v>5.761658791230533</v>
      </c>
      <c r="Q57" s="178">
        <v>0.6173205847747018</v>
      </c>
      <c r="R57" s="178">
        <v>6.649048740733408</v>
      </c>
      <c r="S57" s="30">
        <f t="shared" si="1"/>
        <v>4.061774477207143</v>
      </c>
    </row>
    <row r="58" spans="1:19" ht="15.75">
      <c r="A58" s="149"/>
      <c r="B58" s="150"/>
      <c r="C58" s="150"/>
      <c r="D58" s="150"/>
      <c r="E58" s="150"/>
      <c r="F58" s="150"/>
      <c r="G58" s="151"/>
      <c r="H58" s="152"/>
      <c r="I58" s="153"/>
      <c r="J58" s="153"/>
      <c r="K58" s="154"/>
      <c r="L58" s="154"/>
      <c r="M58" s="154"/>
      <c r="N58" s="154"/>
      <c r="O58" s="154"/>
      <c r="P58" s="154"/>
      <c r="Q58" s="154"/>
      <c r="R58" s="154"/>
      <c r="S58" s="149"/>
    </row>
    <row r="59" spans="1:19" ht="15.75">
      <c r="A59" s="149"/>
      <c r="B59" s="150"/>
      <c r="C59" s="150"/>
      <c r="D59" s="150"/>
      <c r="E59" s="150"/>
      <c r="F59" s="150"/>
      <c r="G59" s="187" t="s">
        <v>145</v>
      </c>
      <c r="H59" s="187"/>
      <c r="I59" s="188"/>
      <c r="J59" s="188"/>
      <c r="K59" s="187"/>
      <c r="L59" s="187"/>
      <c r="M59" s="189"/>
      <c r="N59" s="189"/>
      <c r="O59" s="151"/>
      <c r="P59" s="154"/>
      <c r="Q59" s="154"/>
      <c r="R59" s="154"/>
      <c r="S59" s="149"/>
    </row>
    <row r="60" spans="1:19" ht="15.75">
      <c r="A60" s="149"/>
      <c r="B60" s="150"/>
      <c r="C60" s="150"/>
      <c r="D60" s="150"/>
      <c r="E60" s="150"/>
      <c r="F60" s="150"/>
      <c r="G60" s="339"/>
      <c r="H60" s="339"/>
      <c r="I60" s="339"/>
      <c r="J60" s="340" t="s">
        <v>146</v>
      </c>
      <c r="K60" s="330"/>
      <c r="L60" s="331"/>
      <c r="M60" s="340" t="s">
        <v>147</v>
      </c>
      <c r="N60" s="330"/>
      <c r="O60" s="331"/>
      <c r="P60" s="154"/>
      <c r="Q60" s="154"/>
      <c r="R60" s="154"/>
      <c r="S60" s="149"/>
    </row>
    <row r="61" spans="1:19" ht="15.75">
      <c r="A61" s="149"/>
      <c r="B61" s="150"/>
      <c r="C61" s="150"/>
      <c r="D61" s="150"/>
      <c r="E61" s="150"/>
      <c r="F61" s="150"/>
      <c r="G61" s="339" t="s">
        <v>148</v>
      </c>
      <c r="H61" s="339"/>
      <c r="I61" s="190" t="s">
        <v>149</v>
      </c>
      <c r="J61" s="340" t="s">
        <v>150</v>
      </c>
      <c r="K61" s="330"/>
      <c r="L61" s="331"/>
      <c r="M61" s="340" t="s">
        <v>150</v>
      </c>
      <c r="N61" s="330"/>
      <c r="O61" s="331"/>
      <c r="P61" s="154"/>
      <c r="Q61" s="154"/>
      <c r="R61" s="154"/>
      <c r="S61" s="149"/>
    </row>
    <row r="62" spans="1:19" ht="15.75">
      <c r="A62" s="149"/>
      <c r="B62" s="150"/>
      <c r="C62" s="150"/>
      <c r="D62" s="150"/>
      <c r="E62" s="150"/>
      <c r="F62" s="150"/>
      <c r="G62" s="339"/>
      <c r="H62" s="339"/>
      <c r="I62" s="190" t="s">
        <v>151</v>
      </c>
      <c r="J62" s="340" t="s">
        <v>152</v>
      </c>
      <c r="K62" s="330"/>
      <c r="L62" s="331"/>
      <c r="M62" s="340" t="s">
        <v>152</v>
      </c>
      <c r="N62" s="330"/>
      <c r="O62" s="331"/>
      <c r="P62" s="154"/>
      <c r="Q62" s="154"/>
      <c r="R62" s="154"/>
      <c r="S62" s="149"/>
    </row>
    <row r="63" spans="1:19" ht="15.75">
      <c r="A63" s="149"/>
      <c r="B63" s="150"/>
      <c r="C63" s="150"/>
      <c r="D63" s="150"/>
      <c r="E63" s="150"/>
      <c r="F63" s="150"/>
      <c r="G63" s="339"/>
      <c r="H63" s="339"/>
      <c r="I63" s="190" t="s">
        <v>153</v>
      </c>
      <c r="J63" s="340" t="s">
        <v>154</v>
      </c>
      <c r="K63" s="330"/>
      <c r="L63" s="331"/>
      <c r="M63" s="340" t="s">
        <v>154</v>
      </c>
      <c r="N63" s="330"/>
      <c r="O63" s="331"/>
      <c r="P63" s="154"/>
      <c r="Q63" s="154"/>
      <c r="R63" s="154"/>
      <c r="S63" s="149"/>
    </row>
    <row r="64" spans="1:19" ht="15.75">
      <c r="A64" s="149"/>
      <c r="B64" s="150"/>
      <c r="C64" s="150"/>
      <c r="D64" s="150"/>
      <c r="E64" s="150"/>
      <c r="F64" s="150"/>
      <c r="G64" s="341" t="s">
        <v>155</v>
      </c>
      <c r="H64" s="343" t="s">
        <v>156</v>
      </c>
      <c r="I64" s="344"/>
      <c r="J64" s="340" t="s">
        <v>157</v>
      </c>
      <c r="K64" s="330"/>
      <c r="L64" s="331"/>
      <c r="M64" s="340" t="s">
        <v>157</v>
      </c>
      <c r="N64" s="330"/>
      <c r="O64" s="331"/>
      <c r="P64" s="154"/>
      <c r="Q64" s="154"/>
      <c r="R64" s="154"/>
      <c r="S64" s="149"/>
    </row>
    <row r="65" spans="1:19" ht="15.75">
      <c r="A65" s="149"/>
      <c r="B65" s="150"/>
      <c r="C65" s="150"/>
      <c r="D65" s="150"/>
      <c r="E65" s="150"/>
      <c r="F65" s="150"/>
      <c r="G65" s="342"/>
      <c r="H65" s="343" t="s">
        <v>158</v>
      </c>
      <c r="I65" s="344"/>
      <c r="J65" s="340" t="s">
        <v>159</v>
      </c>
      <c r="K65" s="330"/>
      <c r="L65" s="331"/>
      <c r="M65" s="340" t="s">
        <v>159</v>
      </c>
      <c r="N65" s="330"/>
      <c r="O65" s="331"/>
      <c r="P65" s="154"/>
      <c r="Q65" s="154"/>
      <c r="R65" s="154"/>
      <c r="S65" s="149"/>
    </row>
    <row r="66" spans="1:19" ht="15.75">
      <c r="A66" s="149"/>
      <c r="B66" s="150"/>
      <c r="C66" s="150"/>
      <c r="D66" s="150"/>
      <c r="E66" s="150"/>
      <c r="F66" s="150"/>
      <c r="G66" s="339" t="s">
        <v>160</v>
      </c>
      <c r="H66" s="339"/>
      <c r="I66" s="339"/>
      <c r="J66" s="340" t="s">
        <v>161</v>
      </c>
      <c r="K66" s="330"/>
      <c r="L66" s="331"/>
      <c r="M66" s="340" t="s">
        <v>162</v>
      </c>
      <c r="N66" s="330"/>
      <c r="O66" s="331"/>
      <c r="P66" s="154"/>
      <c r="Q66" s="154"/>
      <c r="R66" s="154"/>
      <c r="S66" s="149"/>
    </row>
    <row r="67" spans="1:19" ht="15.75">
      <c r="A67" s="149"/>
      <c r="B67" s="150"/>
      <c r="C67" s="150"/>
      <c r="D67" s="150"/>
      <c r="E67" s="150"/>
      <c r="F67" s="150"/>
      <c r="G67" s="339" t="s">
        <v>163</v>
      </c>
      <c r="H67" s="339"/>
      <c r="I67" s="339"/>
      <c r="J67" s="340" t="s">
        <v>164</v>
      </c>
      <c r="K67" s="330"/>
      <c r="L67" s="331"/>
      <c r="M67" s="340" t="s">
        <v>164</v>
      </c>
      <c r="N67" s="330"/>
      <c r="O67" s="331"/>
      <c r="P67" s="154"/>
      <c r="Q67" s="154"/>
      <c r="R67" s="154"/>
      <c r="S67" s="149"/>
    </row>
    <row r="68" spans="1:19" ht="15.75">
      <c r="A68" s="149"/>
      <c r="B68" s="150"/>
      <c r="C68" s="150"/>
      <c r="D68" s="150"/>
      <c r="E68" s="150"/>
      <c r="F68" s="150"/>
      <c r="G68" s="339" t="s">
        <v>165</v>
      </c>
      <c r="H68" s="339"/>
      <c r="I68" s="339"/>
      <c r="J68" s="340" t="s">
        <v>164</v>
      </c>
      <c r="K68" s="330"/>
      <c r="L68" s="331"/>
      <c r="M68" s="340" t="s">
        <v>164</v>
      </c>
      <c r="N68" s="330"/>
      <c r="O68" s="331"/>
      <c r="P68" s="154"/>
      <c r="Q68" s="154"/>
      <c r="R68" s="154"/>
      <c r="S68" s="149"/>
    </row>
    <row r="69" spans="1:19" ht="15.75">
      <c r="A69" s="149"/>
      <c r="B69" s="150"/>
      <c r="C69" s="150"/>
      <c r="D69" s="150"/>
      <c r="E69" s="150"/>
      <c r="F69" s="150"/>
      <c r="G69" s="187"/>
      <c r="H69" s="187" t="s">
        <v>166</v>
      </c>
      <c r="I69" s="188"/>
      <c r="J69" s="188"/>
      <c r="K69" s="187"/>
      <c r="L69" s="187"/>
      <c r="M69" s="151"/>
      <c r="N69" s="151"/>
      <c r="O69" s="151"/>
      <c r="P69" s="154"/>
      <c r="Q69" s="154"/>
      <c r="R69" s="154"/>
      <c r="S69" s="149"/>
    </row>
  </sheetData>
  <sheetProtection/>
  <mergeCells count="59">
    <mergeCell ref="R8:R10"/>
    <mergeCell ref="S8:S10"/>
    <mergeCell ref="R34:R36"/>
    <mergeCell ref="S34:S36"/>
    <mergeCell ref="G68:I68"/>
    <mergeCell ref="J68:L68"/>
    <mergeCell ref="M68:O68"/>
    <mergeCell ref="G66:I66"/>
    <mergeCell ref="J66:L66"/>
    <mergeCell ref="M66:O66"/>
    <mergeCell ref="G67:I67"/>
    <mergeCell ref="J67:L67"/>
    <mergeCell ref="M67:O67"/>
    <mergeCell ref="G64:G65"/>
    <mergeCell ref="H64:I64"/>
    <mergeCell ref="J64:L64"/>
    <mergeCell ref="M64:O64"/>
    <mergeCell ref="H65:I65"/>
    <mergeCell ref="J65:L65"/>
    <mergeCell ref="M65:O65"/>
    <mergeCell ref="G61:H63"/>
    <mergeCell ref="J61:L61"/>
    <mergeCell ref="M61:O61"/>
    <mergeCell ref="J62:L62"/>
    <mergeCell ref="M62:O62"/>
    <mergeCell ref="J63:L63"/>
    <mergeCell ref="M63:O63"/>
    <mergeCell ref="I34:J34"/>
    <mergeCell ref="K34:N34"/>
    <mergeCell ref="P34:Q34"/>
    <mergeCell ref="G60:I60"/>
    <mergeCell ref="J60:L60"/>
    <mergeCell ref="M60:O60"/>
    <mergeCell ref="G38:G42"/>
    <mergeCell ref="G43:G47"/>
    <mergeCell ref="K11:R11"/>
    <mergeCell ref="K37:R37"/>
    <mergeCell ref="I8:J8"/>
    <mergeCell ref="K8:N8"/>
    <mergeCell ref="P8:Q8"/>
    <mergeCell ref="P9:Q9"/>
    <mergeCell ref="C12:C31"/>
    <mergeCell ref="C38:C57"/>
    <mergeCell ref="E12:E16"/>
    <mergeCell ref="E17:E21"/>
    <mergeCell ref="E22:E26"/>
    <mergeCell ref="E27:E31"/>
    <mergeCell ref="E38:E42"/>
    <mergeCell ref="E43:E47"/>
    <mergeCell ref="E48:E52"/>
    <mergeCell ref="E53:E57"/>
    <mergeCell ref="D12:D31"/>
    <mergeCell ref="D38:D57"/>
    <mergeCell ref="G48:G52"/>
    <mergeCell ref="G53:G57"/>
    <mergeCell ref="G12:G16"/>
    <mergeCell ref="G17:G21"/>
    <mergeCell ref="G22:G26"/>
    <mergeCell ref="G27:G31"/>
  </mergeCells>
  <printOptions horizontalCentered="1" verticalCentered="1"/>
  <pageMargins left="0.7874015748031497" right="0.4330708661417323" top="0.984251968503937" bottom="0.984251968503937" header="0.5118110236220472" footer="0.5118110236220472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76"/>
  <sheetViews>
    <sheetView view="pageBreakPreview" zoomScale="60" zoomScaleNormal="75" zoomScalePageLayoutView="0" workbookViewId="0" topLeftCell="A1">
      <selection activeCell="G1" sqref="G1"/>
    </sheetView>
  </sheetViews>
  <sheetFormatPr defaultColWidth="8.796875" defaultRowHeight="14.25"/>
  <cols>
    <col min="1" max="4" width="9" style="2" customWidth="1"/>
    <col min="5" max="5" width="9.09765625" style="2" bestFit="1" customWidth="1"/>
    <col min="6" max="6" width="8.69921875" style="2" customWidth="1"/>
    <col min="7" max="7" width="7.3984375" style="2" customWidth="1"/>
    <col min="8" max="8" width="6.69921875" style="7" bestFit="1" customWidth="1"/>
    <col min="9" max="10" width="5.3984375" style="7" bestFit="1" customWidth="1"/>
    <col min="11" max="12" width="7.59765625" style="7" bestFit="1" customWidth="1"/>
    <col min="13" max="13" width="6" style="7" bestFit="1" customWidth="1"/>
    <col min="14" max="15" width="7.59765625" style="7" bestFit="1" customWidth="1"/>
    <col min="16" max="18" width="9.09765625" style="7" bestFit="1" customWidth="1"/>
    <col min="19" max="19" width="9" style="7" customWidth="1"/>
    <col min="20" max="21" width="9" style="2" customWidth="1"/>
    <col min="22" max="22" width="12.09765625" style="2" customWidth="1"/>
    <col min="23" max="23" width="12.5" style="2" customWidth="1"/>
    <col min="24" max="16384" width="9" style="2" customWidth="1"/>
  </cols>
  <sheetData>
    <row r="1" spans="1:17" ht="13.5" customHeight="1">
      <c r="A1" s="143" t="s">
        <v>101</v>
      </c>
      <c r="H1" s="15"/>
      <c r="O1" s="16"/>
      <c r="P1" s="16"/>
      <c r="Q1" s="16"/>
    </row>
    <row r="2" spans="1:17" ht="13.5" customHeight="1">
      <c r="A2" s="146"/>
      <c r="H2" s="15"/>
      <c r="O2" s="16"/>
      <c r="P2" s="16"/>
      <c r="Q2" s="16"/>
    </row>
    <row r="3" spans="1:17" ht="15.75" customHeight="1">
      <c r="A3" s="382" t="s">
        <v>102</v>
      </c>
      <c r="B3" s="383"/>
      <c r="C3" s="383"/>
      <c r="D3" s="383"/>
      <c r="E3" s="383"/>
      <c r="F3" s="383"/>
      <c r="G3" s="383"/>
      <c r="H3" s="18"/>
      <c r="I3" s="19"/>
      <c r="O3" s="16"/>
      <c r="P3" s="16"/>
      <c r="Q3" s="16"/>
    </row>
    <row r="4" spans="1:10" s="48" customFormat="1" ht="15.75" customHeight="1">
      <c r="A4" s="382" t="s">
        <v>103</v>
      </c>
      <c r="B4" s="46"/>
      <c r="C4" s="384"/>
      <c r="D4" s="384"/>
      <c r="E4" s="384"/>
      <c r="F4" s="46"/>
      <c r="G4" s="46"/>
      <c r="I4" s="49"/>
      <c r="J4" s="49"/>
    </row>
    <row r="5" spans="1:17" ht="13.5" customHeight="1">
      <c r="A5" s="385" t="s">
        <v>268</v>
      </c>
      <c r="B5" s="383"/>
      <c r="C5" s="383"/>
      <c r="D5" s="383"/>
      <c r="E5" s="383"/>
      <c r="F5" s="383"/>
      <c r="G5" s="383"/>
      <c r="H5" s="18"/>
      <c r="I5" s="19"/>
      <c r="J5" s="19"/>
      <c r="O5" s="16"/>
      <c r="P5" s="16"/>
      <c r="Q5" s="16"/>
    </row>
    <row r="6" spans="1:63" ht="13.5" customHeight="1">
      <c r="A6" s="147"/>
      <c r="B6" s="17"/>
      <c r="C6" s="17"/>
      <c r="D6" s="17"/>
      <c r="E6" s="17"/>
      <c r="F6" s="17"/>
      <c r="G6" s="17"/>
      <c r="H6" s="18"/>
      <c r="I6" s="19"/>
      <c r="J6" s="19"/>
      <c r="O6" s="16"/>
      <c r="P6" s="16"/>
      <c r="Q6" s="16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3.5" customHeight="1">
      <c r="A7" s="17" t="s">
        <v>11</v>
      </c>
      <c r="B7" s="17"/>
      <c r="C7" s="17"/>
      <c r="D7" s="17"/>
      <c r="E7" s="17"/>
      <c r="F7" s="17"/>
      <c r="G7" s="17"/>
      <c r="H7" s="18"/>
      <c r="I7" s="19"/>
      <c r="J7" s="19"/>
      <c r="O7" s="16"/>
      <c r="P7" s="16"/>
      <c r="Q7" s="16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s="5" customFormat="1" ht="13.5" customHeight="1">
      <c r="A8" s="289" t="s">
        <v>12</v>
      </c>
      <c r="B8" s="289" t="s">
        <v>13</v>
      </c>
      <c r="C8" s="289" t="s">
        <v>14</v>
      </c>
      <c r="D8" s="289" t="s">
        <v>15</v>
      </c>
      <c r="E8" s="264" t="s">
        <v>16</v>
      </c>
      <c r="F8" s="289" t="s">
        <v>17</v>
      </c>
      <c r="G8" s="289" t="s">
        <v>18</v>
      </c>
      <c r="H8" s="289" t="s">
        <v>19</v>
      </c>
      <c r="I8" s="353" t="s">
        <v>20</v>
      </c>
      <c r="J8" s="354"/>
      <c r="K8" s="353" t="s">
        <v>21</v>
      </c>
      <c r="L8" s="362"/>
      <c r="M8" s="362"/>
      <c r="N8" s="354"/>
      <c r="O8" s="20" t="s">
        <v>22</v>
      </c>
      <c r="P8" s="353" t="s">
        <v>23</v>
      </c>
      <c r="Q8" s="354"/>
      <c r="R8" s="327" t="s">
        <v>24</v>
      </c>
      <c r="S8" s="327" t="s">
        <v>25</v>
      </c>
      <c r="T8" s="274" t="s">
        <v>26</v>
      </c>
      <c r="U8" s="274" t="s">
        <v>27</v>
      </c>
      <c r="V8" s="289" t="s">
        <v>28</v>
      </c>
      <c r="W8" s="274" t="s">
        <v>29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23" s="4" customFormat="1" ht="13.5" customHeight="1">
      <c r="A9" s="277"/>
      <c r="B9" s="277"/>
      <c r="C9" s="277"/>
      <c r="D9" s="277"/>
      <c r="E9" s="265"/>
      <c r="F9" s="277"/>
      <c r="G9" s="277"/>
      <c r="H9" s="277"/>
      <c r="I9" s="355"/>
      <c r="J9" s="356"/>
      <c r="K9" s="355"/>
      <c r="L9" s="363"/>
      <c r="M9" s="363"/>
      <c r="N9" s="356"/>
      <c r="O9" s="9" t="s">
        <v>30</v>
      </c>
      <c r="P9" s="355"/>
      <c r="Q9" s="356"/>
      <c r="R9" s="328"/>
      <c r="S9" s="328"/>
      <c r="T9" s="275"/>
      <c r="U9" s="275"/>
      <c r="V9" s="277"/>
      <c r="W9" s="275"/>
    </row>
    <row r="10" spans="1:23" s="4" customFormat="1" ht="13.5" customHeight="1">
      <c r="A10" s="277"/>
      <c r="B10" s="277"/>
      <c r="C10" s="277"/>
      <c r="D10" s="277"/>
      <c r="E10" s="265"/>
      <c r="F10" s="277"/>
      <c r="G10" s="277"/>
      <c r="H10" s="290"/>
      <c r="I10" s="357"/>
      <c r="J10" s="358"/>
      <c r="K10" s="12" t="s">
        <v>0</v>
      </c>
      <c r="L10" s="14" t="s">
        <v>1</v>
      </c>
      <c r="M10" s="14" t="s">
        <v>2</v>
      </c>
      <c r="N10" s="14" t="s">
        <v>3</v>
      </c>
      <c r="O10" s="14"/>
      <c r="P10" s="9" t="s">
        <v>4</v>
      </c>
      <c r="Q10" s="13" t="s">
        <v>5</v>
      </c>
      <c r="R10" s="12"/>
      <c r="S10" s="14"/>
      <c r="T10" s="275"/>
      <c r="U10" s="275"/>
      <c r="V10" s="290"/>
      <c r="W10" s="275"/>
    </row>
    <row r="11" spans="1:63" s="1" customFormat="1" ht="23.25" customHeight="1">
      <c r="A11" s="288"/>
      <c r="B11" s="288"/>
      <c r="C11" s="288"/>
      <c r="D11" s="288"/>
      <c r="E11" s="266"/>
      <c r="F11" s="288"/>
      <c r="G11" s="288"/>
      <c r="H11" s="25" t="s">
        <v>31</v>
      </c>
      <c r="I11" s="8" t="s">
        <v>32</v>
      </c>
      <c r="J11" s="8" t="s">
        <v>6</v>
      </c>
      <c r="K11" s="359" t="s">
        <v>7</v>
      </c>
      <c r="L11" s="360"/>
      <c r="M11" s="360"/>
      <c r="N11" s="360"/>
      <c r="O11" s="360"/>
      <c r="P11" s="360"/>
      <c r="Q11" s="360"/>
      <c r="R11" s="361"/>
      <c r="S11" s="11" t="s">
        <v>9</v>
      </c>
      <c r="T11" s="269" t="s">
        <v>33</v>
      </c>
      <c r="U11" s="271"/>
      <c r="V11" s="269" t="s">
        <v>34</v>
      </c>
      <c r="W11" s="271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23" s="21" customFormat="1" ht="13.5" customHeight="1">
      <c r="A12" s="26">
        <v>1</v>
      </c>
      <c r="B12" s="364" t="s">
        <v>35</v>
      </c>
      <c r="C12" s="27"/>
      <c r="D12" s="274">
        <v>1</v>
      </c>
      <c r="E12" s="28">
        <v>1</v>
      </c>
      <c r="F12" s="351" t="s">
        <v>10</v>
      </c>
      <c r="G12" s="28"/>
      <c r="H12" s="29">
        <v>4.31905828949521</v>
      </c>
      <c r="I12" s="30">
        <v>4.7</v>
      </c>
      <c r="J12" s="30">
        <v>3.7</v>
      </c>
      <c r="K12" s="31">
        <v>0.4145702139801343</v>
      </c>
      <c r="L12" s="31">
        <v>0.39436446958243954</v>
      </c>
      <c r="M12" s="32">
        <v>0.3177966291043683</v>
      </c>
      <c r="N12" s="33">
        <v>0.02271140623246362</v>
      </c>
      <c r="O12" s="34">
        <v>7.993343399999999</v>
      </c>
      <c r="P12" s="34">
        <v>7.55887132</v>
      </c>
      <c r="Q12" s="31">
        <v>0.42441755999999947</v>
      </c>
      <c r="R12" s="35">
        <f>K12+L12+M12+N12+O12</f>
        <v>9.142786118899405</v>
      </c>
      <c r="S12" s="35">
        <f>SUM(K12:N12)/R12*100</f>
        <v>12.572127401332821</v>
      </c>
      <c r="T12" s="29">
        <v>76.23903494748728</v>
      </c>
      <c r="U12" s="29">
        <v>3.9477561778408243</v>
      </c>
      <c r="V12" s="36">
        <v>1.5</v>
      </c>
      <c r="W12" s="36">
        <v>18.2</v>
      </c>
    </row>
    <row r="13" spans="1:23" s="21" customFormat="1" ht="13.5" customHeight="1">
      <c r="A13" s="26">
        <v>2</v>
      </c>
      <c r="B13" s="272"/>
      <c r="C13" s="37"/>
      <c r="D13" s="275"/>
      <c r="E13" s="28">
        <v>2</v>
      </c>
      <c r="F13" s="275"/>
      <c r="G13" s="24"/>
      <c r="H13" s="29">
        <v>2.7868197255284657</v>
      </c>
      <c r="I13" s="30">
        <v>4.2</v>
      </c>
      <c r="J13" s="30">
        <v>3.3</v>
      </c>
      <c r="K13" s="33">
        <v>0.05693805900773191</v>
      </c>
      <c r="L13" s="31">
        <v>0.10149866722871871</v>
      </c>
      <c r="M13" s="32">
        <v>0.13721745380273992</v>
      </c>
      <c r="N13" s="38">
        <v>0.00878117028402356</v>
      </c>
      <c r="O13" s="39">
        <v>15.25136688</v>
      </c>
      <c r="P13" s="39">
        <v>14.32406976</v>
      </c>
      <c r="Q13" s="31">
        <v>0.9272971200000016</v>
      </c>
      <c r="R13" s="40">
        <f aca="true" t="shared" si="0" ref="R13:R31">K13+L13+M13+N13+O13</f>
        <v>15.555802230323215</v>
      </c>
      <c r="S13" s="35">
        <f>SUM(K13:N13)/R13*100</f>
        <v>1.9570533606410385</v>
      </c>
      <c r="T13" s="29">
        <v>37.01194546173065</v>
      </c>
      <c r="U13" s="29">
        <v>1.9735264034897197</v>
      </c>
      <c r="V13" s="36">
        <v>1.1</v>
      </c>
      <c r="W13" s="36">
        <v>5.2</v>
      </c>
    </row>
    <row r="14" spans="1:63" s="22" customFormat="1" ht="13.5" customHeight="1">
      <c r="A14" s="26">
        <v>3</v>
      </c>
      <c r="B14" s="272"/>
      <c r="C14" s="37"/>
      <c r="D14" s="275"/>
      <c r="E14" s="28">
        <v>3</v>
      </c>
      <c r="F14" s="275"/>
      <c r="G14" s="44"/>
      <c r="H14" s="29">
        <v>3.283018640357538</v>
      </c>
      <c r="I14" s="30">
        <v>4.4</v>
      </c>
      <c r="J14" s="30">
        <v>3.4</v>
      </c>
      <c r="K14" s="31">
        <v>0.24518332738981802</v>
      </c>
      <c r="L14" s="31">
        <v>0.182728090531832</v>
      </c>
      <c r="M14" s="32">
        <v>0.14366445639470443</v>
      </c>
      <c r="N14" s="33">
        <v>0.021347325006702462</v>
      </c>
      <c r="O14" s="39">
        <v>14.35960904</v>
      </c>
      <c r="P14" s="39">
        <v>13.525151639999999</v>
      </c>
      <c r="Q14" s="31">
        <v>0.7846668000000002</v>
      </c>
      <c r="R14" s="40">
        <f t="shared" si="0"/>
        <v>14.952532239323057</v>
      </c>
      <c r="S14" s="35">
        <f aca="true" t="shared" si="1" ref="S14:S31">SUM(K14:N14)/R14*100</f>
        <v>3.9653698104977306</v>
      </c>
      <c r="T14" s="29">
        <v>49.361772941770006</v>
      </c>
      <c r="U14" s="29">
        <v>2.925477795868238</v>
      </c>
      <c r="V14" s="36">
        <v>1.3</v>
      </c>
      <c r="W14" s="36">
        <v>5.1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</row>
    <row r="15" spans="1:23" s="21" customFormat="1" ht="13.5" customHeight="1">
      <c r="A15" s="26">
        <v>4</v>
      </c>
      <c r="B15" s="272"/>
      <c r="C15" s="37"/>
      <c r="D15" s="275"/>
      <c r="E15" s="28">
        <v>4</v>
      </c>
      <c r="F15" s="275"/>
      <c r="G15" s="24"/>
      <c r="H15" s="29">
        <v>3.876510499872918</v>
      </c>
      <c r="I15" s="30">
        <v>4.3</v>
      </c>
      <c r="J15" s="30">
        <v>3.5</v>
      </c>
      <c r="K15" s="31">
        <v>0.34972307324506374</v>
      </c>
      <c r="L15" s="31">
        <v>0.32600086822982566</v>
      </c>
      <c r="M15" s="32">
        <v>0.23092633847445618</v>
      </c>
      <c r="N15" s="33">
        <v>0.022536581835229885</v>
      </c>
      <c r="O15" s="39">
        <v>12.119311599999998</v>
      </c>
      <c r="P15" s="39">
        <v>11.274022759999998</v>
      </c>
      <c r="Q15" s="31">
        <v>0.8452888399999997</v>
      </c>
      <c r="R15" s="40">
        <f t="shared" si="0"/>
        <v>13.048498461784574</v>
      </c>
      <c r="S15" s="35">
        <f t="shared" si="1"/>
        <v>7.121025185433448</v>
      </c>
      <c r="T15" s="29">
        <v>89.54796754819093</v>
      </c>
      <c r="U15" s="29">
        <v>5.050082003813942</v>
      </c>
      <c r="V15" s="36">
        <v>2.4</v>
      </c>
      <c r="W15" s="36">
        <v>6.6</v>
      </c>
    </row>
    <row r="16" spans="1:23" s="21" customFormat="1" ht="13.5" customHeight="1">
      <c r="A16" s="26">
        <v>5</v>
      </c>
      <c r="B16" s="272"/>
      <c r="C16" s="37"/>
      <c r="D16" s="275"/>
      <c r="E16" s="28">
        <v>5</v>
      </c>
      <c r="F16" s="276"/>
      <c r="G16" s="24"/>
      <c r="H16" s="29">
        <v>2.7024329636532256</v>
      </c>
      <c r="I16" s="30">
        <v>4.5</v>
      </c>
      <c r="J16" s="30">
        <v>3.5</v>
      </c>
      <c r="K16" s="31">
        <v>0.26744505454523004</v>
      </c>
      <c r="L16" s="31">
        <v>0.19581239997890762</v>
      </c>
      <c r="M16" s="32">
        <v>0.16833034617382509</v>
      </c>
      <c r="N16" s="33">
        <v>0.011509927395251593</v>
      </c>
      <c r="O16" s="34">
        <v>9.266662079999998</v>
      </c>
      <c r="P16" s="34">
        <v>8.88215328</v>
      </c>
      <c r="Q16" s="31">
        <v>0.3845087999999991</v>
      </c>
      <c r="R16" s="35">
        <f t="shared" si="0"/>
        <v>9.909759808093213</v>
      </c>
      <c r="S16" s="35">
        <f t="shared" si="1"/>
        <v>6.489539005456037</v>
      </c>
      <c r="T16" s="29">
        <v>47.53121852692502</v>
      </c>
      <c r="U16" s="29">
        <v>2.8938485733511206</v>
      </c>
      <c r="V16" s="36">
        <v>1.5</v>
      </c>
      <c r="W16" s="36">
        <v>9.1</v>
      </c>
    </row>
    <row r="17" spans="1:23" s="21" customFormat="1" ht="13.5" customHeight="1">
      <c r="A17" s="26">
        <v>6</v>
      </c>
      <c r="B17" s="272"/>
      <c r="C17" s="37"/>
      <c r="D17" s="275"/>
      <c r="E17" s="41">
        <v>1</v>
      </c>
      <c r="F17" s="352" t="s">
        <v>59</v>
      </c>
      <c r="G17" s="24"/>
      <c r="H17" s="29">
        <v>4.656856140147231</v>
      </c>
      <c r="I17" s="30">
        <v>4.9</v>
      </c>
      <c r="J17" s="30">
        <v>4</v>
      </c>
      <c r="K17" s="31">
        <v>0.1175468390786324</v>
      </c>
      <c r="L17" s="31">
        <v>0.1598345725924759</v>
      </c>
      <c r="M17" s="32">
        <v>0.16466729509426306</v>
      </c>
      <c r="N17" s="33">
        <v>0.014591698868480477</v>
      </c>
      <c r="O17" s="34">
        <v>4.814399159999999</v>
      </c>
      <c r="P17" s="34">
        <v>4.35987552</v>
      </c>
      <c r="Q17" s="31">
        <v>0.3233135999999996</v>
      </c>
      <c r="R17" s="35">
        <f t="shared" si="0"/>
        <v>5.271039565633851</v>
      </c>
      <c r="S17" s="35">
        <f t="shared" si="1"/>
        <v>8.663194422046425</v>
      </c>
      <c r="T17" s="29">
        <v>46.1270135770327</v>
      </c>
      <c r="U17" s="29">
        <v>2.6322154092567493</v>
      </c>
      <c r="V17" s="36">
        <v>1.3</v>
      </c>
      <c r="W17" s="36">
        <v>60.4</v>
      </c>
    </row>
    <row r="18" spans="1:23" s="21" customFormat="1" ht="13.5" customHeight="1">
      <c r="A18" s="26">
        <v>7</v>
      </c>
      <c r="B18" s="272"/>
      <c r="C18" s="37"/>
      <c r="D18" s="275"/>
      <c r="E18" s="41">
        <v>2</v>
      </c>
      <c r="F18" s="300"/>
      <c r="G18" s="24"/>
      <c r="H18" s="29">
        <v>2.3429624005874827</v>
      </c>
      <c r="I18" s="30">
        <v>4.4</v>
      </c>
      <c r="J18" s="30">
        <v>3.5</v>
      </c>
      <c r="K18" s="33">
        <v>0.03876388872778791</v>
      </c>
      <c r="L18" s="33">
        <v>0.034757002861577645</v>
      </c>
      <c r="M18" s="32">
        <v>0.10640939745940588</v>
      </c>
      <c r="N18" s="38">
        <v>0.009850854052139658</v>
      </c>
      <c r="O18" s="34">
        <v>9.743379359999999</v>
      </c>
      <c r="P18" s="34">
        <v>9.257167919999997</v>
      </c>
      <c r="Q18" s="31">
        <v>0.48621144000000127</v>
      </c>
      <c r="R18" s="35">
        <f t="shared" si="0"/>
        <v>9.93316050310091</v>
      </c>
      <c r="S18" s="35">
        <f t="shared" si="1"/>
        <v>1.9105816627212022</v>
      </c>
      <c r="T18" s="29">
        <v>18.8324193258478</v>
      </c>
      <c r="U18" s="29">
        <v>0.8877153128904168</v>
      </c>
      <c r="V18" s="42">
        <v>0.55</v>
      </c>
      <c r="W18" s="36">
        <v>7.9</v>
      </c>
    </row>
    <row r="19" spans="1:23" s="21" customFormat="1" ht="13.5" customHeight="1">
      <c r="A19" s="26">
        <v>8</v>
      </c>
      <c r="B19" s="272"/>
      <c r="C19" s="37"/>
      <c r="D19" s="275"/>
      <c r="E19" s="41">
        <v>3</v>
      </c>
      <c r="F19" s="300"/>
      <c r="G19" s="28"/>
      <c r="H19" s="29">
        <v>2.3137721802246216</v>
      </c>
      <c r="I19" s="30">
        <v>4.5</v>
      </c>
      <c r="J19" s="30">
        <v>3.5</v>
      </c>
      <c r="K19" s="31">
        <v>0.1027143009441617</v>
      </c>
      <c r="L19" s="33">
        <v>0.0858289188472644</v>
      </c>
      <c r="M19" s="43">
        <v>0.09696497241978756</v>
      </c>
      <c r="N19" s="33">
        <v>0.016969284736129357</v>
      </c>
      <c r="O19" s="34">
        <v>8.688175320000001</v>
      </c>
      <c r="P19" s="34">
        <v>8.43794952</v>
      </c>
      <c r="Q19" s="31">
        <v>0.2502258000000015</v>
      </c>
      <c r="R19" s="35">
        <f t="shared" si="0"/>
        <v>8.990652796947344</v>
      </c>
      <c r="S19" s="35">
        <f t="shared" si="1"/>
        <v>3.3643550004516376</v>
      </c>
      <c r="T19" s="29">
        <v>27.557361073915054</v>
      </c>
      <c r="U19" s="29">
        <v>1.587298398978353</v>
      </c>
      <c r="V19" s="42">
        <v>0.74</v>
      </c>
      <c r="W19" s="36">
        <v>10.2</v>
      </c>
    </row>
    <row r="20" spans="1:23" s="21" customFormat="1" ht="13.5" customHeight="1">
      <c r="A20" s="26">
        <v>9</v>
      </c>
      <c r="B20" s="272"/>
      <c r="C20" s="37"/>
      <c r="D20" s="275"/>
      <c r="E20" s="41">
        <v>4</v>
      </c>
      <c r="F20" s="300"/>
      <c r="G20" s="24"/>
      <c r="H20" s="29">
        <v>3.3792327651328398</v>
      </c>
      <c r="I20" s="30">
        <v>4.5</v>
      </c>
      <c r="J20" s="30">
        <v>3.7</v>
      </c>
      <c r="K20" s="31">
        <v>0.19954037850531042</v>
      </c>
      <c r="L20" s="31">
        <v>0.17083079483487915</v>
      </c>
      <c r="M20" s="32">
        <v>0.14834755814564765</v>
      </c>
      <c r="N20" s="33">
        <v>0.0245010689328028</v>
      </c>
      <c r="O20" s="34">
        <v>8.11375664</v>
      </c>
      <c r="P20" s="34">
        <v>7.99046248</v>
      </c>
      <c r="Q20" s="31">
        <v>0.11332640000000085</v>
      </c>
      <c r="R20" s="35">
        <f t="shared" si="0"/>
        <v>8.65697644041864</v>
      </c>
      <c r="S20" s="35">
        <f t="shared" si="1"/>
        <v>6.27493679990159</v>
      </c>
      <c r="T20" s="29">
        <v>61.331379295683924</v>
      </c>
      <c r="U20" s="29">
        <v>3.2233059913118725</v>
      </c>
      <c r="V20" s="36">
        <v>1.5</v>
      </c>
      <c r="W20" s="36">
        <v>11.5</v>
      </c>
    </row>
    <row r="21" spans="1:63" s="22" customFormat="1" ht="13.5" customHeight="1">
      <c r="A21" s="26">
        <v>10</v>
      </c>
      <c r="B21" s="272"/>
      <c r="C21" s="37"/>
      <c r="D21" s="276"/>
      <c r="E21" s="41">
        <v>5</v>
      </c>
      <c r="F21" s="301"/>
      <c r="G21" s="44"/>
      <c r="H21" s="29">
        <v>3.0663630104338186</v>
      </c>
      <c r="I21" s="30">
        <v>4.7</v>
      </c>
      <c r="J21" s="30">
        <v>3.8</v>
      </c>
      <c r="K21" s="31">
        <v>0.10632812076562394</v>
      </c>
      <c r="L21" s="33">
        <v>0.08813957834545624</v>
      </c>
      <c r="M21" s="32">
        <v>0.1267054314125739</v>
      </c>
      <c r="N21" s="38">
        <v>0.00946779776108342</v>
      </c>
      <c r="O21" s="34">
        <v>6.440368319999999</v>
      </c>
      <c r="P21" s="34">
        <v>6.1096235199999995</v>
      </c>
      <c r="Q21" s="31">
        <v>0.29098944000000027</v>
      </c>
      <c r="R21" s="35">
        <f t="shared" si="0"/>
        <v>6.771009248284737</v>
      </c>
      <c r="S21" s="35">
        <f t="shared" si="1"/>
        <v>4.883185300160341</v>
      </c>
      <c r="T21" s="29">
        <v>36.044271028649526</v>
      </c>
      <c r="U21" s="29">
        <v>2.114963587646989</v>
      </c>
      <c r="V21" s="42">
        <v>0.88</v>
      </c>
      <c r="W21" s="36">
        <v>15.6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</row>
    <row r="22" spans="1:23" s="21" customFormat="1" ht="13.5" customHeight="1">
      <c r="A22" s="26">
        <v>11</v>
      </c>
      <c r="B22" s="272"/>
      <c r="C22" s="37"/>
      <c r="D22" s="274">
        <v>2</v>
      </c>
      <c r="E22" s="41">
        <v>1</v>
      </c>
      <c r="F22" s="351" t="s">
        <v>10</v>
      </c>
      <c r="G22" s="28"/>
      <c r="H22" s="29">
        <v>2.7961350454516714</v>
      </c>
      <c r="I22" s="30">
        <v>4.5</v>
      </c>
      <c r="J22" s="30">
        <v>3.4</v>
      </c>
      <c r="K22" s="31">
        <v>0.11830773240299208</v>
      </c>
      <c r="L22" s="31">
        <v>0.2098654189005392</v>
      </c>
      <c r="M22" s="32">
        <v>0.14101327271574013</v>
      </c>
      <c r="N22" s="38">
        <v>0.007271090211966432</v>
      </c>
      <c r="O22" s="39">
        <v>10.296406880000003</v>
      </c>
      <c r="P22" s="34">
        <v>9.837507679999998</v>
      </c>
      <c r="Q22" s="31">
        <v>0.4588992000000001</v>
      </c>
      <c r="R22" s="40">
        <f t="shared" si="0"/>
        <v>10.77286439423124</v>
      </c>
      <c r="S22" s="35">
        <f t="shared" si="1"/>
        <v>4.422756072993698</v>
      </c>
      <c r="T22" s="29">
        <v>32.018871030841325</v>
      </c>
      <c r="U22" s="29">
        <v>1.9091251642089644</v>
      </c>
      <c r="V22" s="36">
        <v>1.22</v>
      </c>
      <c r="W22" s="36">
        <v>6.1</v>
      </c>
    </row>
    <row r="23" spans="1:23" s="21" customFormat="1" ht="13.5" customHeight="1">
      <c r="A23" s="26">
        <v>12</v>
      </c>
      <c r="B23" s="272"/>
      <c r="C23" s="37"/>
      <c r="D23" s="275"/>
      <c r="E23" s="41">
        <v>2</v>
      </c>
      <c r="F23" s="275"/>
      <c r="G23" s="24"/>
      <c r="H23" s="29">
        <v>3.1929198450687353</v>
      </c>
      <c r="I23" s="30">
        <v>4.4</v>
      </c>
      <c r="J23" s="30">
        <v>3.4</v>
      </c>
      <c r="K23" s="31">
        <v>0.18801977036676737</v>
      </c>
      <c r="L23" s="31">
        <v>0.24907137152006256</v>
      </c>
      <c r="M23" s="32">
        <v>0.1858123750999939</v>
      </c>
      <c r="N23" s="33">
        <v>0.021328702697913832</v>
      </c>
      <c r="O23" s="39">
        <v>11.699412480000001</v>
      </c>
      <c r="P23" s="39">
        <v>11.07410304</v>
      </c>
      <c r="Q23" s="31">
        <v>0.6153609600000002</v>
      </c>
      <c r="R23" s="40">
        <f t="shared" si="0"/>
        <v>12.34364469968474</v>
      </c>
      <c r="S23" s="35">
        <f t="shared" si="1"/>
        <v>5.219140985977923</v>
      </c>
      <c r="T23" s="29">
        <v>43.714117495692214</v>
      </c>
      <c r="U23" s="29">
        <v>2.6344814458108763</v>
      </c>
      <c r="V23" s="36">
        <v>1.79</v>
      </c>
      <c r="W23" s="36">
        <v>6.2</v>
      </c>
    </row>
    <row r="24" spans="1:63" s="22" customFormat="1" ht="13.5" customHeight="1">
      <c r="A24" s="26">
        <v>13</v>
      </c>
      <c r="B24" s="272"/>
      <c r="C24" s="37"/>
      <c r="D24" s="275"/>
      <c r="E24" s="41">
        <v>3</v>
      </c>
      <c r="F24" s="275"/>
      <c r="G24" s="44"/>
      <c r="H24" s="29">
        <v>1.8833835863381605</v>
      </c>
      <c r="I24" s="30">
        <v>4.9</v>
      </c>
      <c r="J24" s="30">
        <v>3.6</v>
      </c>
      <c r="K24" s="34">
        <v>3.586941652373248</v>
      </c>
      <c r="L24" s="31">
        <v>0.7549517734126046</v>
      </c>
      <c r="M24" s="32">
        <v>0.14799441598217355</v>
      </c>
      <c r="N24" s="33">
        <v>0.03135307838074671</v>
      </c>
      <c r="O24" s="34">
        <v>4.184666159999999</v>
      </c>
      <c r="P24" s="34">
        <v>3.8760721999999994</v>
      </c>
      <c r="Q24" s="31">
        <v>0.2987708000000001</v>
      </c>
      <c r="R24" s="35">
        <f t="shared" si="0"/>
        <v>8.705907080148773</v>
      </c>
      <c r="S24" s="35">
        <f t="shared" si="1"/>
        <v>51.93302522672354</v>
      </c>
      <c r="T24" s="29">
        <v>35.71405941703556</v>
      </c>
      <c r="U24" s="29">
        <v>2.2076712765160007</v>
      </c>
      <c r="V24" s="36">
        <v>1.83</v>
      </c>
      <c r="W24" s="36">
        <v>2.6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</row>
    <row r="25" spans="1:23" s="21" customFormat="1" ht="13.5" customHeight="1">
      <c r="A25" s="26">
        <v>14</v>
      </c>
      <c r="B25" s="272"/>
      <c r="C25" s="37"/>
      <c r="D25" s="275"/>
      <c r="E25" s="41">
        <v>4</v>
      </c>
      <c r="F25" s="275"/>
      <c r="G25" s="24"/>
      <c r="H25" s="29">
        <v>2.4705199448101736</v>
      </c>
      <c r="I25" s="30">
        <v>4.3</v>
      </c>
      <c r="J25" s="30">
        <v>3.3</v>
      </c>
      <c r="K25" s="31">
        <v>0.17732573838239857</v>
      </c>
      <c r="L25" s="31">
        <v>0.24346520325320103</v>
      </c>
      <c r="M25" s="32">
        <v>0.23977079426009165</v>
      </c>
      <c r="N25" s="33">
        <v>0.01076593572915517</v>
      </c>
      <c r="O25" s="39">
        <v>13.368993</v>
      </c>
      <c r="P25" s="39">
        <v>12.640628000000001</v>
      </c>
      <c r="Q25" s="31">
        <v>0.7283649999999989</v>
      </c>
      <c r="R25" s="40">
        <f t="shared" si="0"/>
        <v>14.040320671624846</v>
      </c>
      <c r="S25" s="35">
        <f t="shared" si="1"/>
        <v>4.7814269155659925</v>
      </c>
      <c r="T25" s="29">
        <v>29.585504463814633</v>
      </c>
      <c r="U25" s="29">
        <v>1.8123009196653785</v>
      </c>
      <c r="V25" s="36">
        <v>2.21</v>
      </c>
      <c r="W25" s="36">
        <v>2.9</v>
      </c>
    </row>
    <row r="26" spans="1:23" s="21" customFormat="1" ht="13.5" customHeight="1">
      <c r="A26" s="26">
        <v>15</v>
      </c>
      <c r="B26" s="272"/>
      <c r="C26" s="37"/>
      <c r="D26" s="275"/>
      <c r="E26" s="41">
        <v>5</v>
      </c>
      <c r="F26" s="276"/>
      <c r="G26" s="24"/>
      <c r="H26" s="29">
        <v>2.030044403923753</v>
      </c>
      <c r="I26" s="30">
        <v>4.5</v>
      </c>
      <c r="J26" s="30">
        <v>3.6</v>
      </c>
      <c r="K26" s="31">
        <v>0.4292416976395743</v>
      </c>
      <c r="L26" s="31">
        <v>0.3528345196489692</v>
      </c>
      <c r="M26" s="32">
        <v>0.23996464309087642</v>
      </c>
      <c r="N26" s="33">
        <v>0.010309860341731586</v>
      </c>
      <c r="O26" s="34">
        <v>7.207442400000001</v>
      </c>
      <c r="P26" s="34">
        <v>7.024617599999999</v>
      </c>
      <c r="Q26" s="31">
        <v>0.28115280000000037</v>
      </c>
      <c r="R26" s="35">
        <f t="shared" si="0"/>
        <v>8.239793120721153</v>
      </c>
      <c r="S26" s="35">
        <f t="shared" si="1"/>
        <v>12.528842722094938</v>
      </c>
      <c r="T26" s="29">
        <v>32.73392892160722</v>
      </c>
      <c r="U26" s="29">
        <v>2.138554453111624</v>
      </c>
      <c r="V26" s="36">
        <v>2.18</v>
      </c>
      <c r="W26" s="36">
        <v>4.7</v>
      </c>
    </row>
    <row r="27" spans="1:23" s="21" customFormat="1" ht="13.5" customHeight="1">
      <c r="A27" s="26">
        <v>16</v>
      </c>
      <c r="B27" s="272"/>
      <c r="C27" s="37"/>
      <c r="D27" s="275"/>
      <c r="E27" s="41">
        <v>1</v>
      </c>
      <c r="F27" s="352" t="s">
        <v>59</v>
      </c>
      <c r="G27" s="24"/>
      <c r="H27" s="29">
        <v>2.250232062256488</v>
      </c>
      <c r="I27" s="30">
        <v>4.5</v>
      </c>
      <c r="J27" s="30">
        <v>3.5</v>
      </c>
      <c r="K27" s="33">
        <v>0.05699655505274758</v>
      </c>
      <c r="L27" s="31">
        <v>0.1206627564386731</v>
      </c>
      <c r="M27" s="32">
        <v>0.10426771555202158</v>
      </c>
      <c r="N27" s="33">
        <v>0.012868173002137143</v>
      </c>
      <c r="O27" s="34">
        <v>7.61324784</v>
      </c>
      <c r="P27" s="34">
        <v>7.332004679999997</v>
      </c>
      <c r="Q27" s="31">
        <v>0.25165800000000066</v>
      </c>
      <c r="R27" s="35">
        <f t="shared" si="0"/>
        <v>7.9080430400455795</v>
      </c>
      <c r="S27" s="35">
        <f t="shared" si="1"/>
        <v>3.7277895245734562</v>
      </c>
      <c r="T27" s="29">
        <v>26.721698065693527</v>
      </c>
      <c r="U27" s="29">
        <v>1.6635980328818083</v>
      </c>
      <c r="V27" s="36">
        <v>1.33</v>
      </c>
      <c r="W27" s="36">
        <v>8.9</v>
      </c>
    </row>
    <row r="28" spans="1:23" s="21" customFormat="1" ht="13.5" customHeight="1">
      <c r="A28" s="26">
        <v>17</v>
      </c>
      <c r="B28" s="272"/>
      <c r="C28" s="37"/>
      <c r="D28" s="275"/>
      <c r="E28" s="41">
        <v>2</v>
      </c>
      <c r="F28" s="300"/>
      <c r="G28" s="24"/>
      <c r="H28" s="29">
        <v>2.056422930600277</v>
      </c>
      <c r="I28" s="30">
        <v>4.5</v>
      </c>
      <c r="J28" s="30">
        <v>3.5</v>
      </c>
      <c r="K28" s="33">
        <v>0.06861325996546373</v>
      </c>
      <c r="L28" s="31">
        <v>0.11353437407511913</v>
      </c>
      <c r="M28" s="32">
        <v>0.12799517784682513</v>
      </c>
      <c r="N28" s="33">
        <v>0.015353079893276616</v>
      </c>
      <c r="O28" s="34">
        <v>8.238122279999999</v>
      </c>
      <c r="P28" s="34">
        <v>7.8491212799999985</v>
      </c>
      <c r="Q28" s="31">
        <v>0.3299463600000012</v>
      </c>
      <c r="R28" s="35">
        <f t="shared" si="0"/>
        <v>8.563618171780684</v>
      </c>
      <c r="S28" s="35">
        <f t="shared" si="1"/>
        <v>3.800915515515124</v>
      </c>
      <c r="T28" s="29">
        <v>25.288222083533487</v>
      </c>
      <c r="U28" s="29">
        <v>1.6752292505068351</v>
      </c>
      <c r="V28" s="36">
        <v>1.28</v>
      </c>
      <c r="W28" s="36">
        <v>12.6</v>
      </c>
    </row>
    <row r="29" spans="1:23" s="21" customFormat="1" ht="13.5" customHeight="1">
      <c r="A29" s="26">
        <v>18</v>
      </c>
      <c r="B29" s="272"/>
      <c r="C29" s="37"/>
      <c r="D29" s="275"/>
      <c r="E29" s="41">
        <v>3</v>
      </c>
      <c r="F29" s="300"/>
      <c r="G29" s="28"/>
      <c r="H29" s="29">
        <v>1.631506736160504</v>
      </c>
      <c r="I29" s="30">
        <v>4.9</v>
      </c>
      <c r="J29" s="30">
        <v>3.6</v>
      </c>
      <c r="K29" s="34">
        <v>1.8207450151959712</v>
      </c>
      <c r="L29" s="31">
        <v>0.4896167148102744</v>
      </c>
      <c r="M29" s="32">
        <v>0.12453490154530342</v>
      </c>
      <c r="N29" s="33">
        <v>0.023993494737126753</v>
      </c>
      <c r="O29" s="34">
        <v>5.093004799999999</v>
      </c>
      <c r="P29" s="34">
        <v>4.80031552</v>
      </c>
      <c r="Q29" s="31">
        <v>0.29268927999999944</v>
      </c>
      <c r="R29" s="35">
        <f t="shared" si="0"/>
        <v>7.551894926288675</v>
      </c>
      <c r="S29" s="35">
        <f t="shared" si="1"/>
        <v>32.559909139216266</v>
      </c>
      <c r="T29" s="29">
        <v>21.602286034725278</v>
      </c>
      <c r="U29" s="29">
        <v>1.4189711350154828</v>
      </c>
      <c r="V29" s="36">
        <v>1.84</v>
      </c>
      <c r="W29" s="36">
        <v>2.7</v>
      </c>
    </row>
    <row r="30" spans="1:23" s="21" customFormat="1" ht="13.5" customHeight="1">
      <c r="A30" s="26">
        <v>19</v>
      </c>
      <c r="B30" s="272"/>
      <c r="C30" s="37"/>
      <c r="D30" s="275"/>
      <c r="E30" s="41">
        <v>4</v>
      </c>
      <c r="F30" s="300"/>
      <c r="G30" s="24"/>
      <c r="H30" s="29">
        <v>2.661774361421123</v>
      </c>
      <c r="I30" s="30">
        <v>4.5</v>
      </c>
      <c r="J30" s="30">
        <v>3.5</v>
      </c>
      <c r="K30" s="31">
        <v>0.11665393021456712</v>
      </c>
      <c r="L30" s="31">
        <v>0.1526682134059421</v>
      </c>
      <c r="M30" s="32">
        <v>0.3065873975035541</v>
      </c>
      <c r="N30" s="33">
        <v>0.01527762346776724</v>
      </c>
      <c r="O30" s="39">
        <v>10.4942968</v>
      </c>
      <c r="P30" s="39">
        <v>10.115785679999998</v>
      </c>
      <c r="Q30" s="31">
        <v>0.31910943999999986</v>
      </c>
      <c r="R30" s="40">
        <f t="shared" si="0"/>
        <v>11.085483964591832</v>
      </c>
      <c r="S30" s="35">
        <f t="shared" si="1"/>
        <v>5.332984707570213</v>
      </c>
      <c r="T30" s="29">
        <v>28.340635934658188</v>
      </c>
      <c r="U30" s="29">
        <v>1.7461150929472895</v>
      </c>
      <c r="V30" s="36">
        <v>1.45</v>
      </c>
      <c r="W30" s="36">
        <v>4.6</v>
      </c>
    </row>
    <row r="31" spans="1:63" s="22" customFormat="1" ht="13.5" customHeight="1">
      <c r="A31" s="26">
        <v>20</v>
      </c>
      <c r="B31" s="273"/>
      <c r="C31" s="45"/>
      <c r="D31" s="276"/>
      <c r="E31" s="41">
        <v>5</v>
      </c>
      <c r="F31" s="301"/>
      <c r="G31" s="44"/>
      <c r="H31" s="29">
        <v>1.531000495234919</v>
      </c>
      <c r="I31" s="30">
        <v>4.8</v>
      </c>
      <c r="J31" s="30">
        <v>3.8</v>
      </c>
      <c r="K31" s="31">
        <v>0.3215533341316464</v>
      </c>
      <c r="L31" s="31">
        <v>0.2455539072614723</v>
      </c>
      <c r="M31" s="32">
        <v>0.16145500762259515</v>
      </c>
      <c r="N31" s="33">
        <v>0.013430530869355752</v>
      </c>
      <c r="O31" s="34">
        <v>4.657469599999999</v>
      </c>
      <c r="P31" s="34">
        <v>4.470465999999999</v>
      </c>
      <c r="Q31" s="31">
        <v>0.18700359999999994</v>
      </c>
      <c r="R31" s="35">
        <f t="shared" si="0"/>
        <v>5.399462379885068</v>
      </c>
      <c r="S31" s="35">
        <f t="shared" si="1"/>
        <v>13.741975176070465</v>
      </c>
      <c r="T31" s="29">
        <v>19.705565055117056</v>
      </c>
      <c r="U31" s="29">
        <v>1.3094806034670474</v>
      </c>
      <c r="V31" s="36">
        <v>1.57</v>
      </c>
      <c r="W31" s="36">
        <v>6.7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</row>
    <row r="32" spans="8:63" ht="13.5" customHeight="1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ht="13.5" customHeight="1">
      <c r="A33" s="3" t="s">
        <v>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s="5" customFormat="1" ht="13.5" customHeight="1">
      <c r="A34" s="289" t="s">
        <v>12</v>
      </c>
      <c r="B34" s="289" t="s">
        <v>13</v>
      </c>
      <c r="C34" s="289" t="s">
        <v>14</v>
      </c>
      <c r="D34" s="289" t="s">
        <v>36</v>
      </c>
      <c r="E34" s="264" t="s">
        <v>37</v>
      </c>
      <c r="F34" s="289" t="s">
        <v>17</v>
      </c>
      <c r="G34" s="289" t="s">
        <v>18</v>
      </c>
      <c r="H34" s="289" t="s">
        <v>19</v>
      </c>
      <c r="I34" s="353" t="s">
        <v>38</v>
      </c>
      <c r="J34" s="354"/>
      <c r="K34" s="353" t="s">
        <v>21</v>
      </c>
      <c r="L34" s="362"/>
      <c r="M34" s="362"/>
      <c r="N34" s="354"/>
      <c r="O34" s="20" t="s">
        <v>22</v>
      </c>
      <c r="P34" s="353" t="s">
        <v>23</v>
      </c>
      <c r="Q34" s="354"/>
      <c r="R34" s="327" t="s">
        <v>39</v>
      </c>
      <c r="S34" s="327" t="s">
        <v>40</v>
      </c>
      <c r="T34" s="274" t="s">
        <v>26</v>
      </c>
      <c r="U34" s="274" t="s">
        <v>27</v>
      </c>
      <c r="V34" s="289" t="s">
        <v>28</v>
      </c>
      <c r="W34" s="274" t="s">
        <v>29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23" s="4" customFormat="1" ht="13.5" customHeight="1">
      <c r="A35" s="277"/>
      <c r="B35" s="277"/>
      <c r="C35" s="277"/>
      <c r="D35" s="277"/>
      <c r="E35" s="265"/>
      <c r="F35" s="277"/>
      <c r="G35" s="277"/>
      <c r="H35" s="277"/>
      <c r="I35" s="355"/>
      <c r="J35" s="356"/>
      <c r="K35" s="355"/>
      <c r="L35" s="363"/>
      <c r="M35" s="363"/>
      <c r="N35" s="356"/>
      <c r="O35" s="9" t="s">
        <v>30</v>
      </c>
      <c r="P35" s="355"/>
      <c r="Q35" s="356"/>
      <c r="R35" s="328"/>
      <c r="S35" s="328"/>
      <c r="T35" s="275"/>
      <c r="U35" s="275"/>
      <c r="V35" s="277"/>
      <c r="W35" s="275"/>
    </row>
    <row r="36" spans="1:23" s="4" customFormat="1" ht="13.5" customHeight="1">
      <c r="A36" s="277"/>
      <c r="B36" s="277"/>
      <c r="C36" s="277"/>
      <c r="D36" s="277"/>
      <c r="E36" s="265"/>
      <c r="F36" s="277"/>
      <c r="G36" s="277"/>
      <c r="H36" s="290"/>
      <c r="I36" s="357"/>
      <c r="J36" s="358"/>
      <c r="K36" s="12" t="s">
        <v>0</v>
      </c>
      <c r="L36" s="14" t="s">
        <v>1</v>
      </c>
      <c r="M36" s="14" t="s">
        <v>2</v>
      </c>
      <c r="N36" s="14" t="s">
        <v>3</v>
      </c>
      <c r="O36" s="14"/>
      <c r="P36" s="9" t="s">
        <v>4</v>
      </c>
      <c r="Q36" s="13" t="s">
        <v>5</v>
      </c>
      <c r="R36" s="12"/>
      <c r="S36" s="14"/>
      <c r="T36" s="275"/>
      <c r="U36" s="275"/>
      <c r="V36" s="290"/>
      <c r="W36" s="275"/>
    </row>
    <row r="37" spans="1:63" s="1" customFormat="1" ht="25.5" customHeight="1">
      <c r="A37" s="288"/>
      <c r="B37" s="288"/>
      <c r="C37" s="288"/>
      <c r="D37" s="288"/>
      <c r="E37" s="266"/>
      <c r="F37" s="288"/>
      <c r="G37" s="288"/>
      <c r="H37" s="25" t="s">
        <v>41</v>
      </c>
      <c r="I37" s="8" t="s">
        <v>42</v>
      </c>
      <c r="J37" s="8" t="s">
        <v>6</v>
      </c>
      <c r="K37" s="359" t="s">
        <v>7</v>
      </c>
      <c r="L37" s="360"/>
      <c r="M37" s="360"/>
      <c r="N37" s="360"/>
      <c r="O37" s="360"/>
      <c r="P37" s="360"/>
      <c r="Q37" s="360"/>
      <c r="R37" s="361"/>
      <c r="S37" s="11" t="s">
        <v>9</v>
      </c>
      <c r="T37" s="269" t="s">
        <v>33</v>
      </c>
      <c r="U37" s="271"/>
      <c r="V37" s="269" t="s">
        <v>34</v>
      </c>
      <c r="W37" s="271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23" s="46" customFormat="1" ht="13.5" customHeight="1">
      <c r="A38" s="52">
        <v>1</v>
      </c>
      <c r="B38" s="345" t="s">
        <v>35</v>
      </c>
      <c r="C38" s="53"/>
      <c r="D38" s="348">
        <v>1</v>
      </c>
      <c r="E38" s="54">
        <v>1</v>
      </c>
      <c r="F38" s="351" t="s">
        <v>10</v>
      </c>
      <c r="G38" s="54"/>
      <c r="H38" s="55">
        <v>4.249266247379466</v>
      </c>
      <c r="I38" s="30">
        <v>4.7</v>
      </c>
      <c r="J38" s="30">
        <v>3.7</v>
      </c>
      <c r="K38" s="31">
        <v>0.373635604065608</v>
      </c>
      <c r="L38" s="31">
        <v>0.3942778625911025</v>
      </c>
      <c r="M38" s="32">
        <v>0.30826707008319315</v>
      </c>
      <c r="N38" s="33">
        <v>0.022433758198631325</v>
      </c>
      <c r="O38" s="34">
        <v>7.84505128</v>
      </c>
      <c r="P38" s="34">
        <v>7.426459040000002</v>
      </c>
      <c r="Q38" s="31">
        <v>0.4085473600000002</v>
      </c>
      <c r="R38" s="35">
        <f>K38+L38+M38+N38+O38</f>
        <v>8.943665574938535</v>
      </c>
      <c r="S38" s="35">
        <f>SUM(K38:N38)/R38*100</f>
        <v>12.283713939584388</v>
      </c>
      <c r="T38" s="55">
        <v>76.4194065975236</v>
      </c>
      <c r="U38" s="55">
        <v>3.9200677767198555</v>
      </c>
      <c r="V38" s="56">
        <v>1.8</v>
      </c>
      <c r="W38" s="56">
        <v>18.6</v>
      </c>
    </row>
    <row r="39" spans="1:23" s="46" customFormat="1" ht="13.5" customHeight="1">
      <c r="A39" s="52">
        <v>2</v>
      </c>
      <c r="B39" s="346"/>
      <c r="C39" s="57"/>
      <c r="D39" s="349"/>
      <c r="E39" s="54">
        <v>2</v>
      </c>
      <c r="F39" s="275"/>
      <c r="G39" s="50"/>
      <c r="H39" s="55">
        <v>2.696470771494811</v>
      </c>
      <c r="I39" s="30">
        <v>4.2</v>
      </c>
      <c r="J39" s="30">
        <v>3.3</v>
      </c>
      <c r="K39" s="33">
        <v>0.057932717512604696</v>
      </c>
      <c r="L39" s="31">
        <v>0.10851050877026605</v>
      </c>
      <c r="M39" s="32">
        <v>0.14010614686303108</v>
      </c>
      <c r="N39" s="33">
        <v>0.010463011491700201</v>
      </c>
      <c r="O39" s="39">
        <v>15.77114604</v>
      </c>
      <c r="P39" s="39">
        <v>14.885830960000002</v>
      </c>
      <c r="Q39" s="31">
        <v>0.8160131199999974</v>
      </c>
      <c r="R39" s="40">
        <f aca="true" t="shared" si="2" ref="R39:R57">K39+L39+M39+N39+O39</f>
        <v>16.0881584246376</v>
      </c>
      <c r="S39" s="35">
        <f>SUM(K39:N39)/R39*100</f>
        <v>1.9704703066084022</v>
      </c>
      <c r="T39" s="55">
        <v>37.11492805704813</v>
      </c>
      <c r="U39" s="55">
        <v>1.9876433818939347</v>
      </c>
      <c r="V39" s="56">
        <v>1.2</v>
      </c>
      <c r="W39" s="56">
        <v>6.9</v>
      </c>
    </row>
    <row r="40" spans="1:63" s="47" customFormat="1" ht="13.5" customHeight="1">
      <c r="A40" s="52">
        <v>3</v>
      </c>
      <c r="B40" s="346"/>
      <c r="C40" s="57"/>
      <c r="D40" s="349"/>
      <c r="E40" s="54">
        <v>3</v>
      </c>
      <c r="F40" s="275"/>
      <c r="G40" s="60"/>
      <c r="H40" s="55">
        <v>3.1879962265525927</v>
      </c>
      <c r="I40" s="30">
        <v>4.4</v>
      </c>
      <c r="J40" s="30">
        <v>3.4</v>
      </c>
      <c r="K40" s="31">
        <v>0.2504449535092851</v>
      </c>
      <c r="L40" s="31">
        <v>0.20201293672693899</v>
      </c>
      <c r="M40" s="32">
        <v>0.14173087128963938</v>
      </c>
      <c r="N40" s="33">
        <v>0.019258491416511852</v>
      </c>
      <c r="O40" s="39">
        <v>14.007459840000001</v>
      </c>
      <c r="P40" s="39">
        <v>13.26413088</v>
      </c>
      <c r="Q40" s="31">
        <v>0.7433289600000021</v>
      </c>
      <c r="R40" s="40">
        <f t="shared" si="2"/>
        <v>14.620907092942376</v>
      </c>
      <c r="S40" s="35">
        <f aca="true" t="shared" si="3" ref="S40:S57">SUM(K40:N40)/R40*100</f>
        <v>4.195685322687612</v>
      </c>
      <c r="T40" s="55">
        <v>49.26206621188921</v>
      </c>
      <c r="U40" s="55">
        <v>2.8634418286700543</v>
      </c>
      <c r="V40" s="56">
        <v>1.4</v>
      </c>
      <c r="W40" s="56">
        <v>5.6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</row>
    <row r="41" spans="1:23" s="46" customFormat="1" ht="13.5" customHeight="1">
      <c r="A41" s="52">
        <v>4</v>
      </c>
      <c r="B41" s="346"/>
      <c r="C41" s="57"/>
      <c r="D41" s="349"/>
      <c r="E41" s="54">
        <v>4</v>
      </c>
      <c r="F41" s="275"/>
      <c r="G41" s="50"/>
      <c r="H41" s="55">
        <v>3.7561837968461353</v>
      </c>
      <c r="I41" s="30">
        <v>4.3</v>
      </c>
      <c r="J41" s="30">
        <v>3.5</v>
      </c>
      <c r="K41" s="31">
        <v>0.3209185504128641</v>
      </c>
      <c r="L41" s="31">
        <v>0.31199835279368177</v>
      </c>
      <c r="M41" s="32">
        <v>0.21294744332455107</v>
      </c>
      <c r="N41" s="33">
        <v>0.022358086422423266</v>
      </c>
      <c r="O41" s="39">
        <v>11.807457599999998</v>
      </c>
      <c r="P41" s="39">
        <v>10.930679759999999</v>
      </c>
      <c r="Q41" s="31">
        <v>0.9168031200000006</v>
      </c>
      <c r="R41" s="40">
        <f t="shared" si="2"/>
        <v>12.675680032953517</v>
      </c>
      <c r="S41" s="35">
        <f t="shared" si="3"/>
        <v>6.849513641054086</v>
      </c>
      <c r="T41" s="55">
        <v>90.53086065206051</v>
      </c>
      <c r="U41" s="55">
        <v>5.011734317099024</v>
      </c>
      <c r="V41" s="56">
        <v>2.8</v>
      </c>
      <c r="W41" s="56">
        <v>7.7</v>
      </c>
    </row>
    <row r="42" spans="1:23" s="46" customFormat="1" ht="13.5" customHeight="1">
      <c r="A42" s="52">
        <v>5</v>
      </c>
      <c r="B42" s="346"/>
      <c r="C42" s="57"/>
      <c r="D42" s="349"/>
      <c r="E42" s="54">
        <v>5</v>
      </c>
      <c r="F42" s="276"/>
      <c r="G42" s="50"/>
      <c r="H42" s="55">
        <v>2.7538437645597784</v>
      </c>
      <c r="I42" s="30">
        <v>4.5</v>
      </c>
      <c r="J42" s="30">
        <v>3.6</v>
      </c>
      <c r="K42" s="31">
        <v>0.24910847664303473</v>
      </c>
      <c r="L42" s="31">
        <v>0.18952759750501533</v>
      </c>
      <c r="M42" s="32">
        <v>0.15997888693185522</v>
      </c>
      <c r="N42" s="33">
        <v>0.010839435819441764</v>
      </c>
      <c r="O42" s="34">
        <v>9.02793712</v>
      </c>
      <c r="P42" s="34">
        <v>8.602674079999998</v>
      </c>
      <c r="Q42" s="31">
        <v>0.4252630399999996</v>
      </c>
      <c r="R42" s="35">
        <f t="shared" si="2"/>
        <v>9.637391516899347</v>
      </c>
      <c r="S42" s="35">
        <f t="shared" si="3"/>
        <v>6.323852214892975</v>
      </c>
      <c r="T42" s="55">
        <v>47.470440957097566</v>
      </c>
      <c r="U42" s="55">
        <v>2.8536143712489728</v>
      </c>
      <c r="V42" s="56">
        <v>1.6</v>
      </c>
      <c r="W42" s="56">
        <v>9.5</v>
      </c>
    </row>
    <row r="43" spans="1:23" s="46" customFormat="1" ht="13.5" customHeight="1">
      <c r="A43" s="52">
        <v>6</v>
      </c>
      <c r="B43" s="346"/>
      <c r="C43" s="57"/>
      <c r="D43" s="349"/>
      <c r="E43" s="58">
        <v>1</v>
      </c>
      <c r="F43" s="352" t="s">
        <v>59</v>
      </c>
      <c r="G43" s="50"/>
      <c r="H43" s="55">
        <v>4.94714236806343</v>
      </c>
      <c r="I43" s="30">
        <v>4.9</v>
      </c>
      <c r="J43" s="30">
        <v>4</v>
      </c>
      <c r="K43" s="31">
        <v>0.11724954658520674</v>
      </c>
      <c r="L43" s="31">
        <v>0.16122288631682338</v>
      </c>
      <c r="M43" s="32">
        <v>0.15902679547388324</v>
      </c>
      <c r="N43" s="33">
        <v>0.015328807553906108</v>
      </c>
      <c r="O43" s="34">
        <v>4.71235976</v>
      </c>
      <c r="P43" s="34">
        <v>4.452207759999999</v>
      </c>
      <c r="Q43" s="31">
        <v>0.22981491999999984</v>
      </c>
      <c r="R43" s="35">
        <f t="shared" si="2"/>
        <v>5.165187795929819</v>
      </c>
      <c r="S43" s="35">
        <f t="shared" si="3"/>
        <v>8.766922981709378</v>
      </c>
      <c r="T43" s="55">
        <v>46.33718592137372</v>
      </c>
      <c r="U43" s="55">
        <v>2.6192721276229065</v>
      </c>
      <c r="V43" s="56">
        <v>1.4</v>
      </c>
      <c r="W43" s="56">
        <v>62.3</v>
      </c>
    </row>
    <row r="44" spans="1:23" s="46" customFormat="1" ht="13.5" customHeight="1">
      <c r="A44" s="52">
        <v>7</v>
      </c>
      <c r="B44" s="346"/>
      <c r="C44" s="57"/>
      <c r="D44" s="349"/>
      <c r="E44" s="58">
        <v>2</v>
      </c>
      <c r="F44" s="300"/>
      <c r="G44" s="50"/>
      <c r="H44" s="55">
        <v>2.5984936824253326</v>
      </c>
      <c r="I44" s="30">
        <v>4.3</v>
      </c>
      <c r="J44" s="30">
        <v>3.6</v>
      </c>
      <c r="K44" s="33">
        <v>0.033879481213814656</v>
      </c>
      <c r="L44" s="33">
        <v>0.0377191247510938</v>
      </c>
      <c r="M44" s="32">
        <v>0.10360572383682415</v>
      </c>
      <c r="N44" s="38">
        <v>0.009527982463280052</v>
      </c>
      <c r="O44" s="34">
        <v>9.06971688</v>
      </c>
      <c r="P44" s="34">
        <v>8.750261519999999</v>
      </c>
      <c r="Q44" s="31">
        <v>0.3194553600000006</v>
      </c>
      <c r="R44" s="35">
        <f t="shared" si="2"/>
        <v>9.254449192265012</v>
      </c>
      <c r="S44" s="35">
        <f t="shared" si="3"/>
        <v>1.9961459448004135</v>
      </c>
      <c r="T44" s="55">
        <v>18.86230932760355</v>
      </c>
      <c r="U44" s="55">
        <v>0.8660911616137987</v>
      </c>
      <c r="V44" s="59">
        <v>0.58</v>
      </c>
      <c r="W44" s="56">
        <v>8.9</v>
      </c>
    </row>
    <row r="45" spans="1:23" s="46" customFormat="1" ht="13.5" customHeight="1">
      <c r="A45" s="52">
        <v>8</v>
      </c>
      <c r="B45" s="346"/>
      <c r="C45" s="57"/>
      <c r="D45" s="349"/>
      <c r="E45" s="58">
        <v>3</v>
      </c>
      <c r="F45" s="300"/>
      <c r="G45" s="54"/>
      <c r="H45" s="55">
        <v>2.502107720743173</v>
      </c>
      <c r="I45" s="30">
        <v>4.5</v>
      </c>
      <c r="J45" s="30">
        <v>3.6</v>
      </c>
      <c r="K45" s="31">
        <v>0.1102869366733702</v>
      </c>
      <c r="L45" s="33">
        <v>0.088134953682627</v>
      </c>
      <c r="M45" s="43">
        <v>0.09805850302513777</v>
      </c>
      <c r="N45" s="33">
        <v>0.020147076205293716</v>
      </c>
      <c r="O45" s="34">
        <v>8.695279999999997</v>
      </c>
      <c r="P45" s="34">
        <v>8.536528</v>
      </c>
      <c r="Q45" s="31">
        <v>0.18839499999999948</v>
      </c>
      <c r="R45" s="35">
        <f t="shared" si="2"/>
        <v>9.011907469586426</v>
      </c>
      <c r="S45" s="35">
        <f t="shared" si="3"/>
        <v>3.5134345381928265</v>
      </c>
      <c r="T45" s="55">
        <v>27.298163784498858</v>
      </c>
      <c r="U45" s="55">
        <v>1.5350864550609318</v>
      </c>
      <c r="V45" s="59">
        <v>0.82</v>
      </c>
      <c r="W45" s="56">
        <v>10.7</v>
      </c>
    </row>
    <row r="46" spans="1:23" s="46" customFormat="1" ht="13.5" customHeight="1">
      <c r="A46" s="52">
        <v>9</v>
      </c>
      <c r="B46" s="346"/>
      <c r="C46" s="57"/>
      <c r="D46" s="349"/>
      <c r="E46" s="58">
        <v>4</v>
      </c>
      <c r="F46" s="300"/>
      <c r="G46" s="50"/>
      <c r="H46" s="55">
        <v>3.4684331247002613</v>
      </c>
      <c r="I46" s="30">
        <v>4.5</v>
      </c>
      <c r="J46" s="30">
        <v>3.7</v>
      </c>
      <c r="K46" s="31">
        <v>0.18791711171870493</v>
      </c>
      <c r="L46" s="31">
        <v>0.17405226931912854</v>
      </c>
      <c r="M46" s="32">
        <v>0.15008890757117213</v>
      </c>
      <c r="N46" s="33">
        <v>0.02326848344090054</v>
      </c>
      <c r="O46" s="34">
        <v>8.0018748</v>
      </c>
      <c r="P46" s="34">
        <v>7.873865999999998</v>
      </c>
      <c r="Q46" s="31">
        <v>0.16791840000000244</v>
      </c>
      <c r="R46" s="35">
        <f t="shared" si="2"/>
        <v>8.537201572049906</v>
      </c>
      <c r="S46" s="35">
        <f t="shared" si="3"/>
        <v>6.270518126250196</v>
      </c>
      <c r="T46" s="55">
        <v>61.58791777648014</v>
      </c>
      <c r="U46" s="55">
        <v>3.1709606063696087</v>
      </c>
      <c r="V46" s="56">
        <v>1.77</v>
      </c>
      <c r="W46" s="56">
        <v>12</v>
      </c>
    </row>
    <row r="47" spans="1:63" s="47" customFormat="1" ht="13.5" customHeight="1">
      <c r="A47" s="52">
        <v>10</v>
      </c>
      <c r="B47" s="346"/>
      <c r="C47" s="57"/>
      <c r="D47" s="350"/>
      <c r="E47" s="58">
        <v>5</v>
      </c>
      <c r="F47" s="301"/>
      <c r="G47" s="60"/>
      <c r="H47" s="55">
        <v>3.0104127074293046</v>
      </c>
      <c r="I47" s="30">
        <v>4.7</v>
      </c>
      <c r="J47" s="30">
        <v>3.8</v>
      </c>
      <c r="K47" s="31">
        <v>0.1128180840609724</v>
      </c>
      <c r="L47" s="33">
        <v>0.09139739994436832</v>
      </c>
      <c r="M47" s="32">
        <v>0.1262468468390015</v>
      </c>
      <c r="N47" s="33">
        <v>0.011775597397980233</v>
      </c>
      <c r="O47" s="34">
        <v>6.4936968</v>
      </c>
      <c r="P47" s="34">
        <v>6.268662399999999</v>
      </c>
      <c r="Q47" s="31">
        <v>0.21510520000000014</v>
      </c>
      <c r="R47" s="35">
        <f t="shared" si="2"/>
        <v>6.835934728242323</v>
      </c>
      <c r="S47" s="35">
        <f t="shared" si="3"/>
        <v>5.006454008818773</v>
      </c>
      <c r="T47" s="55">
        <v>36.32838217731529</v>
      </c>
      <c r="U47" s="55">
        <v>2.0505023350475726</v>
      </c>
      <c r="V47" s="59">
        <v>0.96</v>
      </c>
      <c r="W47" s="56">
        <v>16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</row>
    <row r="48" spans="1:23" s="46" customFormat="1" ht="13.5" customHeight="1">
      <c r="A48" s="52">
        <v>11</v>
      </c>
      <c r="B48" s="346"/>
      <c r="C48" s="57"/>
      <c r="D48" s="348">
        <v>2</v>
      </c>
      <c r="E48" s="58">
        <v>1</v>
      </c>
      <c r="F48" s="351" t="s">
        <v>10</v>
      </c>
      <c r="G48" s="54"/>
      <c r="H48" s="55">
        <v>2.770991397801812</v>
      </c>
      <c r="I48" s="30">
        <v>4.5</v>
      </c>
      <c r="J48" s="30">
        <v>3.4</v>
      </c>
      <c r="K48" s="31">
        <v>0.11594951157351283</v>
      </c>
      <c r="L48" s="31">
        <v>0.21037712190091126</v>
      </c>
      <c r="M48" s="32">
        <v>0.14036619559896268</v>
      </c>
      <c r="N48" s="38">
        <v>0.007134836263495689</v>
      </c>
      <c r="O48" s="39">
        <v>10.8018128</v>
      </c>
      <c r="P48" s="39">
        <v>10.331441119999997</v>
      </c>
      <c r="Q48" s="31">
        <v>0.5100113600000021</v>
      </c>
      <c r="R48" s="40">
        <f t="shared" si="2"/>
        <v>11.275640465336883</v>
      </c>
      <c r="S48" s="35">
        <f t="shared" si="3"/>
        <v>4.202223960523611</v>
      </c>
      <c r="T48" s="55">
        <v>32.20323554652884</v>
      </c>
      <c r="U48" s="55">
        <v>1.8939869835881988</v>
      </c>
      <c r="V48" s="56">
        <v>1.2</v>
      </c>
      <c r="W48" s="56">
        <v>6.2</v>
      </c>
    </row>
    <row r="49" spans="1:23" s="46" customFormat="1" ht="13.5" customHeight="1">
      <c r="A49" s="52">
        <v>12</v>
      </c>
      <c r="B49" s="346"/>
      <c r="C49" s="57"/>
      <c r="D49" s="349"/>
      <c r="E49" s="58">
        <v>2</v>
      </c>
      <c r="F49" s="275"/>
      <c r="G49" s="50"/>
      <c r="H49" s="55">
        <v>2.9949543362160025</v>
      </c>
      <c r="I49" s="30">
        <v>4.4</v>
      </c>
      <c r="J49" s="30">
        <v>3.4</v>
      </c>
      <c r="K49" s="31">
        <v>0.18138879017606213</v>
      </c>
      <c r="L49" s="31">
        <v>0.23610475436946396</v>
      </c>
      <c r="M49" s="32">
        <v>0.18035391768815062</v>
      </c>
      <c r="N49" s="33">
        <v>0.02016750504603226</v>
      </c>
      <c r="O49" s="39">
        <v>11.8256772</v>
      </c>
      <c r="P49" s="39">
        <v>11.052641600000001</v>
      </c>
      <c r="Q49" s="31">
        <v>0.7730355999999989</v>
      </c>
      <c r="R49" s="40">
        <f t="shared" si="2"/>
        <v>12.443692167279709</v>
      </c>
      <c r="S49" s="35">
        <f t="shared" si="3"/>
        <v>4.966491929981679</v>
      </c>
      <c r="T49" s="55">
        <v>43.977246161251415</v>
      </c>
      <c r="U49" s="55">
        <v>2.627166999061141</v>
      </c>
      <c r="V49" s="56">
        <v>2.3</v>
      </c>
      <c r="W49" s="56">
        <v>6.7</v>
      </c>
    </row>
    <row r="50" spans="1:63" s="47" customFormat="1" ht="13.5" customHeight="1">
      <c r="A50" s="52">
        <v>13</v>
      </c>
      <c r="B50" s="346"/>
      <c r="C50" s="57"/>
      <c r="D50" s="349"/>
      <c r="E50" s="58">
        <v>3</v>
      </c>
      <c r="F50" s="275"/>
      <c r="G50" s="60"/>
      <c r="H50" s="55">
        <v>1.7824439954534457</v>
      </c>
      <c r="I50" s="30">
        <v>4.9</v>
      </c>
      <c r="J50" s="30">
        <v>3.6</v>
      </c>
      <c r="K50" s="34">
        <v>3.600431987271413</v>
      </c>
      <c r="L50" s="31">
        <v>0.759651548881344</v>
      </c>
      <c r="M50" s="32">
        <v>0.15430974559967953</v>
      </c>
      <c r="N50" s="33">
        <v>0.02822494270135997</v>
      </c>
      <c r="O50" s="34">
        <v>4.30813528</v>
      </c>
      <c r="P50" s="34">
        <v>3.9945505599999995</v>
      </c>
      <c r="Q50" s="31">
        <v>0.31358472000000054</v>
      </c>
      <c r="R50" s="35">
        <f t="shared" si="2"/>
        <v>8.850753504453797</v>
      </c>
      <c r="S50" s="35">
        <f t="shared" si="3"/>
        <v>51.32464961506273</v>
      </c>
      <c r="T50" s="55">
        <v>36.2931239687602</v>
      </c>
      <c r="U50" s="55">
        <v>2.2083589718488814</v>
      </c>
      <c r="V50" s="56">
        <v>1.6</v>
      </c>
      <c r="W50" s="56">
        <v>2.6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</row>
    <row r="51" spans="1:23" s="46" customFormat="1" ht="13.5" customHeight="1">
      <c r="A51" s="52">
        <v>14</v>
      </c>
      <c r="B51" s="346"/>
      <c r="C51" s="57"/>
      <c r="D51" s="349"/>
      <c r="E51" s="58">
        <v>4</v>
      </c>
      <c r="F51" s="275"/>
      <c r="G51" s="50"/>
      <c r="H51" s="55">
        <v>2.2281559493352865</v>
      </c>
      <c r="I51" s="30">
        <v>4.3</v>
      </c>
      <c r="J51" s="30">
        <v>3.3</v>
      </c>
      <c r="K51" s="31">
        <v>0.1834140679998033</v>
      </c>
      <c r="L51" s="31">
        <v>0.2346041937316713</v>
      </c>
      <c r="M51" s="32">
        <v>0.2302922719287529</v>
      </c>
      <c r="N51" s="38">
        <v>0.009677931985615442</v>
      </c>
      <c r="O51" s="39">
        <v>13.093414319999999</v>
      </c>
      <c r="P51" s="39">
        <v>12.521789279999998</v>
      </c>
      <c r="Q51" s="31">
        <v>0.6799979200000015</v>
      </c>
      <c r="R51" s="40">
        <f t="shared" si="2"/>
        <v>13.751402785645842</v>
      </c>
      <c r="S51" s="35">
        <f t="shared" si="3"/>
        <v>4.784882501824995</v>
      </c>
      <c r="T51" s="55">
        <v>29.660711216007595</v>
      </c>
      <c r="U51" s="55">
        <v>1.792249662765391</v>
      </c>
      <c r="V51" s="56">
        <v>2.1</v>
      </c>
      <c r="W51" s="56">
        <v>3</v>
      </c>
    </row>
    <row r="52" spans="1:23" s="46" customFormat="1" ht="13.5" customHeight="1">
      <c r="A52" s="52">
        <v>15</v>
      </c>
      <c r="B52" s="346"/>
      <c r="C52" s="57"/>
      <c r="D52" s="349"/>
      <c r="E52" s="58">
        <v>5</v>
      </c>
      <c r="F52" s="276"/>
      <c r="G52" s="50"/>
      <c r="H52" s="55">
        <v>1.8367187952563047</v>
      </c>
      <c r="I52" s="30">
        <v>4.6</v>
      </c>
      <c r="J52" s="30">
        <v>3.6</v>
      </c>
      <c r="K52" s="31">
        <v>0.4237119471845792</v>
      </c>
      <c r="L52" s="31">
        <v>0.35709336177428697</v>
      </c>
      <c r="M52" s="32">
        <v>0.2353742793739205</v>
      </c>
      <c r="N52" s="38">
        <v>0.00762088187338587</v>
      </c>
      <c r="O52" s="34">
        <v>7.17368312</v>
      </c>
      <c r="P52" s="34">
        <v>6.929322399999999</v>
      </c>
      <c r="Q52" s="31">
        <v>0.24436072000000025</v>
      </c>
      <c r="R52" s="35">
        <f t="shared" si="2"/>
        <v>8.197483590206172</v>
      </c>
      <c r="S52" s="35">
        <f t="shared" si="3"/>
        <v>12.48920426543267</v>
      </c>
      <c r="T52" s="55">
        <v>32.75387489780024</v>
      </c>
      <c r="U52" s="55">
        <v>2.0945811960120557</v>
      </c>
      <c r="V52" s="56">
        <v>2.3</v>
      </c>
      <c r="W52" s="56">
        <v>5.5</v>
      </c>
    </row>
    <row r="53" spans="1:23" s="46" customFormat="1" ht="13.5" customHeight="1">
      <c r="A53" s="52">
        <v>16</v>
      </c>
      <c r="B53" s="346"/>
      <c r="C53" s="57"/>
      <c r="D53" s="349"/>
      <c r="E53" s="58">
        <v>1</v>
      </c>
      <c r="F53" s="352" t="s">
        <v>59</v>
      </c>
      <c r="G53" s="50"/>
      <c r="H53" s="55">
        <v>2.0529690161141905</v>
      </c>
      <c r="I53" s="30">
        <v>4.5</v>
      </c>
      <c r="J53" s="30">
        <v>3.5</v>
      </c>
      <c r="K53" s="33">
        <v>0.06093964202775066</v>
      </c>
      <c r="L53" s="31">
        <v>0.11843644110443323</v>
      </c>
      <c r="M53" s="43">
        <v>0.09928022899754206</v>
      </c>
      <c r="N53" s="33">
        <v>0.012475360123511166</v>
      </c>
      <c r="O53" s="34">
        <v>7.61804856</v>
      </c>
      <c r="P53" s="34">
        <v>7.358551199999999</v>
      </c>
      <c r="Q53" s="31">
        <v>0.2594973599999988</v>
      </c>
      <c r="R53" s="35">
        <f t="shared" si="2"/>
        <v>7.909180232253237</v>
      </c>
      <c r="S53" s="35">
        <f t="shared" si="3"/>
        <v>3.6809335949384097</v>
      </c>
      <c r="T53" s="55">
        <v>26.67374106807626</v>
      </c>
      <c r="U53" s="55">
        <v>1.571552279253955</v>
      </c>
      <c r="V53" s="56">
        <v>1.3</v>
      </c>
      <c r="W53" s="56">
        <v>9.4</v>
      </c>
    </row>
    <row r="54" spans="1:23" s="46" customFormat="1" ht="13.5" customHeight="1">
      <c r="A54" s="52">
        <v>17</v>
      </c>
      <c r="B54" s="346"/>
      <c r="C54" s="57"/>
      <c r="D54" s="349"/>
      <c r="E54" s="58">
        <v>2</v>
      </c>
      <c r="F54" s="300"/>
      <c r="G54" s="50"/>
      <c r="H54" s="55">
        <v>2.046276995084204</v>
      </c>
      <c r="I54" s="30">
        <v>4.5</v>
      </c>
      <c r="J54" s="30">
        <v>3.5</v>
      </c>
      <c r="K54" s="33">
        <v>0.07778421167838993</v>
      </c>
      <c r="L54" s="31">
        <v>0.10723290237885824</v>
      </c>
      <c r="M54" s="32">
        <v>0.12734557432900998</v>
      </c>
      <c r="N54" s="33">
        <v>0.013248978539558256</v>
      </c>
      <c r="O54" s="34">
        <v>8.072728799999998</v>
      </c>
      <c r="P54" s="34">
        <v>7.8822744</v>
      </c>
      <c r="Q54" s="31">
        <v>0.19045440000000022</v>
      </c>
      <c r="R54" s="35">
        <f t="shared" si="2"/>
        <v>8.398340466925815</v>
      </c>
      <c r="S54" s="35">
        <f t="shared" si="3"/>
        <v>3.877095340539409</v>
      </c>
      <c r="T54" s="55">
        <v>25.43906374197634</v>
      </c>
      <c r="U54" s="55">
        <v>1.5829255966332303</v>
      </c>
      <c r="V54" s="56">
        <v>1.3</v>
      </c>
      <c r="W54" s="56">
        <v>12.5</v>
      </c>
    </row>
    <row r="55" spans="1:23" s="46" customFormat="1" ht="13.5" customHeight="1">
      <c r="A55" s="52">
        <v>18</v>
      </c>
      <c r="B55" s="346"/>
      <c r="C55" s="57"/>
      <c r="D55" s="349"/>
      <c r="E55" s="58">
        <v>3</v>
      </c>
      <c r="F55" s="300"/>
      <c r="G55" s="54"/>
      <c r="H55" s="55">
        <v>1.5302993253454034</v>
      </c>
      <c r="I55" s="30">
        <v>4.9</v>
      </c>
      <c r="J55" s="30">
        <v>3.7</v>
      </c>
      <c r="K55" s="34">
        <v>1.9081905199484541</v>
      </c>
      <c r="L55" s="31">
        <v>0.5172301752368549</v>
      </c>
      <c r="M55" s="32">
        <v>0.12826637670374122</v>
      </c>
      <c r="N55" s="33">
        <v>0.02489002282090794</v>
      </c>
      <c r="O55" s="34">
        <v>5.1564841999999995</v>
      </c>
      <c r="P55" s="34">
        <v>4.754950199999999</v>
      </c>
      <c r="Q55" s="31">
        <v>0.33304180000000005</v>
      </c>
      <c r="R55" s="35">
        <f t="shared" si="2"/>
        <v>7.735061294709958</v>
      </c>
      <c r="S55" s="35">
        <f t="shared" si="3"/>
        <v>33.33622057362957</v>
      </c>
      <c r="T55" s="55">
        <v>21.75878745335366</v>
      </c>
      <c r="U55" s="55">
        <v>1.3818825310101346</v>
      </c>
      <c r="V55" s="56">
        <v>1.8</v>
      </c>
      <c r="W55" s="56">
        <v>2.6</v>
      </c>
    </row>
    <row r="56" spans="1:23" s="46" customFormat="1" ht="13.5" customHeight="1">
      <c r="A56" s="52">
        <v>19</v>
      </c>
      <c r="B56" s="346"/>
      <c r="C56" s="57"/>
      <c r="D56" s="349"/>
      <c r="E56" s="58">
        <v>4</v>
      </c>
      <c r="F56" s="300"/>
      <c r="G56" s="50"/>
      <c r="H56" s="55">
        <v>2.6574314029085744</v>
      </c>
      <c r="I56" s="30">
        <v>4.6</v>
      </c>
      <c r="J56" s="30">
        <v>3.5</v>
      </c>
      <c r="K56" s="31">
        <v>0.11864630150453903</v>
      </c>
      <c r="L56" s="31">
        <v>0.1493099114968393</v>
      </c>
      <c r="M56" s="32">
        <v>0.30158239459225</v>
      </c>
      <c r="N56" s="33">
        <v>0.013860705368380105</v>
      </c>
      <c r="O56" s="39">
        <v>10.613100159999998</v>
      </c>
      <c r="P56" s="39">
        <v>10.115785679999998</v>
      </c>
      <c r="Q56" s="31">
        <v>0.47751392000000087</v>
      </c>
      <c r="R56" s="40">
        <f t="shared" si="2"/>
        <v>11.196499472962007</v>
      </c>
      <c r="S56" s="35">
        <f t="shared" si="3"/>
        <v>5.210550979534603</v>
      </c>
      <c r="T56" s="55">
        <v>28.2878941193547</v>
      </c>
      <c r="U56" s="55">
        <v>1.6128754695297949</v>
      </c>
      <c r="V56" s="56">
        <v>1.5</v>
      </c>
      <c r="W56" s="56">
        <v>4.5</v>
      </c>
    </row>
    <row r="57" spans="1:63" s="47" customFormat="1" ht="13.5" customHeight="1">
      <c r="A57" s="52">
        <v>20</v>
      </c>
      <c r="B57" s="347"/>
      <c r="C57" s="61"/>
      <c r="D57" s="350"/>
      <c r="E57" s="58">
        <v>5</v>
      </c>
      <c r="F57" s="301"/>
      <c r="G57" s="60"/>
      <c r="H57" s="55">
        <v>1.4199740151496807</v>
      </c>
      <c r="I57" s="30">
        <v>4.8</v>
      </c>
      <c r="J57" s="30">
        <v>3.8</v>
      </c>
      <c r="K57" s="31">
        <v>0.3368567744920573</v>
      </c>
      <c r="L57" s="31">
        <v>0.25520777488716834</v>
      </c>
      <c r="M57" s="32">
        <v>0.16751462216281593</v>
      </c>
      <c r="N57" s="33">
        <v>0.014447853246828382</v>
      </c>
      <c r="O57" s="34">
        <v>4.66265592</v>
      </c>
      <c r="P57" s="34">
        <v>4.4660616</v>
      </c>
      <c r="Q57" s="31">
        <v>0.167269439999999</v>
      </c>
      <c r="R57" s="35">
        <f t="shared" si="2"/>
        <v>5.43668294478887</v>
      </c>
      <c r="S57" s="35">
        <f t="shared" si="3"/>
        <v>14.237119078845396</v>
      </c>
      <c r="T57" s="55">
        <v>19.914340642972537</v>
      </c>
      <c r="U57" s="55">
        <v>1.1940022088946267</v>
      </c>
      <c r="V57" s="56">
        <v>1.6</v>
      </c>
      <c r="W57" s="56">
        <v>6.9</v>
      </c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</row>
    <row r="58" spans="8:63" ht="13.5" customHeight="1"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1:63" ht="13.5" customHeight="1">
      <c r="A59" s="23"/>
      <c r="B59" s="67" t="s">
        <v>60</v>
      </c>
      <c r="C59" s="68"/>
      <c r="D59" s="68"/>
      <c r="E59" s="68"/>
      <c r="F59" s="68"/>
      <c r="G59" s="69" t="s">
        <v>61</v>
      </c>
      <c r="H59" s="70"/>
      <c r="I59" s="63"/>
      <c r="J59" s="71"/>
      <c r="K59" s="71"/>
      <c r="L59" s="63"/>
      <c r="M59" s="62"/>
      <c r="N59" s="48"/>
      <c r="O59" s="48"/>
      <c r="P59" s="2"/>
      <c r="Q59" s="2"/>
      <c r="R59" s="2"/>
      <c r="S59" s="2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63" ht="13.5" customHeight="1">
      <c r="A60" s="23"/>
      <c r="B60" s="72" t="s">
        <v>43</v>
      </c>
      <c r="C60" s="65"/>
      <c r="D60" s="65"/>
      <c r="E60" s="65"/>
      <c r="F60" s="65"/>
      <c r="G60" s="66" t="s">
        <v>44</v>
      </c>
      <c r="H60" s="66"/>
      <c r="I60" s="46"/>
      <c r="J60" s="6"/>
      <c r="K60" s="6"/>
      <c r="L60" s="46"/>
      <c r="M60" s="51"/>
      <c r="N60" s="48"/>
      <c r="O60" s="48"/>
      <c r="P60" s="2"/>
      <c r="Q60" s="2"/>
      <c r="R60" s="2"/>
      <c r="S60" s="2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 ht="13.5" customHeight="1">
      <c r="A61" s="23"/>
      <c r="B61" s="72" t="s">
        <v>45</v>
      </c>
      <c r="C61" s="65"/>
      <c r="D61" s="65"/>
      <c r="E61" s="65"/>
      <c r="F61" s="65"/>
      <c r="G61" s="66" t="s">
        <v>46</v>
      </c>
      <c r="H61" s="66"/>
      <c r="I61" s="46"/>
      <c r="J61" s="6"/>
      <c r="K61" s="6"/>
      <c r="L61" s="46"/>
      <c r="M61" s="51"/>
      <c r="N61" s="48"/>
      <c r="O61" s="48"/>
      <c r="P61" s="2"/>
      <c r="Q61" s="2"/>
      <c r="R61" s="2"/>
      <c r="S61" s="2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 ht="13.5" customHeight="1">
      <c r="A62" s="23"/>
      <c r="B62" s="72" t="s">
        <v>47</v>
      </c>
      <c r="C62" s="65"/>
      <c r="D62" s="65"/>
      <c r="E62" s="65"/>
      <c r="F62" s="65"/>
      <c r="G62" s="66" t="s">
        <v>48</v>
      </c>
      <c r="H62" s="66"/>
      <c r="I62" s="46"/>
      <c r="J62" s="6"/>
      <c r="K62" s="6"/>
      <c r="L62" s="46"/>
      <c r="M62" s="51"/>
      <c r="N62" s="48"/>
      <c r="O62" s="48"/>
      <c r="P62" s="2"/>
      <c r="Q62" s="2"/>
      <c r="R62" s="2"/>
      <c r="S62" s="2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63" ht="13.5" customHeight="1">
      <c r="A63" s="23"/>
      <c r="B63" s="72" t="s">
        <v>49</v>
      </c>
      <c r="C63" s="65"/>
      <c r="D63" s="65"/>
      <c r="E63" s="65"/>
      <c r="F63" s="65"/>
      <c r="G63" s="66" t="s">
        <v>50</v>
      </c>
      <c r="H63" s="66"/>
      <c r="I63" s="46"/>
      <c r="J63" s="6"/>
      <c r="K63" s="6"/>
      <c r="L63" s="46"/>
      <c r="M63" s="51"/>
      <c r="N63" s="48"/>
      <c r="O63" s="48"/>
      <c r="P63" s="2"/>
      <c r="Q63" s="2"/>
      <c r="R63" s="2"/>
      <c r="S63" s="2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1:63" ht="13.5" customHeight="1">
      <c r="A64" s="23"/>
      <c r="B64" s="72" t="s">
        <v>51</v>
      </c>
      <c r="C64" s="65"/>
      <c r="D64" s="65"/>
      <c r="E64" s="65"/>
      <c r="F64" s="65"/>
      <c r="G64" s="66" t="s">
        <v>52</v>
      </c>
      <c r="H64" s="66"/>
      <c r="I64" s="46"/>
      <c r="J64" s="6"/>
      <c r="K64" s="6"/>
      <c r="L64" s="46"/>
      <c r="M64" s="51"/>
      <c r="N64" s="48"/>
      <c r="O64" s="48"/>
      <c r="P64" s="2"/>
      <c r="Q64" s="2"/>
      <c r="R64" s="2"/>
      <c r="S64" s="2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63" ht="13.5" customHeight="1">
      <c r="A65" s="23"/>
      <c r="B65" s="72" t="s">
        <v>53</v>
      </c>
      <c r="C65" s="65"/>
      <c r="D65" s="65"/>
      <c r="E65" s="65"/>
      <c r="F65" s="65"/>
      <c r="G65" s="66" t="s">
        <v>54</v>
      </c>
      <c r="H65" s="66"/>
      <c r="I65" s="46"/>
      <c r="J65" s="6"/>
      <c r="K65" s="6"/>
      <c r="L65" s="46"/>
      <c r="M65" s="51"/>
      <c r="N65" s="48"/>
      <c r="O65" s="48"/>
      <c r="P65" s="2"/>
      <c r="Q65" s="2"/>
      <c r="R65" s="2"/>
      <c r="S65" s="2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1:63" ht="13.5" customHeight="1">
      <c r="A66" s="23"/>
      <c r="B66" s="72" t="s">
        <v>55</v>
      </c>
      <c r="C66" s="65"/>
      <c r="D66" s="65"/>
      <c r="E66" s="65"/>
      <c r="F66" s="65"/>
      <c r="G66" s="66" t="s">
        <v>56</v>
      </c>
      <c r="H66" s="66"/>
      <c r="I66" s="46"/>
      <c r="J66" s="6"/>
      <c r="K66" s="6"/>
      <c r="L66" s="46"/>
      <c r="M66" s="51"/>
      <c r="N66" s="48"/>
      <c r="O66" s="48"/>
      <c r="S66" s="2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1:63" ht="13.5" customHeight="1">
      <c r="A67" s="23"/>
      <c r="B67" s="73" t="s">
        <v>57</v>
      </c>
      <c r="C67" s="74"/>
      <c r="D67" s="74"/>
      <c r="E67" s="74"/>
      <c r="F67" s="74"/>
      <c r="G67" s="64" t="s">
        <v>58</v>
      </c>
      <c r="H67" s="64"/>
      <c r="I67" s="47"/>
      <c r="J67" s="10"/>
      <c r="K67" s="10"/>
      <c r="L67" s="47"/>
      <c r="M67" s="75"/>
      <c r="N67" s="48"/>
      <c r="O67" s="48"/>
      <c r="S67" s="2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7:63" ht="13.5" customHeight="1">
      <c r="G68" s="7"/>
      <c r="S68" s="2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7:63" ht="13.5" customHeight="1">
      <c r="G69" s="7"/>
      <c r="S69" s="2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7:63" ht="13.5" customHeight="1">
      <c r="G70" s="7"/>
      <c r="S70" s="2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7:63" ht="13.5" customHeight="1">
      <c r="G71" s="7"/>
      <c r="S71" s="2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24:63" ht="15"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24:63" ht="15"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24:63" ht="15"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24:63" ht="15"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24:63" ht="15"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</sheetData>
  <sheetProtection/>
  <mergeCells count="54">
    <mergeCell ref="B12:B31"/>
    <mergeCell ref="D12:D21"/>
    <mergeCell ref="F12:F16"/>
    <mergeCell ref="F17:F21"/>
    <mergeCell ref="R8:R9"/>
    <mergeCell ref="W8:W10"/>
    <mergeCell ref="T11:U11"/>
    <mergeCell ref="V11:W11"/>
    <mergeCell ref="T8:T10"/>
    <mergeCell ref="U8:U10"/>
    <mergeCell ref="V8:V10"/>
    <mergeCell ref="C8:C11"/>
    <mergeCell ref="D8:D11"/>
    <mergeCell ref="E8:E11"/>
    <mergeCell ref="F8:F11"/>
    <mergeCell ref="S8:S9"/>
    <mergeCell ref="K11:R11"/>
    <mergeCell ref="I8:J10"/>
    <mergeCell ref="K8:N9"/>
    <mergeCell ref="H8:H10"/>
    <mergeCell ref="P8:Q9"/>
    <mergeCell ref="G34:G37"/>
    <mergeCell ref="G8:G11"/>
    <mergeCell ref="A34:A37"/>
    <mergeCell ref="B34:B37"/>
    <mergeCell ref="C34:C37"/>
    <mergeCell ref="D34:D37"/>
    <mergeCell ref="E34:E37"/>
    <mergeCell ref="F34:F37"/>
    <mergeCell ref="A8:A11"/>
    <mergeCell ref="B8:B11"/>
    <mergeCell ref="H34:H36"/>
    <mergeCell ref="I34:J36"/>
    <mergeCell ref="T34:T36"/>
    <mergeCell ref="K37:R37"/>
    <mergeCell ref="D22:D31"/>
    <mergeCell ref="F22:F26"/>
    <mergeCell ref="F27:F31"/>
    <mergeCell ref="R34:R35"/>
    <mergeCell ref="K34:N35"/>
    <mergeCell ref="P34:Q35"/>
    <mergeCell ref="U34:U36"/>
    <mergeCell ref="V34:V36"/>
    <mergeCell ref="W34:W36"/>
    <mergeCell ref="T37:U37"/>
    <mergeCell ref="V37:W37"/>
    <mergeCell ref="S34:S35"/>
    <mergeCell ref="B38:B57"/>
    <mergeCell ref="D38:D47"/>
    <mergeCell ref="F38:F42"/>
    <mergeCell ref="F43:F47"/>
    <mergeCell ref="D48:D57"/>
    <mergeCell ref="F48:F52"/>
    <mergeCell ref="F53:F57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sase</dc:creator>
  <cp:keywords/>
  <dc:description/>
  <cp:lastModifiedBy>yamashita_n</cp:lastModifiedBy>
  <cp:lastPrinted>2013-03-21T09:36:28Z</cp:lastPrinted>
  <dcterms:created xsi:type="dcterms:W3CDTF">2005-10-05T00:20:34Z</dcterms:created>
  <dcterms:modified xsi:type="dcterms:W3CDTF">2013-03-21T09:36:30Z</dcterms:modified>
  <cp:category/>
  <cp:version/>
  <cp:contentType/>
  <cp:contentStatus/>
</cp:coreProperties>
</file>