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ms-office.chartcolorstyle+xml" PartName="/xl/charts/colors1.xml"/>
  <Override ContentType="application/vnd.ms-office.chartcolorstyle+xml" PartName="/xl/charts/colors2.xml"/>
  <Override ContentType="application/vnd.ms-office.chartcolorstyle+xml" PartName="/xl/charts/colors3.xml"/>
  <Override ContentType="application/vnd.ms-office.chartcolorstyle+xml" PartName="/xl/charts/colors4.xml"/>
  <Override ContentType="application/vnd.ms-office.chartcolorstyle+xml" PartName="/xl/charts/colors5.xml"/>
  <Override ContentType="application/vnd.ms-office.chartstyle+xml" PartName="/xl/charts/style1.xml"/>
  <Override ContentType="application/vnd.ms-office.chartstyle+xml" PartName="/xl/charts/style2.xml"/>
  <Override ContentType="application/vnd.ms-office.chartstyle+xml" PartName="/xl/charts/style3.xml"/>
  <Override ContentType="application/vnd.ms-office.chartstyle+xml" PartName="/xl/charts/style4.xml"/>
  <Override ContentType="application/vnd.ms-office.chartstyle+xml" PartName="/xl/charts/style5.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44" documentId="13_ncr:1_{5F13B8E7-A3C9-49DC-9EB4-E8E0A652ED41}" xr6:coauthVersionLast="47" xr6:coauthVersionMax="47" xr10:uidLastSave="{E5B111A0-EA15-4116-8A0C-A191CB0397AB}"/>
  <bookViews>
    <workbookView xWindow="-110" yWindow="-110" windowWidth="19420" windowHeight="11500" tabRatio="856" xr2:uid="{7DEEDDA1-6519-4DC2-8287-04C2CA7D4159}"/>
  </bookViews>
  <sheets>
    <sheet name="表紙（編集不要）" sheetId="13" r:id="rId1"/>
    <sheet name="目次（編集不要）" sheetId="14" r:id="rId2"/>
    <sheet name="1" sheetId="18" r:id="rId3"/>
    <sheet name="2" sheetId="2" r:id="rId4"/>
    <sheet name="3" sheetId="11" r:id="rId5"/>
    <sheet name="3-1設備リスト" sheetId="22" r:id="rId6"/>
    <sheet name="4-1" sheetId="3" r:id="rId7"/>
    <sheet name="4-2" sheetId="17" r:id="rId8"/>
    <sheet name="5-1" sheetId="12" r:id="rId9"/>
    <sheet name="5-2" sheetId="19" r:id="rId10"/>
    <sheet name="5-3" sheetId="20" r:id="rId11"/>
    <sheet name="改訂履歴（編集不要）" sheetId="21"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3" i="22" l="1"/>
  <c r="J24" i="22"/>
  <c r="J25" i="22"/>
  <c r="J26" i="22"/>
  <c r="J27" i="22"/>
  <c r="J28" i="22"/>
  <c r="J29" i="22"/>
  <c r="J22" i="22"/>
  <c r="J12" i="22"/>
  <c r="J11" i="22"/>
  <c r="J13" i="22"/>
  <c r="J14" i="22"/>
  <c r="J15" i="22"/>
  <c r="J16" i="22"/>
  <c r="J17" i="22"/>
  <c r="J10" i="22"/>
  <c r="E21" i="13"/>
  <c r="J2" i="20"/>
  <c r="J2" i="19"/>
  <c r="J2" i="12"/>
  <c r="K3" i="17"/>
  <c r="K3" i="3"/>
  <c r="J2" i="22"/>
  <c r="N2" i="11"/>
  <c r="N2" i="2"/>
  <c r="A31" i="13"/>
  <c r="G116" i="3"/>
  <c r="G47" i="17"/>
  <c r="E47" i="17"/>
  <c r="G67" i="3"/>
  <c r="D121" i="17"/>
  <c r="E121" i="17"/>
  <c r="F121" i="17"/>
  <c r="G121" i="17"/>
  <c r="H121" i="17"/>
  <c r="I121" i="17"/>
  <c r="J121" i="17"/>
  <c r="K121" i="17"/>
  <c r="D122" i="17"/>
  <c r="E122" i="17"/>
  <c r="F122" i="17"/>
  <c r="G122" i="17"/>
  <c r="H122" i="17"/>
  <c r="I122" i="17"/>
  <c r="J122" i="17"/>
  <c r="K122" i="17"/>
  <c r="D123" i="17"/>
  <c r="E123" i="17"/>
  <c r="F123" i="17"/>
  <c r="G123" i="17"/>
  <c r="H123" i="17"/>
  <c r="I123" i="17"/>
  <c r="J123" i="17"/>
  <c r="K123" i="17"/>
  <c r="D124" i="17"/>
  <c r="E124" i="17"/>
  <c r="F124" i="17"/>
  <c r="G124" i="17"/>
  <c r="H124" i="17"/>
  <c r="I124" i="17"/>
  <c r="J124" i="17"/>
  <c r="K124" i="17"/>
  <c r="D125" i="17"/>
  <c r="E125" i="17"/>
  <c r="F125" i="17"/>
  <c r="G125" i="17"/>
  <c r="H125" i="17"/>
  <c r="I125" i="17"/>
  <c r="J125" i="17"/>
  <c r="K125" i="17"/>
  <c r="D126" i="17"/>
  <c r="E126" i="17"/>
  <c r="F126" i="17"/>
  <c r="G126" i="17"/>
  <c r="H126" i="17"/>
  <c r="I126" i="17"/>
  <c r="J126" i="17"/>
  <c r="K126" i="17"/>
  <c r="D127" i="17"/>
  <c r="E127" i="17"/>
  <c r="F127" i="17"/>
  <c r="G127" i="17"/>
  <c r="H127" i="17"/>
  <c r="I127" i="17"/>
  <c r="J127" i="17"/>
  <c r="K127" i="17"/>
  <c r="D128" i="17"/>
  <c r="E128" i="17"/>
  <c r="F128" i="17"/>
  <c r="G128" i="17"/>
  <c r="H128" i="17"/>
  <c r="I128" i="17"/>
  <c r="J128" i="17"/>
  <c r="K128" i="17"/>
  <c r="D129" i="17"/>
  <c r="E129" i="17"/>
  <c r="F129" i="17"/>
  <c r="G129" i="17"/>
  <c r="H129" i="17"/>
  <c r="I129" i="17"/>
  <c r="J129" i="17"/>
  <c r="K129" i="17"/>
  <c r="D130" i="17"/>
  <c r="E130" i="17"/>
  <c r="F130" i="17"/>
  <c r="G130" i="17"/>
  <c r="H130" i="17"/>
  <c r="I130" i="17"/>
  <c r="J130" i="17"/>
  <c r="K130" i="17"/>
  <c r="D131" i="17"/>
  <c r="E131" i="17"/>
  <c r="F131" i="17"/>
  <c r="G131" i="17"/>
  <c r="H131" i="17"/>
  <c r="I131" i="17"/>
  <c r="J131" i="17"/>
  <c r="K131" i="17"/>
  <c r="D132" i="17"/>
  <c r="E132" i="17"/>
  <c r="F132" i="17"/>
  <c r="G132" i="17"/>
  <c r="H132" i="17"/>
  <c r="I132" i="17"/>
  <c r="J132" i="17"/>
  <c r="K132" i="17"/>
  <c r="D133" i="17"/>
  <c r="E133" i="17"/>
  <c r="F133" i="17"/>
  <c r="G133" i="17"/>
  <c r="H133" i="17"/>
  <c r="I133" i="17"/>
  <c r="J133" i="17"/>
  <c r="K133" i="17"/>
  <c r="D134" i="17"/>
  <c r="E134" i="17"/>
  <c r="F134" i="17"/>
  <c r="G134" i="17"/>
  <c r="H134" i="17"/>
  <c r="I134" i="17"/>
  <c r="J134" i="17"/>
  <c r="K134" i="17"/>
  <c r="D135" i="17"/>
  <c r="E135" i="17"/>
  <c r="F135" i="17"/>
  <c r="G135" i="17"/>
  <c r="H135" i="17"/>
  <c r="I135" i="17"/>
  <c r="J135" i="17"/>
  <c r="K135" i="17"/>
  <c r="D136" i="17"/>
  <c r="E136" i="17"/>
  <c r="F136" i="17"/>
  <c r="G136" i="17"/>
  <c r="H136" i="17"/>
  <c r="I136" i="17"/>
  <c r="J136" i="17"/>
  <c r="K136" i="17"/>
  <c r="D137" i="17"/>
  <c r="E137" i="17"/>
  <c r="F137" i="17"/>
  <c r="G137" i="17"/>
  <c r="H137" i="17"/>
  <c r="I137" i="17"/>
  <c r="J137" i="17"/>
  <c r="K137" i="17"/>
  <c r="D138" i="17"/>
  <c r="E138" i="17"/>
  <c r="F138" i="17"/>
  <c r="G138" i="17"/>
  <c r="H138" i="17"/>
  <c r="I138" i="17"/>
  <c r="J138" i="17"/>
  <c r="K138" i="17"/>
  <c r="D139" i="17"/>
  <c r="E139" i="17"/>
  <c r="F139" i="17"/>
  <c r="G139" i="17"/>
  <c r="H139" i="17"/>
  <c r="I139" i="17"/>
  <c r="J139" i="17"/>
  <c r="K139" i="17"/>
  <c r="K120" i="17"/>
  <c r="J120" i="17"/>
  <c r="I120" i="17"/>
  <c r="H120" i="17"/>
  <c r="G120" i="17"/>
  <c r="F120" i="17"/>
  <c r="E120" i="17"/>
  <c r="D120" i="17"/>
  <c r="D72" i="17"/>
  <c r="E72" i="17"/>
  <c r="F72" i="17"/>
  <c r="G72" i="17"/>
  <c r="H72" i="17"/>
  <c r="I72" i="17"/>
  <c r="J72" i="17"/>
  <c r="K72" i="17"/>
  <c r="D73" i="17"/>
  <c r="E73" i="17"/>
  <c r="F73" i="17"/>
  <c r="G73" i="17"/>
  <c r="H73" i="17"/>
  <c r="I73" i="17"/>
  <c r="J73" i="17"/>
  <c r="K73" i="17"/>
  <c r="D74" i="17"/>
  <c r="E74" i="17"/>
  <c r="F74" i="17"/>
  <c r="G74" i="17"/>
  <c r="H74" i="17"/>
  <c r="I74" i="17"/>
  <c r="J74" i="17"/>
  <c r="K74" i="17"/>
  <c r="D75" i="17"/>
  <c r="E75" i="17"/>
  <c r="F75" i="17"/>
  <c r="G75" i="17"/>
  <c r="H75" i="17"/>
  <c r="I75" i="17"/>
  <c r="J75" i="17"/>
  <c r="K75" i="17"/>
  <c r="D76" i="17"/>
  <c r="E76" i="17"/>
  <c r="F76" i="17"/>
  <c r="G76" i="17"/>
  <c r="H76" i="17"/>
  <c r="I76" i="17"/>
  <c r="J76" i="17"/>
  <c r="K76" i="17"/>
  <c r="D77" i="17"/>
  <c r="E77" i="17"/>
  <c r="F77" i="17"/>
  <c r="G77" i="17"/>
  <c r="H77" i="17"/>
  <c r="I77" i="17"/>
  <c r="J77" i="17"/>
  <c r="K77" i="17"/>
  <c r="D78" i="17"/>
  <c r="E78" i="17"/>
  <c r="F78" i="17"/>
  <c r="G78" i="17"/>
  <c r="H78" i="17"/>
  <c r="I78" i="17"/>
  <c r="J78" i="17"/>
  <c r="K78" i="17"/>
  <c r="D79" i="17"/>
  <c r="E79" i="17"/>
  <c r="F79" i="17"/>
  <c r="G79" i="17"/>
  <c r="H79" i="17"/>
  <c r="I79" i="17"/>
  <c r="J79" i="17"/>
  <c r="K79" i="17"/>
  <c r="D80" i="17"/>
  <c r="E80" i="17"/>
  <c r="F80" i="17"/>
  <c r="G80" i="17"/>
  <c r="H80" i="17"/>
  <c r="I80" i="17"/>
  <c r="J80" i="17"/>
  <c r="K80" i="17"/>
  <c r="D81" i="17"/>
  <c r="E81" i="17"/>
  <c r="F81" i="17"/>
  <c r="G81" i="17"/>
  <c r="H81" i="17"/>
  <c r="I81" i="17"/>
  <c r="J81" i="17"/>
  <c r="K81" i="17"/>
  <c r="D82" i="17"/>
  <c r="E82" i="17"/>
  <c r="F82" i="17"/>
  <c r="G82" i="17"/>
  <c r="H82" i="17"/>
  <c r="I82" i="17"/>
  <c r="J82" i="17"/>
  <c r="K82" i="17"/>
  <c r="D83" i="17"/>
  <c r="E83" i="17"/>
  <c r="F83" i="17"/>
  <c r="G83" i="17"/>
  <c r="H83" i="17"/>
  <c r="I83" i="17"/>
  <c r="J83" i="17"/>
  <c r="K83" i="17"/>
  <c r="D84" i="17"/>
  <c r="E84" i="17"/>
  <c r="F84" i="17"/>
  <c r="G84" i="17"/>
  <c r="H84" i="17"/>
  <c r="I84" i="17"/>
  <c r="J84" i="17"/>
  <c r="K84" i="17"/>
  <c r="D85" i="17"/>
  <c r="E85" i="17"/>
  <c r="F85" i="17"/>
  <c r="G85" i="17"/>
  <c r="H85" i="17"/>
  <c r="I85" i="17"/>
  <c r="J85" i="17"/>
  <c r="K85" i="17"/>
  <c r="D86" i="17"/>
  <c r="E86" i="17"/>
  <c r="F86" i="17"/>
  <c r="G86" i="17"/>
  <c r="H86" i="17"/>
  <c r="I86" i="17"/>
  <c r="J86" i="17"/>
  <c r="K86" i="17"/>
  <c r="D87" i="17"/>
  <c r="E87" i="17"/>
  <c r="F87" i="17"/>
  <c r="G87" i="17"/>
  <c r="H87" i="17"/>
  <c r="I87" i="17"/>
  <c r="J87" i="17"/>
  <c r="K87" i="17"/>
  <c r="D88" i="17"/>
  <c r="E88" i="17"/>
  <c r="F88" i="17"/>
  <c r="G88" i="17"/>
  <c r="H88" i="17"/>
  <c r="I88" i="17"/>
  <c r="J88" i="17"/>
  <c r="K88" i="17"/>
  <c r="D89" i="17"/>
  <c r="E89" i="17"/>
  <c r="F89" i="17"/>
  <c r="G89" i="17"/>
  <c r="H89" i="17"/>
  <c r="I89" i="17"/>
  <c r="J89" i="17"/>
  <c r="K89" i="17"/>
  <c r="D90" i="17"/>
  <c r="E90" i="17"/>
  <c r="F90" i="17"/>
  <c r="G90" i="17"/>
  <c r="H90" i="17"/>
  <c r="I90" i="17"/>
  <c r="J90" i="17"/>
  <c r="K90" i="17"/>
  <c r="K71" i="17"/>
  <c r="J71" i="17"/>
  <c r="I71" i="17"/>
  <c r="H71" i="17"/>
  <c r="G71" i="17"/>
  <c r="F71" i="17"/>
  <c r="E71" i="17"/>
  <c r="D71" i="17"/>
  <c r="K63" i="20"/>
  <c r="I63" i="20"/>
  <c r="D63" i="20"/>
  <c r="C63" i="20"/>
  <c r="K62" i="20"/>
  <c r="I62" i="20"/>
  <c r="D62" i="20"/>
  <c r="C62" i="20"/>
  <c r="K61" i="20"/>
  <c r="I61" i="20"/>
  <c r="D61" i="20"/>
  <c r="C61" i="20"/>
  <c r="K60" i="20"/>
  <c r="I60" i="20"/>
  <c r="D60" i="20"/>
  <c r="C60" i="20"/>
  <c r="K59" i="20"/>
  <c r="I59" i="20"/>
  <c r="D59" i="20"/>
  <c r="C59" i="20"/>
  <c r="K58" i="20"/>
  <c r="I58" i="20"/>
  <c r="D58" i="20"/>
  <c r="C58" i="20"/>
  <c r="K57" i="20"/>
  <c r="I57" i="20"/>
  <c r="D57" i="20"/>
  <c r="C57" i="20"/>
  <c r="K56" i="20"/>
  <c r="I56" i="20"/>
  <c r="D56" i="20"/>
  <c r="C56" i="20"/>
  <c r="K55" i="20"/>
  <c r="I55" i="20"/>
  <c r="D55" i="20"/>
  <c r="C55" i="20"/>
  <c r="K54" i="20"/>
  <c r="I54" i="20"/>
  <c r="D54" i="20"/>
  <c r="C54" i="20"/>
  <c r="K53" i="20"/>
  <c r="I53" i="20"/>
  <c r="D53" i="20"/>
  <c r="C53" i="20"/>
  <c r="K52" i="20"/>
  <c r="I52" i="20"/>
  <c r="D52" i="20"/>
  <c r="C52" i="20"/>
  <c r="K51" i="20"/>
  <c r="I51" i="20"/>
  <c r="D51" i="20"/>
  <c r="C51" i="20"/>
  <c r="K50" i="20"/>
  <c r="I50" i="20"/>
  <c r="D50" i="20"/>
  <c r="C50" i="20"/>
  <c r="K49" i="20"/>
  <c r="I49" i="20"/>
  <c r="D49" i="20"/>
  <c r="C49" i="20"/>
  <c r="K48" i="20"/>
  <c r="I48" i="20"/>
  <c r="D48" i="20"/>
  <c r="C48" i="20"/>
  <c r="K47" i="20"/>
  <c r="I47" i="20"/>
  <c r="D47" i="20"/>
  <c r="C47" i="20"/>
  <c r="K46" i="20"/>
  <c r="I46" i="20"/>
  <c r="D46" i="20"/>
  <c r="C46" i="20"/>
  <c r="K45" i="20"/>
  <c r="I45" i="20"/>
  <c r="D45" i="20"/>
  <c r="C45" i="20"/>
  <c r="K44" i="20"/>
  <c r="I44" i="20"/>
  <c r="D44" i="20"/>
  <c r="C44" i="20"/>
  <c r="K38" i="20"/>
  <c r="I38" i="20"/>
  <c r="D38" i="20"/>
  <c r="C38" i="20"/>
  <c r="K37" i="20"/>
  <c r="I37" i="20"/>
  <c r="D37" i="20"/>
  <c r="C37" i="20"/>
  <c r="K36" i="20"/>
  <c r="I36" i="20"/>
  <c r="D36" i="20"/>
  <c r="C36" i="20"/>
  <c r="K35" i="20"/>
  <c r="I35" i="20"/>
  <c r="D35" i="20"/>
  <c r="C35" i="20"/>
  <c r="K34" i="20"/>
  <c r="I34" i="20"/>
  <c r="D34" i="20"/>
  <c r="C34" i="20"/>
  <c r="K33" i="20"/>
  <c r="I33" i="20"/>
  <c r="D33" i="20"/>
  <c r="C33" i="20"/>
  <c r="K32" i="20"/>
  <c r="I32" i="20"/>
  <c r="D32" i="20"/>
  <c r="C32" i="20"/>
  <c r="K31" i="20"/>
  <c r="I31" i="20"/>
  <c r="D31" i="20"/>
  <c r="C31" i="20"/>
  <c r="K30" i="20"/>
  <c r="I30" i="20"/>
  <c r="D30" i="20"/>
  <c r="C30" i="20"/>
  <c r="K29" i="20"/>
  <c r="I29" i="20"/>
  <c r="D29" i="20"/>
  <c r="C29" i="20"/>
  <c r="K28" i="20"/>
  <c r="I28" i="20"/>
  <c r="D28" i="20"/>
  <c r="C28" i="20"/>
  <c r="K27" i="20"/>
  <c r="I27" i="20"/>
  <c r="D27" i="20"/>
  <c r="C27" i="20"/>
  <c r="K26" i="20"/>
  <c r="I26" i="20"/>
  <c r="D26" i="20"/>
  <c r="C26" i="20"/>
  <c r="K25" i="20"/>
  <c r="I25" i="20"/>
  <c r="D25" i="20"/>
  <c r="C25" i="20"/>
  <c r="K24" i="20"/>
  <c r="I24" i="20"/>
  <c r="D24" i="20"/>
  <c r="C24" i="20"/>
  <c r="K23" i="20"/>
  <c r="I23" i="20"/>
  <c r="D23" i="20"/>
  <c r="C23" i="20"/>
  <c r="K22" i="20"/>
  <c r="I22" i="20"/>
  <c r="D22" i="20"/>
  <c r="C22" i="20"/>
  <c r="K21" i="20"/>
  <c r="I21" i="20"/>
  <c r="D21" i="20"/>
  <c r="C21" i="20"/>
  <c r="K20" i="20"/>
  <c r="I20" i="20"/>
  <c r="D20" i="20"/>
  <c r="C20" i="20"/>
  <c r="K19" i="20"/>
  <c r="I19" i="20"/>
  <c r="D19" i="20"/>
  <c r="C19" i="20"/>
  <c r="K63" i="19"/>
  <c r="I63" i="19"/>
  <c r="D63" i="19"/>
  <c r="C63" i="19"/>
  <c r="K62" i="19"/>
  <c r="I62" i="19"/>
  <c r="D62" i="19"/>
  <c r="C62" i="19"/>
  <c r="K61" i="19"/>
  <c r="I61" i="19"/>
  <c r="D61" i="19"/>
  <c r="C61" i="19"/>
  <c r="K60" i="19"/>
  <c r="I60" i="19"/>
  <c r="D60" i="19"/>
  <c r="C60" i="19"/>
  <c r="K59" i="19"/>
  <c r="I59" i="19"/>
  <c r="D59" i="19"/>
  <c r="C59" i="19"/>
  <c r="K58" i="19"/>
  <c r="I58" i="19"/>
  <c r="D58" i="19"/>
  <c r="C58" i="19"/>
  <c r="K57" i="19"/>
  <c r="I57" i="19"/>
  <c r="D57" i="19"/>
  <c r="C57" i="19"/>
  <c r="K56" i="19"/>
  <c r="I56" i="19"/>
  <c r="D56" i="19"/>
  <c r="C56" i="19"/>
  <c r="K55" i="19"/>
  <c r="I55" i="19"/>
  <c r="D55" i="19"/>
  <c r="C55" i="19"/>
  <c r="K54" i="19"/>
  <c r="I54" i="19"/>
  <c r="D54" i="19"/>
  <c r="C54" i="19"/>
  <c r="K53" i="19"/>
  <c r="I53" i="19"/>
  <c r="D53" i="19"/>
  <c r="C53" i="19"/>
  <c r="K52" i="19"/>
  <c r="I52" i="19"/>
  <c r="D52" i="19"/>
  <c r="C52" i="19"/>
  <c r="K51" i="19"/>
  <c r="I51" i="19"/>
  <c r="D51" i="19"/>
  <c r="C51" i="19"/>
  <c r="K50" i="19"/>
  <c r="I50" i="19"/>
  <c r="D50" i="19"/>
  <c r="C50" i="19"/>
  <c r="K49" i="19"/>
  <c r="I49" i="19"/>
  <c r="D49" i="19"/>
  <c r="C49" i="19"/>
  <c r="K48" i="19"/>
  <c r="I48" i="19"/>
  <c r="D48" i="19"/>
  <c r="C48" i="19"/>
  <c r="K47" i="19"/>
  <c r="I47" i="19"/>
  <c r="D47" i="19"/>
  <c r="C47" i="19"/>
  <c r="K46" i="19"/>
  <c r="I46" i="19"/>
  <c r="D46" i="19"/>
  <c r="C46" i="19"/>
  <c r="K45" i="19"/>
  <c r="I45" i="19"/>
  <c r="D45" i="19"/>
  <c r="C45" i="19"/>
  <c r="K44" i="19"/>
  <c r="I44" i="19"/>
  <c r="D44" i="19"/>
  <c r="C44" i="19"/>
  <c r="K38" i="19"/>
  <c r="I38" i="19"/>
  <c r="D38" i="19"/>
  <c r="C38" i="19"/>
  <c r="K37" i="19"/>
  <c r="I37" i="19"/>
  <c r="D37" i="19"/>
  <c r="C37" i="19"/>
  <c r="K36" i="19"/>
  <c r="I36" i="19"/>
  <c r="D36" i="19"/>
  <c r="C36" i="19"/>
  <c r="K35" i="19"/>
  <c r="I35" i="19"/>
  <c r="D35" i="19"/>
  <c r="C35" i="19"/>
  <c r="K34" i="19"/>
  <c r="I34" i="19"/>
  <c r="D34" i="19"/>
  <c r="C34" i="19"/>
  <c r="K33" i="19"/>
  <c r="I33" i="19"/>
  <c r="D33" i="19"/>
  <c r="C33" i="19"/>
  <c r="K32" i="19"/>
  <c r="I32" i="19"/>
  <c r="D32" i="19"/>
  <c r="C32" i="19"/>
  <c r="K31" i="19"/>
  <c r="I31" i="19"/>
  <c r="D31" i="19"/>
  <c r="C31" i="19"/>
  <c r="K30" i="19"/>
  <c r="I30" i="19"/>
  <c r="D30" i="19"/>
  <c r="C30" i="19"/>
  <c r="K29" i="19"/>
  <c r="I29" i="19"/>
  <c r="D29" i="19"/>
  <c r="C29" i="19"/>
  <c r="K28" i="19"/>
  <c r="I28" i="19"/>
  <c r="D28" i="19"/>
  <c r="C28" i="19"/>
  <c r="K27" i="19"/>
  <c r="I27" i="19"/>
  <c r="D27" i="19"/>
  <c r="C27" i="19"/>
  <c r="K26" i="19"/>
  <c r="I26" i="19"/>
  <c r="D26" i="19"/>
  <c r="C26" i="19"/>
  <c r="K25" i="19"/>
  <c r="I25" i="19"/>
  <c r="D25" i="19"/>
  <c r="C25" i="19"/>
  <c r="K24" i="19"/>
  <c r="I24" i="19"/>
  <c r="D24" i="19"/>
  <c r="C24" i="19"/>
  <c r="K23" i="19"/>
  <c r="I23" i="19"/>
  <c r="D23" i="19"/>
  <c r="C23" i="19"/>
  <c r="K22" i="19"/>
  <c r="I22" i="19"/>
  <c r="D22" i="19"/>
  <c r="C22" i="19"/>
  <c r="K21" i="19"/>
  <c r="I21" i="19"/>
  <c r="D21" i="19"/>
  <c r="C21" i="19"/>
  <c r="K20" i="19"/>
  <c r="I20" i="19"/>
  <c r="D20" i="19"/>
  <c r="C20" i="19"/>
  <c r="K19" i="19"/>
  <c r="I19" i="19"/>
  <c r="D19" i="19"/>
  <c r="C19" i="19"/>
  <c r="K48" i="12"/>
  <c r="K49" i="12"/>
  <c r="K50" i="12"/>
  <c r="K51" i="12"/>
  <c r="K52" i="12"/>
  <c r="K53" i="12"/>
  <c r="K54" i="12"/>
  <c r="K55" i="12"/>
  <c r="K56" i="12"/>
  <c r="K57" i="12"/>
  <c r="K58" i="12"/>
  <c r="K59" i="12"/>
  <c r="K60" i="12"/>
  <c r="K61" i="12"/>
  <c r="K62" i="12"/>
  <c r="K63" i="12"/>
  <c r="I63" i="12"/>
  <c r="I62" i="12"/>
  <c r="I61" i="12"/>
  <c r="I60" i="12"/>
  <c r="I59" i="12"/>
  <c r="I58" i="12"/>
  <c r="I57" i="12"/>
  <c r="I56" i="12"/>
  <c r="I55" i="12"/>
  <c r="I54" i="12"/>
  <c r="I53" i="12"/>
  <c r="I52" i="12"/>
  <c r="I51" i="12"/>
  <c r="I50" i="12"/>
  <c r="I49" i="12"/>
  <c r="I48" i="12"/>
  <c r="D58" i="12"/>
  <c r="D59" i="12"/>
  <c r="D60" i="12"/>
  <c r="D61" i="12"/>
  <c r="D62" i="12"/>
  <c r="D63" i="12"/>
  <c r="C48" i="12"/>
  <c r="C49" i="12"/>
  <c r="C50" i="12"/>
  <c r="C51" i="12"/>
  <c r="C52" i="12"/>
  <c r="C53" i="12"/>
  <c r="C54" i="12"/>
  <c r="C55" i="12"/>
  <c r="C56" i="12"/>
  <c r="C57" i="12"/>
  <c r="C58" i="12"/>
  <c r="C59" i="12"/>
  <c r="C60" i="12"/>
  <c r="C61" i="12"/>
  <c r="C62" i="12"/>
  <c r="C63" i="12"/>
  <c r="D57" i="12"/>
  <c r="D56" i="12"/>
  <c r="D55" i="12"/>
  <c r="D54" i="12"/>
  <c r="D53" i="12"/>
  <c r="D52" i="12"/>
  <c r="D51" i="12"/>
  <c r="D50" i="12"/>
  <c r="D49" i="12"/>
  <c r="D48" i="12"/>
  <c r="K44" i="12"/>
  <c r="K45" i="12"/>
  <c r="K46" i="12"/>
  <c r="I44" i="12"/>
  <c r="I45" i="12"/>
  <c r="I46" i="12"/>
  <c r="D44" i="12"/>
  <c r="D45" i="12"/>
  <c r="D46" i="12"/>
  <c r="C44" i="12"/>
  <c r="C45" i="12"/>
  <c r="C46" i="12"/>
  <c r="K47" i="12"/>
  <c r="I47" i="12"/>
  <c r="D47" i="12"/>
  <c r="C47" i="12"/>
  <c r="K20" i="12"/>
  <c r="K21" i="12"/>
  <c r="K22" i="12"/>
  <c r="K23" i="12"/>
  <c r="K24" i="12"/>
  <c r="K25" i="12"/>
  <c r="K26" i="12"/>
  <c r="K27" i="12"/>
  <c r="K28" i="12"/>
  <c r="K29" i="12"/>
  <c r="K30" i="12"/>
  <c r="K31" i="12"/>
  <c r="K32" i="12"/>
  <c r="K33" i="12"/>
  <c r="K34" i="12"/>
  <c r="K35" i="12"/>
  <c r="K36" i="12"/>
  <c r="K37" i="12"/>
  <c r="K38" i="12"/>
  <c r="I20" i="12"/>
  <c r="I21" i="12"/>
  <c r="I22" i="12"/>
  <c r="I23" i="12"/>
  <c r="I24" i="12"/>
  <c r="I25" i="12"/>
  <c r="I26" i="12"/>
  <c r="I27" i="12"/>
  <c r="I28" i="12"/>
  <c r="I29" i="12"/>
  <c r="I30" i="12"/>
  <c r="I31" i="12"/>
  <c r="I32" i="12"/>
  <c r="I33" i="12"/>
  <c r="I34" i="12"/>
  <c r="I35" i="12"/>
  <c r="I36" i="12"/>
  <c r="I37" i="12"/>
  <c r="I38" i="12"/>
  <c r="D20" i="12"/>
  <c r="D21" i="12"/>
  <c r="D22" i="12"/>
  <c r="D23" i="12"/>
  <c r="D24" i="12"/>
  <c r="D25" i="12"/>
  <c r="D26" i="12"/>
  <c r="D27" i="12"/>
  <c r="D28" i="12"/>
  <c r="D29" i="12"/>
  <c r="D30" i="12"/>
  <c r="D31" i="12"/>
  <c r="D32" i="12"/>
  <c r="D33" i="12"/>
  <c r="D34" i="12"/>
  <c r="D35" i="12"/>
  <c r="D36" i="12"/>
  <c r="D37" i="12"/>
  <c r="D38" i="12"/>
  <c r="C20" i="12"/>
  <c r="C21" i="12"/>
  <c r="C22" i="12"/>
  <c r="C23" i="12"/>
  <c r="C24" i="12"/>
  <c r="C25" i="12"/>
  <c r="C26" i="12"/>
  <c r="C27" i="12"/>
  <c r="C28" i="12"/>
  <c r="C29" i="12"/>
  <c r="C30" i="12"/>
  <c r="C31" i="12"/>
  <c r="C32" i="12"/>
  <c r="C33" i="12"/>
  <c r="C34" i="12"/>
  <c r="C35" i="12"/>
  <c r="C36" i="12"/>
  <c r="C37" i="12"/>
  <c r="C38" i="12"/>
  <c r="K19" i="12"/>
  <c r="I19" i="12"/>
  <c r="D19" i="12"/>
  <c r="C19" i="12"/>
  <c r="D97" i="17"/>
  <c r="E97" i="17"/>
  <c r="F97" i="17"/>
  <c r="G97" i="17"/>
  <c r="H97" i="17"/>
  <c r="I97" i="17"/>
  <c r="J97" i="17"/>
  <c r="K97" i="17"/>
  <c r="D98" i="17"/>
  <c r="E98" i="17"/>
  <c r="F98" i="17"/>
  <c r="G98" i="17"/>
  <c r="H98" i="17"/>
  <c r="I98" i="17"/>
  <c r="J98" i="17"/>
  <c r="K98" i="17"/>
  <c r="D99" i="17"/>
  <c r="E99" i="17"/>
  <c r="F99" i="17"/>
  <c r="G99" i="17"/>
  <c r="H99" i="17"/>
  <c r="I99" i="17"/>
  <c r="J99" i="17"/>
  <c r="K99" i="17"/>
  <c r="D100" i="17"/>
  <c r="E100" i="17"/>
  <c r="F100" i="17"/>
  <c r="G100" i="17"/>
  <c r="H100" i="17"/>
  <c r="I100" i="17"/>
  <c r="J100" i="17"/>
  <c r="K100" i="17"/>
  <c r="D101" i="17"/>
  <c r="E101" i="17"/>
  <c r="F101" i="17"/>
  <c r="G101" i="17"/>
  <c r="H101" i="17"/>
  <c r="I101" i="17"/>
  <c r="J101" i="17"/>
  <c r="K101" i="17"/>
  <c r="D102" i="17"/>
  <c r="E102" i="17"/>
  <c r="F102" i="17"/>
  <c r="G102" i="17"/>
  <c r="H102" i="17"/>
  <c r="I102" i="17"/>
  <c r="J102" i="17"/>
  <c r="K102" i="17"/>
  <c r="D103" i="17"/>
  <c r="E103" i="17"/>
  <c r="F103" i="17"/>
  <c r="G103" i="17"/>
  <c r="H103" i="17"/>
  <c r="I103" i="17"/>
  <c r="J103" i="17"/>
  <c r="K103" i="17"/>
  <c r="D104" i="17"/>
  <c r="E104" i="17"/>
  <c r="F104" i="17"/>
  <c r="G104" i="17"/>
  <c r="H104" i="17"/>
  <c r="I104" i="17"/>
  <c r="J104" i="17"/>
  <c r="K104" i="17"/>
  <c r="D105" i="17"/>
  <c r="E105" i="17"/>
  <c r="F105" i="17"/>
  <c r="G105" i="17"/>
  <c r="H105" i="17"/>
  <c r="I105" i="17"/>
  <c r="J105" i="17"/>
  <c r="K105" i="17"/>
  <c r="D106" i="17"/>
  <c r="E106" i="17"/>
  <c r="F106" i="17"/>
  <c r="G106" i="17"/>
  <c r="H106" i="17"/>
  <c r="I106" i="17"/>
  <c r="J106" i="17"/>
  <c r="K106" i="17"/>
  <c r="D107" i="17"/>
  <c r="E107" i="17"/>
  <c r="F107" i="17"/>
  <c r="G107" i="17"/>
  <c r="H107" i="17"/>
  <c r="I107" i="17"/>
  <c r="J107" i="17"/>
  <c r="K107" i="17"/>
  <c r="D108" i="17"/>
  <c r="E108" i="17"/>
  <c r="F108" i="17"/>
  <c r="G108" i="17"/>
  <c r="H108" i="17"/>
  <c r="I108" i="17"/>
  <c r="J108" i="17"/>
  <c r="K108" i="17"/>
  <c r="D109" i="17"/>
  <c r="E109" i="17"/>
  <c r="F109" i="17"/>
  <c r="G109" i="17"/>
  <c r="H109" i="17"/>
  <c r="I109" i="17"/>
  <c r="J109" i="17"/>
  <c r="K109" i="17"/>
  <c r="D110" i="17"/>
  <c r="E110" i="17"/>
  <c r="F110" i="17"/>
  <c r="G110" i="17"/>
  <c r="H110" i="17"/>
  <c r="I110" i="17"/>
  <c r="J110" i="17"/>
  <c r="K110" i="17"/>
  <c r="D111" i="17"/>
  <c r="E111" i="17"/>
  <c r="F111" i="17"/>
  <c r="G111" i="17"/>
  <c r="H111" i="17"/>
  <c r="I111" i="17"/>
  <c r="J111" i="17"/>
  <c r="K111" i="17"/>
  <c r="D112" i="17"/>
  <c r="E112" i="17"/>
  <c r="F112" i="17"/>
  <c r="G112" i="17"/>
  <c r="H112" i="17"/>
  <c r="I112" i="17"/>
  <c r="J112" i="17"/>
  <c r="K112" i="17"/>
  <c r="D113" i="17"/>
  <c r="E113" i="17"/>
  <c r="F113" i="17"/>
  <c r="G113" i="17"/>
  <c r="H113" i="17"/>
  <c r="I113" i="17"/>
  <c r="J113" i="17"/>
  <c r="K113" i="17"/>
  <c r="D114" i="17"/>
  <c r="E114" i="17"/>
  <c r="F114" i="17"/>
  <c r="G114" i="17"/>
  <c r="H114" i="17"/>
  <c r="I114" i="17"/>
  <c r="J114" i="17"/>
  <c r="K114" i="17"/>
  <c r="D115" i="17"/>
  <c r="E115" i="17"/>
  <c r="F115" i="17"/>
  <c r="G115" i="17"/>
  <c r="H115" i="17"/>
  <c r="I115" i="17"/>
  <c r="J115" i="17"/>
  <c r="K115" i="17"/>
  <c r="D96" i="17"/>
  <c r="E96" i="17"/>
  <c r="F96" i="17"/>
  <c r="G96" i="17"/>
  <c r="H96" i="17"/>
  <c r="I96" i="17"/>
  <c r="J96" i="17"/>
  <c r="K96" i="17"/>
  <c r="D65" i="17"/>
  <c r="E65" i="17"/>
  <c r="F65" i="17"/>
  <c r="G65" i="17"/>
  <c r="H65" i="17"/>
  <c r="I65" i="17"/>
  <c r="J65" i="17"/>
  <c r="K65" i="17"/>
  <c r="D66" i="17"/>
  <c r="E66" i="17"/>
  <c r="F66" i="17"/>
  <c r="G66" i="17"/>
  <c r="H66" i="17"/>
  <c r="I66" i="17"/>
  <c r="J66" i="17"/>
  <c r="K66" i="17"/>
  <c r="D63" i="17"/>
  <c r="E63" i="17"/>
  <c r="F63" i="17"/>
  <c r="G63" i="17"/>
  <c r="H63" i="17"/>
  <c r="I63" i="17"/>
  <c r="J63" i="17"/>
  <c r="K63" i="17"/>
  <c r="D64" i="17"/>
  <c r="E64" i="17"/>
  <c r="F64" i="17"/>
  <c r="G64" i="17"/>
  <c r="H64" i="17"/>
  <c r="I64" i="17"/>
  <c r="J64" i="17"/>
  <c r="K64" i="17"/>
  <c r="D58" i="17"/>
  <c r="E58" i="17"/>
  <c r="F58" i="17"/>
  <c r="G58" i="17"/>
  <c r="H58" i="17"/>
  <c r="I58" i="17"/>
  <c r="J58" i="17"/>
  <c r="K58" i="17"/>
  <c r="D59" i="17"/>
  <c r="E59" i="17"/>
  <c r="F59" i="17"/>
  <c r="G59" i="17"/>
  <c r="H59" i="17"/>
  <c r="I59" i="17"/>
  <c r="J59" i="17"/>
  <c r="K59" i="17"/>
  <c r="D60" i="17"/>
  <c r="E60" i="17"/>
  <c r="F60" i="17"/>
  <c r="G60" i="17"/>
  <c r="H60" i="17"/>
  <c r="I60" i="17"/>
  <c r="J60" i="17"/>
  <c r="K60" i="17"/>
  <c r="D61" i="17"/>
  <c r="E61" i="17"/>
  <c r="F61" i="17"/>
  <c r="G61" i="17"/>
  <c r="H61" i="17"/>
  <c r="I61" i="17"/>
  <c r="J61" i="17"/>
  <c r="K61" i="17"/>
  <c r="D62" i="17"/>
  <c r="E62" i="17"/>
  <c r="F62" i="17"/>
  <c r="G62" i="17"/>
  <c r="H62" i="17"/>
  <c r="I62" i="17"/>
  <c r="J62" i="17"/>
  <c r="K62" i="17"/>
  <c r="D49" i="17"/>
  <c r="E49" i="17"/>
  <c r="F49" i="17"/>
  <c r="G49" i="17"/>
  <c r="H49" i="17"/>
  <c r="I49" i="17"/>
  <c r="J49" i="17"/>
  <c r="K49" i="17"/>
  <c r="D50" i="17"/>
  <c r="E50" i="17"/>
  <c r="F50" i="17"/>
  <c r="G50" i="17"/>
  <c r="H50" i="17"/>
  <c r="I50" i="17"/>
  <c r="J50" i="17"/>
  <c r="K50" i="17"/>
  <c r="D51" i="17"/>
  <c r="E51" i="17"/>
  <c r="F51" i="17"/>
  <c r="G51" i="17"/>
  <c r="H51" i="17"/>
  <c r="I51" i="17"/>
  <c r="J51" i="17"/>
  <c r="K51" i="17"/>
  <c r="D52" i="17"/>
  <c r="E52" i="17"/>
  <c r="F52" i="17"/>
  <c r="G52" i="17"/>
  <c r="H52" i="17"/>
  <c r="I52" i="17"/>
  <c r="J52" i="17"/>
  <c r="K52" i="17"/>
  <c r="D53" i="17"/>
  <c r="E53" i="17"/>
  <c r="F53" i="17"/>
  <c r="G53" i="17"/>
  <c r="H53" i="17"/>
  <c r="I53" i="17"/>
  <c r="J53" i="17"/>
  <c r="K53" i="17"/>
  <c r="D54" i="17"/>
  <c r="E54" i="17"/>
  <c r="F54" i="17"/>
  <c r="G54" i="17"/>
  <c r="H54" i="17"/>
  <c r="I54" i="17"/>
  <c r="J54" i="17"/>
  <c r="K54" i="17"/>
  <c r="D55" i="17"/>
  <c r="E55" i="17"/>
  <c r="F55" i="17"/>
  <c r="G55" i="17"/>
  <c r="H55" i="17"/>
  <c r="I55" i="17"/>
  <c r="J55" i="17"/>
  <c r="K55" i="17"/>
  <c r="D56" i="17"/>
  <c r="E56" i="17"/>
  <c r="F56" i="17"/>
  <c r="G56" i="17"/>
  <c r="H56" i="17"/>
  <c r="I56" i="17"/>
  <c r="J56" i="17"/>
  <c r="K56" i="17"/>
  <c r="D57" i="17"/>
  <c r="E57" i="17"/>
  <c r="F57" i="17"/>
  <c r="G57" i="17"/>
  <c r="H57" i="17"/>
  <c r="I57" i="17"/>
  <c r="J57" i="17"/>
  <c r="K57" i="17"/>
  <c r="D47" i="17"/>
  <c r="F47" i="17"/>
  <c r="H47" i="17"/>
  <c r="I47" i="17"/>
  <c r="J47" i="17"/>
  <c r="K47" i="17"/>
  <c r="D48" i="17"/>
  <c r="E48" i="17"/>
  <c r="F48" i="17"/>
  <c r="G48" i="17"/>
  <c r="H48" i="17"/>
  <c r="I48" i="17"/>
  <c r="J48" i="17"/>
  <c r="K48" i="17"/>
  <c r="D130" i="3"/>
  <c r="E130" i="3"/>
  <c r="F130" i="3"/>
  <c r="G130" i="3"/>
  <c r="H130" i="3"/>
  <c r="I130" i="3"/>
  <c r="J130" i="3"/>
  <c r="K130" i="3"/>
  <c r="D131" i="3"/>
  <c r="E131" i="3"/>
  <c r="F131" i="3"/>
  <c r="G131" i="3"/>
  <c r="H131" i="3"/>
  <c r="I131" i="3"/>
  <c r="J131" i="3"/>
  <c r="K131" i="3"/>
  <c r="D132" i="3"/>
  <c r="E132" i="3"/>
  <c r="F132" i="3"/>
  <c r="G132" i="3"/>
  <c r="H132" i="3"/>
  <c r="I132" i="3"/>
  <c r="J132" i="3"/>
  <c r="K132" i="3"/>
  <c r="D133" i="3"/>
  <c r="E133" i="3"/>
  <c r="F133" i="3"/>
  <c r="G133" i="3"/>
  <c r="H133" i="3"/>
  <c r="I133" i="3"/>
  <c r="J133" i="3"/>
  <c r="K133" i="3"/>
  <c r="D134" i="3"/>
  <c r="E134" i="3"/>
  <c r="F134" i="3"/>
  <c r="G134" i="3"/>
  <c r="H134" i="3"/>
  <c r="I134" i="3"/>
  <c r="J134" i="3"/>
  <c r="K134" i="3"/>
  <c r="D135" i="3"/>
  <c r="E135" i="3"/>
  <c r="F135" i="3"/>
  <c r="G135" i="3"/>
  <c r="H135" i="3"/>
  <c r="I135" i="3"/>
  <c r="J135" i="3"/>
  <c r="K135" i="3"/>
  <c r="D122" i="3"/>
  <c r="E122" i="3"/>
  <c r="F122" i="3"/>
  <c r="G122" i="3"/>
  <c r="H122" i="3"/>
  <c r="I122" i="3"/>
  <c r="J122" i="3"/>
  <c r="K122" i="3"/>
  <c r="D123" i="3"/>
  <c r="E123" i="3"/>
  <c r="F123" i="3"/>
  <c r="G123" i="3"/>
  <c r="H123" i="3"/>
  <c r="I123" i="3"/>
  <c r="J123" i="3"/>
  <c r="K123" i="3"/>
  <c r="D124" i="3"/>
  <c r="E124" i="3"/>
  <c r="F124" i="3"/>
  <c r="G124" i="3"/>
  <c r="H124" i="3"/>
  <c r="I124" i="3"/>
  <c r="J124" i="3"/>
  <c r="K124" i="3"/>
  <c r="D125" i="3"/>
  <c r="E125" i="3"/>
  <c r="F125" i="3"/>
  <c r="G125" i="3"/>
  <c r="H125" i="3"/>
  <c r="I125" i="3"/>
  <c r="J125" i="3"/>
  <c r="K125" i="3"/>
  <c r="D126" i="3"/>
  <c r="E126" i="3"/>
  <c r="F126" i="3"/>
  <c r="G126" i="3"/>
  <c r="H126" i="3"/>
  <c r="I126" i="3"/>
  <c r="J126" i="3"/>
  <c r="K126" i="3"/>
  <c r="D127" i="3"/>
  <c r="E127" i="3"/>
  <c r="F127" i="3"/>
  <c r="G127" i="3"/>
  <c r="H127" i="3"/>
  <c r="I127" i="3"/>
  <c r="J127" i="3"/>
  <c r="K127" i="3"/>
  <c r="D128" i="3"/>
  <c r="E128" i="3"/>
  <c r="F128" i="3"/>
  <c r="G128" i="3"/>
  <c r="H128" i="3"/>
  <c r="I128" i="3"/>
  <c r="J128" i="3"/>
  <c r="K128" i="3"/>
  <c r="D129" i="3"/>
  <c r="E129" i="3"/>
  <c r="F129" i="3"/>
  <c r="G129" i="3"/>
  <c r="H129" i="3"/>
  <c r="I129" i="3"/>
  <c r="J129" i="3"/>
  <c r="K129" i="3"/>
  <c r="D116" i="3"/>
  <c r="E116" i="3"/>
  <c r="F116" i="3"/>
  <c r="H116" i="3"/>
  <c r="I116" i="3"/>
  <c r="J116" i="3"/>
  <c r="K116" i="3"/>
  <c r="D117" i="3"/>
  <c r="E117" i="3"/>
  <c r="F117" i="3"/>
  <c r="G117" i="3"/>
  <c r="H117" i="3"/>
  <c r="I117" i="3"/>
  <c r="J117" i="3"/>
  <c r="K117" i="3"/>
  <c r="D118" i="3"/>
  <c r="E118" i="3"/>
  <c r="F118" i="3"/>
  <c r="G118" i="3"/>
  <c r="H118" i="3"/>
  <c r="I118" i="3"/>
  <c r="J118" i="3"/>
  <c r="K118" i="3"/>
  <c r="D119" i="3"/>
  <c r="E119" i="3"/>
  <c r="F119" i="3"/>
  <c r="G119" i="3"/>
  <c r="H119" i="3"/>
  <c r="I119" i="3"/>
  <c r="J119" i="3"/>
  <c r="K119" i="3"/>
  <c r="D120" i="3"/>
  <c r="E120" i="3"/>
  <c r="F120" i="3"/>
  <c r="G120" i="3"/>
  <c r="H120" i="3"/>
  <c r="I120" i="3"/>
  <c r="J120" i="3"/>
  <c r="K120" i="3"/>
  <c r="D121" i="3"/>
  <c r="E121" i="3"/>
  <c r="F121" i="3"/>
  <c r="G121" i="3"/>
  <c r="H121" i="3"/>
  <c r="I121" i="3"/>
  <c r="J121" i="3"/>
  <c r="K121" i="3"/>
  <c r="D107" i="3"/>
  <c r="E107" i="3"/>
  <c r="F107" i="3"/>
  <c r="G107" i="3"/>
  <c r="H107" i="3"/>
  <c r="I107" i="3"/>
  <c r="J107" i="3"/>
  <c r="K107" i="3"/>
  <c r="D108" i="3"/>
  <c r="E108" i="3"/>
  <c r="F108" i="3"/>
  <c r="G108" i="3"/>
  <c r="H108" i="3"/>
  <c r="I108" i="3"/>
  <c r="J108" i="3"/>
  <c r="K108" i="3"/>
  <c r="D109" i="3"/>
  <c r="E109" i="3"/>
  <c r="F109" i="3"/>
  <c r="G109" i="3"/>
  <c r="H109" i="3"/>
  <c r="I109" i="3"/>
  <c r="J109" i="3"/>
  <c r="K109" i="3"/>
  <c r="D110" i="3"/>
  <c r="E110" i="3"/>
  <c r="F110" i="3"/>
  <c r="G110" i="3"/>
  <c r="H110" i="3"/>
  <c r="I110" i="3"/>
  <c r="J110" i="3"/>
  <c r="K110" i="3"/>
  <c r="D111" i="3"/>
  <c r="E111" i="3"/>
  <c r="F111" i="3"/>
  <c r="G111" i="3"/>
  <c r="H111" i="3"/>
  <c r="I111" i="3"/>
  <c r="J111" i="3"/>
  <c r="K111" i="3"/>
  <c r="D96" i="3"/>
  <c r="E96" i="3"/>
  <c r="F96" i="3"/>
  <c r="G96" i="3"/>
  <c r="H96" i="3"/>
  <c r="I96" i="3"/>
  <c r="J96" i="3"/>
  <c r="K96" i="3"/>
  <c r="D97" i="3"/>
  <c r="E97" i="3"/>
  <c r="F97" i="3"/>
  <c r="G97" i="3"/>
  <c r="H97" i="3"/>
  <c r="I97" i="3"/>
  <c r="J97" i="3"/>
  <c r="K97" i="3"/>
  <c r="D98" i="3"/>
  <c r="E98" i="3"/>
  <c r="F98" i="3"/>
  <c r="G98" i="3"/>
  <c r="H98" i="3"/>
  <c r="I98" i="3"/>
  <c r="J98" i="3"/>
  <c r="K98" i="3"/>
  <c r="D99" i="3"/>
  <c r="E99" i="3"/>
  <c r="F99" i="3"/>
  <c r="G99" i="3"/>
  <c r="H99" i="3"/>
  <c r="I99" i="3"/>
  <c r="J99" i="3"/>
  <c r="K99" i="3"/>
  <c r="D100" i="3"/>
  <c r="E100" i="3"/>
  <c r="F100" i="3"/>
  <c r="G100" i="3"/>
  <c r="H100" i="3"/>
  <c r="I100" i="3"/>
  <c r="J100" i="3"/>
  <c r="K100" i="3"/>
  <c r="D101" i="3"/>
  <c r="E101" i="3"/>
  <c r="F101" i="3"/>
  <c r="G101" i="3"/>
  <c r="H101" i="3"/>
  <c r="I101" i="3"/>
  <c r="J101" i="3"/>
  <c r="K101" i="3"/>
  <c r="D102" i="3"/>
  <c r="E102" i="3"/>
  <c r="F102" i="3"/>
  <c r="G102" i="3"/>
  <c r="H102" i="3"/>
  <c r="I102" i="3"/>
  <c r="J102" i="3"/>
  <c r="K102" i="3"/>
  <c r="D103" i="3"/>
  <c r="E103" i="3"/>
  <c r="F103" i="3"/>
  <c r="G103" i="3"/>
  <c r="H103" i="3"/>
  <c r="I103" i="3"/>
  <c r="J103" i="3"/>
  <c r="K103" i="3"/>
  <c r="D104" i="3"/>
  <c r="E104" i="3"/>
  <c r="F104" i="3"/>
  <c r="G104" i="3"/>
  <c r="H104" i="3"/>
  <c r="I104" i="3"/>
  <c r="J104" i="3"/>
  <c r="K104" i="3"/>
  <c r="D105" i="3"/>
  <c r="E105" i="3"/>
  <c r="F105" i="3"/>
  <c r="G105" i="3"/>
  <c r="H105" i="3"/>
  <c r="I105" i="3"/>
  <c r="J105" i="3"/>
  <c r="K105" i="3"/>
  <c r="D106" i="3"/>
  <c r="E106" i="3"/>
  <c r="F106" i="3"/>
  <c r="G106" i="3"/>
  <c r="H106" i="3"/>
  <c r="I106" i="3"/>
  <c r="J106" i="3"/>
  <c r="K106" i="3"/>
  <c r="D92" i="3"/>
  <c r="E92" i="3"/>
  <c r="F92" i="3"/>
  <c r="G92" i="3"/>
  <c r="H92" i="3"/>
  <c r="I92" i="3"/>
  <c r="J92" i="3"/>
  <c r="K92" i="3"/>
  <c r="D93" i="3"/>
  <c r="E93" i="3"/>
  <c r="F93" i="3"/>
  <c r="G93" i="3"/>
  <c r="H93" i="3"/>
  <c r="I93" i="3"/>
  <c r="J93" i="3"/>
  <c r="K93" i="3"/>
  <c r="D94" i="3"/>
  <c r="E94" i="3"/>
  <c r="F94" i="3"/>
  <c r="G94" i="3"/>
  <c r="H94" i="3"/>
  <c r="I94" i="3"/>
  <c r="J94" i="3"/>
  <c r="K94" i="3"/>
  <c r="D95" i="3"/>
  <c r="E95" i="3"/>
  <c r="F95" i="3"/>
  <c r="G95" i="3"/>
  <c r="H95" i="3"/>
  <c r="I95" i="3"/>
  <c r="J95" i="3"/>
  <c r="K95" i="3"/>
  <c r="E76" i="3"/>
  <c r="F76" i="3"/>
  <c r="G76" i="3"/>
  <c r="H76" i="3"/>
  <c r="I76" i="3"/>
  <c r="J76" i="3"/>
  <c r="K76" i="3"/>
  <c r="E77" i="3"/>
  <c r="F77" i="3"/>
  <c r="G77" i="3"/>
  <c r="H77" i="3"/>
  <c r="I77" i="3"/>
  <c r="J77" i="3"/>
  <c r="K77" i="3"/>
  <c r="E78" i="3"/>
  <c r="F78" i="3"/>
  <c r="G78" i="3"/>
  <c r="H78" i="3"/>
  <c r="I78" i="3"/>
  <c r="J78" i="3"/>
  <c r="K78" i="3"/>
  <c r="E79" i="3"/>
  <c r="F79" i="3"/>
  <c r="G79" i="3"/>
  <c r="H79" i="3"/>
  <c r="I79" i="3"/>
  <c r="J79" i="3"/>
  <c r="K79" i="3"/>
  <c r="E80" i="3"/>
  <c r="F80" i="3"/>
  <c r="G80" i="3"/>
  <c r="H80" i="3"/>
  <c r="I80" i="3"/>
  <c r="J80" i="3"/>
  <c r="K80" i="3"/>
  <c r="E81" i="3"/>
  <c r="F81" i="3"/>
  <c r="G81" i="3"/>
  <c r="H81" i="3"/>
  <c r="I81" i="3"/>
  <c r="J81" i="3"/>
  <c r="K81" i="3"/>
  <c r="E82" i="3"/>
  <c r="F82" i="3"/>
  <c r="G82" i="3"/>
  <c r="H82" i="3"/>
  <c r="I82" i="3"/>
  <c r="J82" i="3"/>
  <c r="K82" i="3"/>
  <c r="E83" i="3"/>
  <c r="F83" i="3"/>
  <c r="G83" i="3"/>
  <c r="H83" i="3"/>
  <c r="I83" i="3"/>
  <c r="J83" i="3"/>
  <c r="K83" i="3"/>
  <c r="E84" i="3"/>
  <c r="F84" i="3"/>
  <c r="G84" i="3"/>
  <c r="H84" i="3"/>
  <c r="I84" i="3"/>
  <c r="J84" i="3"/>
  <c r="K84" i="3"/>
  <c r="E85" i="3"/>
  <c r="F85" i="3"/>
  <c r="G85" i="3"/>
  <c r="H85" i="3"/>
  <c r="I85" i="3"/>
  <c r="J85" i="3"/>
  <c r="K85" i="3"/>
  <c r="E86" i="3"/>
  <c r="F86" i="3"/>
  <c r="G86" i="3"/>
  <c r="H86" i="3"/>
  <c r="I86" i="3"/>
  <c r="J86" i="3"/>
  <c r="K86" i="3"/>
  <c r="D76" i="3"/>
  <c r="D77" i="3"/>
  <c r="D78" i="3"/>
  <c r="D79" i="3"/>
  <c r="D80" i="3"/>
  <c r="D81" i="3"/>
  <c r="D82" i="3"/>
  <c r="D83" i="3"/>
  <c r="D84" i="3"/>
  <c r="D85" i="3"/>
  <c r="D86" i="3"/>
  <c r="D68" i="3"/>
  <c r="D69" i="3"/>
  <c r="D70" i="3"/>
  <c r="D71" i="3"/>
  <c r="D72" i="3"/>
  <c r="D73" i="3"/>
  <c r="D74" i="3"/>
  <c r="D75" i="3"/>
  <c r="D67" i="3"/>
  <c r="E67" i="3"/>
  <c r="D52" i="3"/>
  <c r="E52" i="3"/>
  <c r="F52" i="3"/>
  <c r="G52" i="3"/>
  <c r="H52" i="3"/>
  <c r="I52" i="3"/>
  <c r="J52" i="3"/>
  <c r="K52" i="3"/>
  <c r="D53" i="3"/>
  <c r="E53" i="3"/>
  <c r="F53" i="3"/>
  <c r="G53" i="3"/>
  <c r="H53" i="3"/>
  <c r="I53" i="3"/>
  <c r="J53" i="3"/>
  <c r="K53" i="3"/>
  <c r="D54" i="3"/>
  <c r="E54" i="3"/>
  <c r="F54" i="3"/>
  <c r="G54" i="3"/>
  <c r="H54" i="3"/>
  <c r="I54" i="3"/>
  <c r="J54" i="3"/>
  <c r="K54" i="3"/>
  <c r="D55" i="3"/>
  <c r="E55" i="3"/>
  <c r="F55" i="3"/>
  <c r="G55" i="3"/>
  <c r="H55" i="3"/>
  <c r="I55" i="3"/>
  <c r="J55" i="3"/>
  <c r="K55" i="3"/>
  <c r="D56" i="3"/>
  <c r="E56" i="3"/>
  <c r="F56" i="3"/>
  <c r="G56" i="3"/>
  <c r="H56" i="3"/>
  <c r="I56" i="3"/>
  <c r="J56" i="3"/>
  <c r="K56" i="3"/>
  <c r="D57" i="3"/>
  <c r="E57" i="3"/>
  <c r="F57" i="3"/>
  <c r="G57" i="3"/>
  <c r="H57" i="3"/>
  <c r="I57" i="3"/>
  <c r="J57" i="3"/>
  <c r="K57" i="3"/>
  <c r="D58" i="3"/>
  <c r="E58" i="3"/>
  <c r="F58" i="3"/>
  <c r="G58" i="3"/>
  <c r="H58" i="3"/>
  <c r="I58" i="3"/>
  <c r="J58" i="3"/>
  <c r="K58" i="3"/>
  <c r="D59" i="3"/>
  <c r="E59" i="3"/>
  <c r="F59" i="3"/>
  <c r="G59" i="3"/>
  <c r="H59" i="3"/>
  <c r="I59" i="3"/>
  <c r="J59" i="3"/>
  <c r="K59" i="3"/>
  <c r="D60" i="3"/>
  <c r="E60" i="3"/>
  <c r="F60" i="3"/>
  <c r="G60" i="3"/>
  <c r="H60" i="3"/>
  <c r="I60" i="3"/>
  <c r="J60" i="3"/>
  <c r="K60" i="3"/>
  <c r="D61" i="3"/>
  <c r="E61" i="3"/>
  <c r="F61" i="3"/>
  <c r="G61" i="3"/>
  <c r="H61" i="3"/>
  <c r="I61" i="3"/>
  <c r="J61" i="3"/>
  <c r="K61" i="3"/>
  <c r="D45" i="3"/>
  <c r="D46" i="3"/>
  <c r="D43" i="3"/>
  <c r="D44" i="3"/>
  <c r="D47" i="3"/>
  <c r="D48" i="3"/>
  <c r="D49" i="3"/>
  <c r="D50" i="3"/>
  <c r="D51" i="3"/>
  <c r="D62" i="3"/>
  <c r="J43" i="3"/>
  <c r="E43" i="3"/>
  <c r="F43" i="3"/>
  <c r="G43" i="3"/>
  <c r="H43" i="3"/>
  <c r="I43" i="3"/>
  <c r="K43" i="3"/>
  <c r="E44" i="3"/>
  <c r="F44" i="3"/>
  <c r="G44" i="3"/>
  <c r="H44" i="3"/>
  <c r="I44" i="3"/>
  <c r="J44" i="3"/>
  <c r="K44" i="3"/>
  <c r="E45" i="3"/>
  <c r="F45" i="3"/>
  <c r="G45" i="3"/>
  <c r="H45" i="3"/>
  <c r="I45" i="3"/>
  <c r="J45" i="3"/>
  <c r="K45" i="3"/>
  <c r="E46" i="3"/>
  <c r="F46" i="3"/>
  <c r="G46" i="3"/>
  <c r="H46" i="3"/>
  <c r="I46" i="3"/>
  <c r="J46" i="3"/>
  <c r="K46" i="3"/>
  <c r="E47" i="3"/>
  <c r="F47" i="3"/>
  <c r="G47" i="3"/>
  <c r="H47" i="3"/>
  <c r="I47" i="3"/>
  <c r="J47" i="3"/>
  <c r="K47" i="3"/>
  <c r="E48" i="3"/>
  <c r="F48" i="3"/>
  <c r="G48" i="3"/>
  <c r="H48" i="3"/>
  <c r="I48" i="3"/>
  <c r="J48" i="3"/>
  <c r="K48" i="3"/>
  <c r="E49" i="3"/>
  <c r="F49" i="3"/>
  <c r="G49" i="3"/>
  <c r="H49" i="3"/>
  <c r="I49" i="3"/>
  <c r="J49" i="3"/>
  <c r="K49" i="3"/>
  <c r="E50" i="3"/>
  <c r="F50" i="3"/>
  <c r="G50" i="3"/>
  <c r="H50" i="3"/>
  <c r="I50" i="3"/>
  <c r="J50" i="3"/>
  <c r="L50" i="3" s="1"/>
  <c r="K50" i="3"/>
  <c r="E51" i="3"/>
  <c r="F51" i="3"/>
  <c r="G51" i="3"/>
  <c r="H51" i="3"/>
  <c r="I51" i="3"/>
  <c r="J51" i="3"/>
  <c r="K51" i="3"/>
  <c r="E62" i="3"/>
  <c r="F62" i="3"/>
  <c r="G62" i="3"/>
  <c r="H62" i="3"/>
  <c r="I62" i="3"/>
  <c r="J62" i="3"/>
  <c r="K62" i="3"/>
  <c r="E70" i="3"/>
  <c r="F70" i="3"/>
  <c r="G70" i="3"/>
  <c r="H70" i="3"/>
  <c r="I70" i="3"/>
  <c r="J70" i="3"/>
  <c r="K70" i="3"/>
  <c r="E71" i="3"/>
  <c r="F71" i="3"/>
  <c r="G71" i="3"/>
  <c r="H71" i="3"/>
  <c r="I71" i="3"/>
  <c r="J71" i="3"/>
  <c r="K71" i="3"/>
  <c r="E72" i="3"/>
  <c r="F72" i="3"/>
  <c r="G72" i="3"/>
  <c r="H72" i="3"/>
  <c r="I72" i="3"/>
  <c r="J72" i="3"/>
  <c r="K72" i="3"/>
  <c r="E73" i="3"/>
  <c r="F73" i="3"/>
  <c r="G73" i="3"/>
  <c r="H73" i="3"/>
  <c r="I73" i="3"/>
  <c r="J73" i="3"/>
  <c r="K73" i="3"/>
  <c r="E74" i="3"/>
  <c r="F74" i="3"/>
  <c r="G74" i="3"/>
  <c r="H74" i="3"/>
  <c r="I74" i="3"/>
  <c r="J74" i="3"/>
  <c r="K74" i="3"/>
  <c r="E75" i="3"/>
  <c r="F75" i="3"/>
  <c r="G75" i="3"/>
  <c r="H75" i="3"/>
  <c r="I75" i="3"/>
  <c r="J75" i="3"/>
  <c r="K75" i="3"/>
  <c r="F67" i="3"/>
  <c r="H67" i="3"/>
  <c r="I67" i="3"/>
  <c r="J67" i="3"/>
  <c r="K67" i="3"/>
  <c r="E68" i="3"/>
  <c r="F68" i="3"/>
  <c r="G68" i="3"/>
  <c r="H68" i="3"/>
  <c r="I68" i="3"/>
  <c r="J68" i="3"/>
  <c r="K68" i="3"/>
  <c r="E69" i="3"/>
  <c r="F69" i="3"/>
  <c r="G69" i="3"/>
  <c r="H69" i="3"/>
  <c r="I69" i="3"/>
  <c r="J69" i="3"/>
  <c r="K69" i="3"/>
  <c r="J18" i="22" l="1"/>
  <c r="L78" i="3"/>
  <c r="L80" i="3"/>
  <c r="L132" i="3"/>
  <c r="L95" i="3"/>
  <c r="L100" i="3"/>
  <c r="L97" i="3"/>
  <c r="L111" i="3"/>
  <c r="L118" i="3"/>
  <c r="L133" i="3"/>
  <c r="L102" i="3"/>
  <c r="L96" i="3"/>
  <c r="L76" i="3"/>
  <c r="L129" i="3"/>
  <c r="L135" i="3"/>
  <c r="L48" i="17"/>
  <c r="L98" i="3"/>
  <c r="L62" i="3"/>
  <c r="L55" i="3"/>
  <c r="L45" i="3"/>
  <c r="L43" i="3"/>
  <c r="L82" i="3"/>
  <c r="L125" i="3"/>
  <c r="L123" i="3"/>
  <c r="L131" i="3"/>
  <c r="L60" i="17"/>
  <c r="L107" i="17"/>
  <c r="L105" i="17"/>
  <c r="L103" i="17"/>
  <c r="L84" i="17"/>
  <c r="L127" i="17"/>
  <c r="L54" i="3"/>
  <c r="L74" i="3"/>
  <c r="L57" i="3"/>
  <c r="L71" i="3"/>
  <c r="L93" i="3"/>
  <c r="L104" i="3"/>
  <c r="L110" i="3"/>
  <c r="L108" i="3"/>
  <c r="J30" i="22"/>
  <c r="L57" i="17"/>
  <c r="L55" i="17"/>
  <c r="L53" i="17"/>
  <c r="L51" i="17"/>
  <c r="L49" i="17"/>
  <c r="L61" i="17"/>
  <c r="L59" i="17"/>
  <c r="L64" i="17"/>
  <c r="L66" i="17"/>
  <c r="L96" i="17"/>
  <c r="L114" i="17"/>
  <c r="L112" i="17"/>
  <c r="L110" i="17"/>
  <c r="L108" i="17"/>
  <c r="L106" i="17"/>
  <c r="L104" i="17"/>
  <c r="L102" i="17"/>
  <c r="L100" i="17"/>
  <c r="L98" i="17"/>
  <c r="L89" i="17"/>
  <c r="L87" i="17"/>
  <c r="L85" i="17"/>
  <c r="L83" i="17"/>
  <c r="L81" i="17"/>
  <c r="L79" i="17"/>
  <c r="L77" i="17"/>
  <c r="L75" i="17"/>
  <c r="L73" i="17"/>
  <c r="L138" i="17"/>
  <c r="L136" i="17"/>
  <c r="L134" i="17"/>
  <c r="L132" i="17"/>
  <c r="L130" i="17"/>
  <c r="L128" i="17"/>
  <c r="L126" i="17"/>
  <c r="L124" i="17"/>
  <c r="L122" i="17"/>
  <c r="L50" i="17"/>
  <c r="L62" i="17"/>
  <c r="L63" i="17"/>
  <c r="L65" i="17"/>
  <c r="L109" i="17"/>
  <c r="L88" i="17"/>
  <c r="L86" i="17"/>
  <c r="L82" i="17"/>
  <c r="L72" i="17"/>
  <c r="L131" i="17"/>
  <c r="L129" i="17"/>
  <c r="L125" i="17"/>
  <c r="L56" i="17"/>
  <c r="L54" i="17"/>
  <c r="L113" i="17"/>
  <c r="L101" i="17"/>
  <c r="L97" i="17"/>
  <c r="L90" i="17"/>
  <c r="L78" i="17"/>
  <c r="L74" i="17"/>
  <c r="L137" i="17"/>
  <c r="L133" i="17"/>
  <c r="L52" i="17"/>
  <c r="L58" i="17"/>
  <c r="L115" i="17"/>
  <c r="L111" i="17"/>
  <c r="L99" i="17"/>
  <c r="L80" i="17"/>
  <c r="L76" i="17"/>
  <c r="L139" i="17"/>
  <c r="L135" i="17"/>
  <c r="L123" i="17"/>
  <c r="L121" i="17"/>
  <c r="L71" i="17"/>
  <c r="L53" i="3"/>
  <c r="L121" i="3"/>
  <c r="L119" i="3"/>
  <c r="L117" i="3"/>
  <c r="L69" i="3"/>
  <c r="L47" i="3"/>
  <c r="L84" i="3"/>
  <c r="L73" i="3"/>
  <c r="L77" i="3"/>
  <c r="L49" i="3"/>
  <c r="L86" i="3"/>
  <c r="L75" i="3"/>
  <c r="L79" i="3"/>
  <c r="L60" i="3"/>
  <c r="L56" i="3"/>
  <c r="L128" i="3"/>
  <c r="L122" i="3"/>
  <c r="L130" i="3"/>
  <c r="L94" i="3"/>
  <c r="L120" i="3"/>
  <c r="L72" i="3"/>
  <c r="L59" i="3"/>
  <c r="L58" i="3"/>
  <c r="L126" i="3"/>
  <c r="L134" i="3"/>
  <c r="L68" i="3"/>
  <c r="L46" i="3"/>
  <c r="L83" i="3"/>
  <c r="L105" i="3"/>
  <c r="L101" i="3"/>
  <c r="L99" i="3"/>
  <c r="L107" i="3"/>
  <c r="L127" i="3"/>
  <c r="L51" i="3"/>
  <c r="L44" i="3"/>
  <c r="L52" i="3"/>
  <c r="L81" i="3"/>
  <c r="L70" i="3"/>
  <c r="L124" i="3"/>
  <c r="L103" i="3"/>
  <c r="L109" i="3"/>
  <c r="L48" i="3"/>
  <c r="L85" i="3"/>
  <c r="L61" i="3"/>
  <c r="L106" i="3"/>
  <c r="L116" i="3"/>
  <c r="L92" i="3"/>
  <c r="L67" i="3"/>
  <c r="L120" i="17"/>
  <c r="L47" i="17"/>
  <c r="C4" i="22"/>
  <c r="A16" i="13"/>
  <c r="G2" i="21"/>
  <c r="L91" i="17" l="1"/>
  <c r="J9" i="17" s="1"/>
  <c r="L67" i="17"/>
  <c r="C21" i="13"/>
  <c r="D17" i="12"/>
  <c r="L140" i="17" l="1"/>
  <c r="J12" i="17" s="1"/>
  <c r="L112" i="3"/>
  <c r="J10" i="3" s="1"/>
  <c r="L116" i="17"/>
  <c r="J11" i="17" s="1"/>
  <c r="J8" i="17"/>
  <c r="L136" i="3"/>
  <c r="J11" i="3" s="1"/>
  <c r="L87" i="3"/>
  <c r="J9" i="3" s="1"/>
  <c r="C4" i="19" l="1"/>
  <c r="I64" i="20"/>
  <c r="F10" i="20" s="1"/>
  <c r="F11" i="20" s="1"/>
  <c r="D42" i="20"/>
  <c r="I39" i="20"/>
  <c r="E10" i="20" s="1"/>
  <c r="E11" i="20" s="1"/>
  <c r="F12" i="20" s="1"/>
  <c r="D17" i="20"/>
  <c r="I64" i="19"/>
  <c r="F10" i="19" s="1"/>
  <c r="F11" i="19" s="1"/>
  <c r="D42" i="19"/>
  <c r="I39" i="19"/>
  <c r="E10" i="19" s="1"/>
  <c r="E11" i="19" s="1"/>
  <c r="D17" i="19"/>
  <c r="I64" i="12"/>
  <c r="F10" i="12" s="1"/>
  <c r="F11" i="12" s="1"/>
  <c r="I39" i="12"/>
  <c r="E10" i="12" s="1"/>
  <c r="E11" i="12" s="1"/>
  <c r="H1" i="13"/>
  <c r="F12" i="19" l="1"/>
  <c r="C4" i="2"/>
  <c r="C4" i="11"/>
  <c r="C4" i="12"/>
  <c r="C4" i="17"/>
  <c r="C4" i="20"/>
  <c r="C4" i="3"/>
  <c r="D42" i="12" l="1"/>
  <c r="F12" i="12"/>
  <c r="J13" i="17" l="1"/>
  <c r="J10" i="17"/>
  <c r="J14" i="17" l="1"/>
  <c r="J15" i="17" s="1"/>
  <c r="L63" i="3"/>
  <c r="J8" i="3" l="1"/>
  <c r="J12" i="3" s="1"/>
  <c r="J13" i="3" s="1"/>
  <c r="I2" i="18"/>
  <c r="I3" i="17" l="1"/>
  <c r="H2" i="22"/>
  <c r="I3" i="3"/>
  <c r="L2" i="11"/>
  <c r="H2" i="20"/>
  <c r="H2" i="19"/>
  <c r="L2" i="2"/>
  <c r="H2" i="12"/>
</calcChain>
</file>

<file path=xl/sharedStrings.xml><?xml version="1.0" encoding="utf-8"?>
<sst xmlns="http://schemas.openxmlformats.org/spreadsheetml/2006/main" count="827" uniqueCount="158">
  <si>
    <t>　添付資料</t>
    <rPh sb="1" eb="5">
      <t>テンプシリョウ</t>
    </rPh>
    <phoneticPr fontId="1"/>
  </si>
  <si>
    <t>■該当する類型</t>
    <rPh sb="1" eb="3">
      <t>ガイトウ</t>
    </rPh>
    <rPh sb="5" eb="7">
      <t>ルイケイ</t>
    </rPh>
    <phoneticPr fontId="1"/>
  </si>
  <si>
    <t>■基準シナリオの種別</t>
    <rPh sb="1" eb="3">
      <t>キジュン</t>
    </rPh>
    <rPh sb="8" eb="10">
      <t>シュベツ</t>
    </rPh>
    <phoneticPr fontId="1"/>
  </si>
  <si>
    <t>類型</t>
    <rPh sb="0" eb="2">
      <t>ルイケイ</t>
    </rPh>
    <phoneticPr fontId="1"/>
  </si>
  <si>
    <t>■目次</t>
    <rPh sb="1" eb="3">
      <t>モクジ</t>
    </rPh>
    <phoneticPr fontId="1"/>
  </si>
  <si>
    <t>シナリオの概要と機能単位</t>
    <rPh sb="5" eb="7">
      <t>ガイヨウ</t>
    </rPh>
    <rPh sb="8" eb="12">
      <t>キノウタンイ</t>
    </rPh>
    <phoneticPr fontId="1"/>
  </si>
  <si>
    <t>算出範囲</t>
    <rPh sb="0" eb="2">
      <t>サンシュツ</t>
    </rPh>
    <rPh sb="2" eb="4">
      <t>ハンイ</t>
    </rPh>
    <phoneticPr fontId="1"/>
  </si>
  <si>
    <t>インベントリデータ一覧</t>
    <rPh sb="9" eb="11">
      <t>イチラン</t>
    </rPh>
    <phoneticPr fontId="1"/>
  </si>
  <si>
    <t>4-1</t>
    <phoneticPr fontId="1"/>
  </si>
  <si>
    <t>算出結果_温室効果ガス排出量の削減効果（製品バスケット法の場合）</t>
    <rPh sb="0" eb="2">
      <t>サンシュツ</t>
    </rPh>
    <rPh sb="2" eb="4">
      <t>ケッカ</t>
    </rPh>
    <rPh sb="5" eb="9">
      <t>オンシツコウカ</t>
    </rPh>
    <rPh sb="11" eb="13">
      <t>ハイシュツ</t>
    </rPh>
    <rPh sb="13" eb="14">
      <t>リョウ</t>
    </rPh>
    <rPh sb="15" eb="17">
      <t>サクゲン</t>
    </rPh>
    <rPh sb="17" eb="19">
      <t>コウカ</t>
    </rPh>
    <rPh sb="20" eb="22">
      <t>セイヒン</t>
    </rPh>
    <rPh sb="27" eb="28">
      <t>ホウ</t>
    </rPh>
    <rPh sb="29" eb="31">
      <t>バアイ</t>
    </rPh>
    <phoneticPr fontId="1"/>
  </si>
  <si>
    <t>4-2</t>
    <phoneticPr fontId="1"/>
  </si>
  <si>
    <t>算出結果_温室効果ガス排出量の削減効果（負荷回避法の場合）</t>
    <rPh sb="2" eb="4">
      <t>ケッカ</t>
    </rPh>
    <rPh sb="5" eb="9">
      <t>オンシツコウカ</t>
    </rPh>
    <rPh sb="11" eb="13">
      <t>ハイシュツ</t>
    </rPh>
    <rPh sb="13" eb="14">
      <t>リョウ</t>
    </rPh>
    <rPh sb="15" eb="17">
      <t>サクゲン</t>
    </rPh>
    <rPh sb="17" eb="19">
      <t>コウカ</t>
    </rPh>
    <rPh sb="20" eb="25">
      <t>フカカイヒホウ</t>
    </rPh>
    <rPh sb="26" eb="28">
      <t>バアイ</t>
    </rPh>
    <phoneticPr fontId="1"/>
  </si>
  <si>
    <t>5-1</t>
    <phoneticPr fontId="1"/>
  </si>
  <si>
    <t>算出結果_資源循環の効果（類型①）※</t>
    <rPh sb="0" eb="2">
      <t>サンシュツ</t>
    </rPh>
    <rPh sb="2" eb="4">
      <t>ケッカ</t>
    </rPh>
    <rPh sb="5" eb="9">
      <t>シゲンジュンカン</t>
    </rPh>
    <rPh sb="10" eb="12">
      <t>コウカ</t>
    </rPh>
    <rPh sb="13" eb="16">
      <t>ルイケイ1</t>
    </rPh>
    <phoneticPr fontId="1"/>
  </si>
  <si>
    <t>5-2</t>
    <phoneticPr fontId="1"/>
  </si>
  <si>
    <t>算出結果_資源循環の効果（類型②）※</t>
    <rPh sb="0" eb="2">
      <t>サンシュツ</t>
    </rPh>
    <rPh sb="2" eb="4">
      <t>ケッカ</t>
    </rPh>
    <rPh sb="5" eb="9">
      <t>シゲンジュンカン</t>
    </rPh>
    <rPh sb="10" eb="12">
      <t>コウカ</t>
    </rPh>
    <rPh sb="13" eb="15">
      <t>ルイケイ</t>
    </rPh>
    <phoneticPr fontId="1"/>
  </si>
  <si>
    <t>5-3</t>
    <phoneticPr fontId="1"/>
  </si>
  <si>
    <t>算出結果_資源循環の効果（類型③）※</t>
    <rPh sb="0" eb="2">
      <t>サンシュツ</t>
    </rPh>
    <rPh sb="2" eb="4">
      <t>ケッカ</t>
    </rPh>
    <rPh sb="5" eb="9">
      <t>シゲンジュンカン</t>
    </rPh>
    <rPh sb="10" eb="12">
      <t>コウカ</t>
    </rPh>
    <rPh sb="13" eb="15">
      <t>ルイケイ</t>
    </rPh>
    <phoneticPr fontId="1"/>
  </si>
  <si>
    <t>6</t>
    <phoneticPr fontId="1"/>
  </si>
  <si>
    <t>改訂履歴</t>
    <rPh sb="0" eb="4">
      <t>カイテイリレキ</t>
    </rPh>
    <phoneticPr fontId="1"/>
  </si>
  <si>
    <t>※該当する類型の様式のみ作成すること</t>
    <rPh sb="8" eb="10">
      <t>ヨウシキ</t>
    </rPh>
    <phoneticPr fontId="1"/>
  </si>
  <si>
    <t>1.シナリオの概要と機能単位</t>
    <rPh sb="7" eb="9">
      <t>ガイヨウ</t>
    </rPh>
    <rPh sb="10" eb="14">
      <t>キノウタンイ</t>
    </rPh>
    <phoneticPr fontId="1"/>
  </si>
  <si>
    <t>改訂番号</t>
    <rPh sb="0" eb="2">
      <t>カイテイ</t>
    </rPh>
    <rPh sb="2" eb="4">
      <t>バンゴウ</t>
    </rPh>
    <phoneticPr fontId="1"/>
  </si>
  <si>
    <t>入力日</t>
    <rPh sb="0" eb="3">
      <t>ニュウリョクビ</t>
    </rPh>
    <phoneticPr fontId="1"/>
  </si>
  <si>
    <t>■シナリオの概要と機能単位</t>
    <rPh sb="6" eb="8">
      <t>ガイヨウ</t>
    </rPh>
    <phoneticPr fontId="1"/>
  </si>
  <si>
    <t>記入項目</t>
    <rPh sb="0" eb="4">
      <t>キニュウコウモク</t>
    </rPh>
    <phoneticPr fontId="1"/>
  </si>
  <si>
    <t>シナリオ
の概要</t>
    <rPh sb="6" eb="8">
      <t>ガイヨウ</t>
    </rPh>
    <phoneticPr fontId="1"/>
  </si>
  <si>
    <t>機能単位</t>
    <rPh sb="0" eb="4">
      <t>キノウタンイ</t>
    </rPh>
    <phoneticPr fontId="1"/>
  </si>
  <si>
    <t>例.廃プラスチック類（一般廃棄物）</t>
    <phoneticPr fontId="1"/>
  </si>
  <si>
    <t>温室効果ガス排出量の削減効果の算出方法に負荷回避法を用いる場合に〇と入力する</t>
    <rPh sb="0" eb="4">
      <t>オンシツコウカ</t>
    </rPh>
    <rPh sb="6" eb="9">
      <t>ハイシュツリョウ</t>
    </rPh>
    <rPh sb="10" eb="14">
      <t>サクゲンコウカ</t>
    </rPh>
    <rPh sb="15" eb="17">
      <t>サンシュツ</t>
    </rPh>
    <rPh sb="17" eb="19">
      <t>ホウホウ</t>
    </rPh>
    <rPh sb="20" eb="24">
      <t>フカカイヒ</t>
    </rPh>
    <rPh sb="24" eb="25">
      <t>ホウ</t>
    </rPh>
    <rPh sb="26" eb="27">
      <t>モチ</t>
    </rPh>
    <rPh sb="29" eb="31">
      <t>バアイ</t>
    </rPh>
    <rPh sb="34" eb="36">
      <t>ニュウリョク</t>
    </rPh>
    <phoneticPr fontId="1"/>
  </si>
  <si>
    <t>2.算出範囲</t>
    <rPh sb="2" eb="6">
      <t>サンシュツハンイ</t>
    </rPh>
    <phoneticPr fontId="1"/>
  </si>
  <si>
    <t>■各シナリオのプロセス</t>
    <rPh sb="1" eb="2">
      <t>カク</t>
    </rPh>
    <phoneticPr fontId="5"/>
  </si>
  <si>
    <t>　事業A：事業シナリオの再資源化プロセス</t>
    <rPh sb="1" eb="3">
      <t>ジギョウ</t>
    </rPh>
    <rPh sb="12" eb="14">
      <t>コウテイ</t>
    </rPh>
    <phoneticPr fontId="1"/>
  </si>
  <si>
    <t>　事業B：基準シナリオに再資源化や熱回収の工程があり、事業シナリオにはその工程がない場合、その再資源化や熱回収に</t>
    <rPh sb="1" eb="3">
      <t>ジギョウ</t>
    </rPh>
    <rPh sb="21" eb="23">
      <t>コウテイ</t>
    </rPh>
    <rPh sb="27" eb="29">
      <t>ジギョウ</t>
    </rPh>
    <rPh sb="37" eb="39">
      <t>コウテイ</t>
    </rPh>
    <phoneticPr fontId="1"/>
  </si>
  <si>
    <t>　基準A：基準シナリオの処理プロセス</t>
    <rPh sb="1" eb="3">
      <t>キジュン</t>
    </rPh>
    <rPh sb="5" eb="7">
      <t>キジュン</t>
    </rPh>
    <rPh sb="12" eb="14">
      <t>ショリ</t>
    </rPh>
    <phoneticPr fontId="1"/>
  </si>
  <si>
    <t>　基準B：事業シナリオの再資源化と同じ製品・サービスの製造におけるプライマリー材での製造プロセス</t>
    <rPh sb="1" eb="3">
      <t>キジュン</t>
    </rPh>
    <phoneticPr fontId="1"/>
  </si>
  <si>
    <t>■算出範囲</t>
    <rPh sb="1" eb="3">
      <t>サンシュツ</t>
    </rPh>
    <rPh sb="3" eb="5">
      <t>ハンイ</t>
    </rPh>
    <phoneticPr fontId="5"/>
  </si>
  <si>
    <t>　類型③：A⇒収集運搬を除く残渣処理処分を含む再資源化等のプロセスのうち事業シナリオで設備更新等を実施するプロセスに</t>
    <rPh sb="1" eb="3">
      <t>ルイケイ</t>
    </rPh>
    <rPh sb="12" eb="13">
      <t>ノゾ</t>
    </rPh>
    <rPh sb="36" eb="38">
      <t>ジギョウ</t>
    </rPh>
    <rPh sb="43" eb="48">
      <t>セツビコウシントウ</t>
    </rPh>
    <rPh sb="49" eb="51">
      <t>ジッシ</t>
    </rPh>
    <phoneticPr fontId="1"/>
  </si>
  <si>
    <t>3.インベントリデータ一覧</t>
    <phoneticPr fontId="1"/>
  </si>
  <si>
    <t>（１）温室効果ガス排出量の削減効果に関するインベントリデータ</t>
    <rPh sb="3" eb="7">
      <t>オンシツコウカ</t>
    </rPh>
    <rPh sb="9" eb="11">
      <t>ハイシュツ</t>
    </rPh>
    <rPh sb="11" eb="12">
      <t>リョウ</t>
    </rPh>
    <rPh sb="13" eb="17">
      <t>サクゲンコウカ</t>
    </rPh>
    <rPh sb="18" eb="19">
      <t>カン</t>
    </rPh>
    <phoneticPr fontId="1"/>
  </si>
  <si>
    <t>①事業シナリオ</t>
    <rPh sb="1" eb="3">
      <t>ジギョウ</t>
    </rPh>
    <phoneticPr fontId="1"/>
  </si>
  <si>
    <t>カテゴリ</t>
    <phoneticPr fontId="1"/>
  </si>
  <si>
    <t>No.</t>
    <phoneticPr fontId="1"/>
  </si>
  <si>
    <t>プロセス</t>
    <phoneticPr fontId="1"/>
  </si>
  <si>
    <t>区分</t>
    <rPh sb="0" eb="2">
      <t>クブン</t>
    </rPh>
    <phoneticPr fontId="1"/>
  </si>
  <si>
    <t>数値</t>
    <rPh sb="0" eb="2">
      <t>スウチ</t>
    </rPh>
    <phoneticPr fontId="1"/>
  </si>
  <si>
    <t>単位</t>
    <rPh sb="0" eb="2">
      <t>タンイ</t>
    </rPh>
    <phoneticPr fontId="1"/>
  </si>
  <si>
    <t>活動量等の数値を計算した場合に
用いた値、数式</t>
    <rPh sb="0" eb="3">
      <t>カツドウリョウ</t>
    </rPh>
    <rPh sb="3" eb="4">
      <t>トウ</t>
    </rPh>
    <rPh sb="5" eb="7">
      <t>スウチ</t>
    </rPh>
    <rPh sb="8" eb="10">
      <t>ケイサン</t>
    </rPh>
    <rPh sb="12" eb="14">
      <t>バアイ</t>
    </rPh>
    <rPh sb="16" eb="17">
      <t>モチ</t>
    </rPh>
    <rPh sb="19" eb="20">
      <t>アタイ</t>
    </rPh>
    <rPh sb="21" eb="23">
      <t>スウシキ</t>
    </rPh>
    <phoneticPr fontId="1"/>
  </si>
  <si>
    <t>出典における数値の定義・考え方</t>
    <rPh sb="0" eb="2">
      <t>シュッテン</t>
    </rPh>
    <rPh sb="6" eb="8">
      <t>スウチ</t>
    </rPh>
    <rPh sb="9" eb="11">
      <t>テイギ</t>
    </rPh>
    <rPh sb="12" eb="13">
      <t>カンガ</t>
    </rPh>
    <rPh sb="14" eb="15">
      <t>カタ</t>
    </rPh>
    <phoneticPr fontId="1"/>
  </si>
  <si>
    <t>出典</t>
    <rPh sb="0" eb="2">
      <t>シュッテン</t>
    </rPh>
    <phoneticPr fontId="1"/>
  </si>
  <si>
    <t>参照</t>
    <rPh sb="0" eb="2">
      <t>サンショウ</t>
    </rPh>
    <phoneticPr fontId="1"/>
  </si>
  <si>
    <t>事業A</t>
    <rPh sb="0" eb="2">
      <t>ジギョウ</t>
    </rPh>
    <phoneticPr fontId="1"/>
  </si>
  <si>
    <t>事業B</t>
    <rPh sb="0" eb="2">
      <t>ジギョウ</t>
    </rPh>
    <phoneticPr fontId="1"/>
  </si>
  <si>
    <t>②基準シナリオ</t>
    <rPh sb="1" eb="3">
      <t>キジュン</t>
    </rPh>
    <phoneticPr fontId="1"/>
  </si>
  <si>
    <t>基準A</t>
    <rPh sb="0" eb="2">
      <t>キジュン</t>
    </rPh>
    <phoneticPr fontId="1"/>
  </si>
  <si>
    <t>基準B</t>
    <rPh sb="0" eb="2">
      <t>キジュン</t>
    </rPh>
    <phoneticPr fontId="1"/>
  </si>
  <si>
    <t>（２）資源循環の効果に関するインベントリデータ</t>
    <rPh sb="3" eb="7">
      <t>シゲンジュンカン</t>
    </rPh>
    <rPh sb="8" eb="10">
      <t>コウカ</t>
    </rPh>
    <rPh sb="11" eb="12">
      <t>カン</t>
    </rPh>
    <phoneticPr fontId="1"/>
  </si>
  <si>
    <t>③事業シナリオ</t>
    <rPh sb="1" eb="3">
      <t>ジギョウ</t>
    </rPh>
    <phoneticPr fontId="1"/>
  </si>
  <si>
    <t>再生材</t>
    <rPh sb="0" eb="3">
      <t>サイセイザイ</t>
    </rPh>
    <phoneticPr fontId="1"/>
  </si>
  <si>
    <t>④基準シナリオ</t>
    <rPh sb="1" eb="3">
      <t>キジュン</t>
    </rPh>
    <phoneticPr fontId="1"/>
  </si>
  <si>
    <t>4-1.算出結果_温室効果ガス排出量の削減効果（製品バスケット法の場合）</t>
    <rPh sb="4" eb="8">
      <t>サンシュツケッカ</t>
    </rPh>
    <rPh sb="9" eb="11">
      <t>オンシツ</t>
    </rPh>
    <rPh sb="11" eb="13">
      <t>コウカ</t>
    </rPh>
    <rPh sb="15" eb="17">
      <t>ハイシュツ</t>
    </rPh>
    <rPh sb="17" eb="18">
      <t>リョウ</t>
    </rPh>
    <rPh sb="19" eb="21">
      <t>サクゲン</t>
    </rPh>
    <rPh sb="21" eb="23">
      <t>コウカ</t>
    </rPh>
    <rPh sb="24" eb="26">
      <t>セイヒン</t>
    </rPh>
    <rPh sb="31" eb="32">
      <t>ホウ</t>
    </rPh>
    <rPh sb="33" eb="35">
      <t>バアイ</t>
    </rPh>
    <phoneticPr fontId="1"/>
  </si>
  <si>
    <t>（１）温室効果ガス排出量の削減効果</t>
    <rPh sb="3" eb="5">
      <t>オンシツ</t>
    </rPh>
    <rPh sb="5" eb="7">
      <t>コウカ</t>
    </rPh>
    <rPh sb="9" eb="12">
      <t>ハイシュツリョウ</t>
    </rPh>
    <rPh sb="13" eb="17">
      <t>サクゲンコウカ</t>
    </rPh>
    <phoneticPr fontId="1"/>
  </si>
  <si>
    <t>項目</t>
    <rPh sb="0" eb="2">
      <t>コウモク</t>
    </rPh>
    <phoneticPr fontId="1"/>
  </si>
  <si>
    <t>事業シナリオの再資源化プロセス</t>
    <rPh sb="0" eb="2">
      <t>ジギョウ</t>
    </rPh>
    <rPh sb="7" eb="11">
      <t>サイシゲンカ</t>
    </rPh>
    <phoneticPr fontId="5"/>
  </si>
  <si>
    <t>基準シナリオに再資源化や熱回収の工程があり、事業シナリオにはその工程がない場合、その再資源化や熱回収によって得られる製品・サービスの天然資源・プライマリー材由来の製造プロセス</t>
    <rPh sb="0" eb="2">
      <t>キジュン</t>
    </rPh>
    <rPh sb="7" eb="11">
      <t>サイシゲンカ</t>
    </rPh>
    <rPh sb="12" eb="13">
      <t>ネツ</t>
    </rPh>
    <rPh sb="13" eb="15">
      <t>カイシュウ</t>
    </rPh>
    <rPh sb="16" eb="18">
      <t>コウテイ</t>
    </rPh>
    <rPh sb="22" eb="24">
      <t>ジギョウ</t>
    </rPh>
    <rPh sb="32" eb="34">
      <t>コウテイ</t>
    </rPh>
    <rPh sb="37" eb="39">
      <t>バアイ</t>
    </rPh>
    <rPh sb="42" eb="46">
      <t>サイシゲンカ</t>
    </rPh>
    <rPh sb="47" eb="48">
      <t>ネツ</t>
    </rPh>
    <rPh sb="48" eb="50">
      <t>カイシュウ</t>
    </rPh>
    <phoneticPr fontId="1"/>
  </si>
  <si>
    <t>基準シナリオの処理プロセス</t>
    <phoneticPr fontId="1"/>
  </si>
  <si>
    <t>事業シナリオの再資源化と同じ製品・サービスの製造におけるプライマリー材での製造プロセス</t>
    <rPh sb="0" eb="2">
      <t>ジギョウ</t>
    </rPh>
    <rPh sb="7" eb="11">
      <t>サイシゲンカ</t>
    </rPh>
    <rPh sb="12" eb="13">
      <t>オナ</t>
    </rPh>
    <rPh sb="14" eb="16">
      <t>セイヒン</t>
    </rPh>
    <rPh sb="22" eb="24">
      <t>セイゾウ</t>
    </rPh>
    <rPh sb="34" eb="35">
      <t>ザイ</t>
    </rPh>
    <rPh sb="37" eb="39">
      <t>セイゾウ</t>
    </rPh>
    <phoneticPr fontId="1"/>
  </si>
  <si>
    <t>（２）算出結果の詳細</t>
    <rPh sb="3" eb="5">
      <t>サンシュツ</t>
    </rPh>
    <rPh sb="5" eb="7">
      <t>ケッカ</t>
    </rPh>
    <rPh sb="8" eb="10">
      <t>ショウサイ</t>
    </rPh>
    <phoneticPr fontId="5"/>
  </si>
  <si>
    <t>フロー図上のカテゴリとプロセスのNo.を合わせて、記載すること。</t>
    <rPh sb="3" eb="4">
      <t>ズ</t>
    </rPh>
    <rPh sb="4" eb="5">
      <t>ジョウ</t>
    </rPh>
    <rPh sb="20" eb="21">
      <t>ア</t>
    </rPh>
    <rPh sb="25" eb="27">
      <t>キサイ</t>
    </rPh>
    <phoneticPr fontId="1"/>
  </si>
  <si>
    <t>①事業シナリオ</t>
    <rPh sb="1" eb="3">
      <t>ジギョウ</t>
    </rPh>
    <phoneticPr fontId="5"/>
  </si>
  <si>
    <t>No.</t>
    <phoneticPr fontId="5"/>
  </si>
  <si>
    <t>活動量</t>
    <rPh sb="0" eb="2">
      <t>カツドウ</t>
    </rPh>
    <rPh sb="2" eb="3">
      <t>リョウ</t>
    </rPh>
    <phoneticPr fontId="1"/>
  </si>
  <si>
    <t>排出係数</t>
    <rPh sb="0" eb="4">
      <t>ハイシュツケイスウ</t>
    </rPh>
    <phoneticPr fontId="1"/>
  </si>
  <si>
    <t>参照No.</t>
    <rPh sb="0" eb="2">
      <t>サンショウ</t>
    </rPh>
    <phoneticPr fontId="1"/>
  </si>
  <si>
    <t>項目名</t>
    <rPh sb="2" eb="3">
      <t>メイ</t>
    </rPh>
    <phoneticPr fontId="1"/>
  </si>
  <si>
    <t>数値</t>
    <rPh sb="0" eb="1">
      <t>スウ</t>
    </rPh>
    <rPh sb="1" eb="2">
      <t>チ</t>
    </rPh>
    <phoneticPr fontId="5"/>
  </si>
  <si>
    <t>単位</t>
    <rPh sb="0" eb="2">
      <t>タンイ</t>
    </rPh>
    <phoneticPr fontId="5"/>
  </si>
  <si>
    <t>合計</t>
    <rPh sb="0" eb="2">
      <t>ゴウケイ</t>
    </rPh>
    <phoneticPr fontId="5"/>
  </si>
  <si>
    <t>4-2.算出結果_温室効果ガス排出量の削減効果（負荷回避法の場合）</t>
    <rPh sb="4" eb="8">
      <t>サンシュツケッカ</t>
    </rPh>
    <rPh sb="9" eb="11">
      <t>オンシツ</t>
    </rPh>
    <rPh sb="11" eb="13">
      <t>コウカ</t>
    </rPh>
    <rPh sb="15" eb="17">
      <t>ハイシュツ</t>
    </rPh>
    <rPh sb="17" eb="18">
      <t>リョウ</t>
    </rPh>
    <rPh sb="19" eb="21">
      <t>サクゲン</t>
    </rPh>
    <rPh sb="21" eb="23">
      <t>コウカ</t>
    </rPh>
    <rPh sb="24" eb="26">
      <t>フカ</t>
    </rPh>
    <rPh sb="26" eb="28">
      <t>カイヒ</t>
    </rPh>
    <rPh sb="28" eb="29">
      <t>ホウ</t>
    </rPh>
    <rPh sb="30" eb="32">
      <t>バアイ</t>
    </rPh>
    <phoneticPr fontId="1"/>
  </si>
  <si>
    <t>（１）温室効果ガス排出量の削減効果</t>
    <rPh sb="3" eb="5">
      <t>オンシツ</t>
    </rPh>
    <rPh sb="5" eb="7">
      <t>コウカ</t>
    </rPh>
    <rPh sb="9" eb="11">
      <t>ハイシュツ</t>
    </rPh>
    <rPh sb="11" eb="12">
      <t>リョウ</t>
    </rPh>
    <rPh sb="13" eb="15">
      <t>サクゲン</t>
    </rPh>
    <rPh sb="15" eb="17">
      <t>コウカ</t>
    </rPh>
    <phoneticPr fontId="1"/>
  </si>
  <si>
    <t>事業の取組実施による温室効果ガス排出量</t>
    <rPh sb="0" eb="2">
      <t>ジギョウ</t>
    </rPh>
    <rPh sb="3" eb="5">
      <t>トリクミ</t>
    </rPh>
    <rPh sb="5" eb="7">
      <t>ジッシ</t>
    </rPh>
    <rPh sb="10" eb="12">
      <t>オンシツ</t>
    </rPh>
    <rPh sb="12" eb="14">
      <t>コウカ</t>
    </rPh>
    <rPh sb="16" eb="18">
      <t>ハイシュツ</t>
    </rPh>
    <rPh sb="18" eb="19">
      <t>リョウ</t>
    </rPh>
    <phoneticPr fontId="5"/>
  </si>
  <si>
    <t>事業シナリオの再資源化と同じ製品の製造における、プライマリー材製造工程での温室効果ガス排出量(負の排出量として計上）</t>
    <rPh sb="0" eb="2">
      <t>ジギョウ</t>
    </rPh>
    <rPh sb="7" eb="11">
      <t>サイシゲンカ</t>
    </rPh>
    <rPh sb="12" eb="13">
      <t>オナ</t>
    </rPh>
    <rPh sb="14" eb="16">
      <t>セイヒン</t>
    </rPh>
    <rPh sb="17" eb="19">
      <t>セイゾウ</t>
    </rPh>
    <rPh sb="30" eb="31">
      <t>ザイ</t>
    </rPh>
    <rPh sb="31" eb="33">
      <t>セイゾウ</t>
    </rPh>
    <rPh sb="33" eb="35">
      <t>コウテイ</t>
    </rPh>
    <rPh sb="37" eb="39">
      <t>オンシツ</t>
    </rPh>
    <rPh sb="39" eb="41">
      <t>コウカ</t>
    </rPh>
    <rPh sb="43" eb="45">
      <t>ハイシュツ</t>
    </rPh>
    <rPh sb="45" eb="46">
      <t>リョウ</t>
    </rPh>
    <rPh sb="47" eb="48">
      <t>フ</t>
    </rPh>
    <rPh sb="49" eb="52">
      <t>ハイシュツリョウ</t>
    </rPh>
    <rPh sb="55" eb="57">
      <t>ケイジョウ</t>
    </rPh>
    <phoneticPr fontId="1"/>
  </si>
  <si>
    <t>事業シナリオ</t>
    <rPh sb="0" eb="2">
      <t>ジギョウ</t>
    </rPh>
    <phoneticPr fontId="1"/>
  </si>
  <si>
    <t>廃棄物の適正処理、再資源化又は熱回収の
工程での温室効果ガス排出量</t>
    <phoneticPr fontId="1"/>
  </si>
  <si>
    <t>基準シナリオで再資源化や熱回収が行われていたと設定した場合に、従来の処理が行われなくなってしまうことを補うために必要な工程での温室効果ガス排出量（負の排出量として計上）</t>
    <rPh sb="0" eb="2">
      <t>キジュン</t>
    </rPh>
    <rPh sb="7" eb="11">
      <t>サイシゲンカ</t>
    </rPh>
    <rPh sb="12" eb="13">
      <t>ネツ</t>
    </rPh>
    <rPh sb="13" eb="15">
      <t>カイシュウ</t>
    </rPh>
    <rPh sb="16" eb="17">
      <t>オコナ</t>
    </rPh>
    <rPh sb="23" eb="25">
      <t>セッテイ</t>
    </rPh>
    <rPh sb="27" eb="29">
      <t>バアイ</t>
    </rPh>
    <rPh sb="31" eb="33">
      <t>ジュウライ</t>
    </rPh>
    <rPh sb="34" eb="36">
      <t>ショリ</t>
    </rPh>
    <rPh sb="37" eb="38">
      <t>オコナ</t>
    </rPh>
    <rPh sb="51" eb="52">
      <t>オギナ</t>
    </rPh>
    <rPh sb="56" eb="58">
      <t>ヒツヨウ</t>
    </rPh>
    <rPh sb="59" eb="61">
      <t>コウテイ</t>
    </rPh>
    <rPh sb="63" eb="65">
      <t>オンシツ</t>
    </rPh>
    <rPh sb="65" eb="67">
      <t>コウカ</t>
    </rPh>
    <rPh sb="69" eb="71">
      <t>ハイシュツ</t>
    </rPh>
    <rPh sb="71" eb="72">
      <t>リョウ</t>
    </rPh>
    <rPh sb="73" eb="74">
      <t>フ</t>
    </rPh>
    <rPh sb="75" eb="78">
      <t>ハイシュツリョウ</t>
    </rPh>
    <rPh sb="81" eb="83">
      <t>ケイジョウ</t>
    </rPh>
    <phoneticPr fontId="1"/>
  </si>
  <si>
    <t>基準シナリオ</t>
    <rPh sb="0" eb="2">
      <t>キジュン</t>
    </rPh>
    <phoneticPr fontId="1"/>
  </si>
  <si>
    <t>5-1.算出結果_資源循環の効果（類型①）</t>
    <rPh sb="4" eb="8">
      <t>サンシュツケッカ</t>
    </rPh>
    <rPh sb="9" eb="13">
      <t>シゲンジュンカン</t>
    </rPh>
    <rPh sb="14" eb="16">
      <t>コウカ</t>
    </rPh>
    <rPh sb="17" eb="19">
      <t>ルイケイ</t>
    </rPh>
    <phoneticPr fontId="1"/>
  </si>
  <si>
    <t>（１）資源循環の効果</t>
    <phoneticPr fontId="1"/>
  </si>
  <si>
    <t>①廃棄物1t当たりの資源循環の効果</t>
    <rPh sb="1" eb="4">
      <t>ハイキブツ</t>
    </rPh>
    <rPh sb="6" eb="7">
      <t>ア</t>
    </rPh>
    <rPh sb="10" eb="12">
      <t>シゲン</t>
    </rPh>
    <rPh sb="12" eb="14">
      <t>ジュンカン</t>
    </rPh>
    <rPh sb="15" eb="17">
      <t>コウカ</t>
    </rPh>
    <phoneticPr fontId="1"/>
  </si>
  <si>
    <t>廃棄物の処理量（t）</t>
    <phoneticPr fontId="1"/>
  </si>
  <si>
    <t>再生材供給量（t）</t>
    <phoneticPr fontId="1"/>
  </si>
  <si>
    <t>再生材供給量/
廃棄物の処理量（%）</t>
    <rPh sb="0" eb="3">
      <t>サイセイザイ</t>
    </rPh>
    <rPh sb="3" eb="6">
      <t>キョウキュウリョウ</t>
    </rPh>
    <rPh sb="8" eb="11">
      <t>ハイキブツ</t>
    </rPh>
    <rPh sb="12" eb="15">
      <t>ショリリョウ</t>
    </rPh>
    <phoneticPr fontId="1"/>
  </si>
  <si>
    <t>資源循環の効果
＝事業シナリオー基準シナリオ</t>
    <rPh sb="9" eb="11">
      <t>ジギョウ</t>
    </rPh>
    <rPh sb="16" eb="18">
      <t>キジュン</t>
    </rPh>
    <phoneticPr fontId="1"/>
  </si>
  <si>
    <t>活動量等については、「3.インベントリデータ一覧」に出典、算出方法等を記載すること。</t>
    <rPh sb="3" eb="4">
      <t>トウ</t>
    </rPh>
    <rPh sb="22" eb="24">
      <t>イチラン</t>
    </rPh>
    <rPh sb="29" eb="31">
      <t>サンシュツ</t>
    </rPh>
    <rPh sb="31" eb="33">
      <t>ホウホウ</t>
    </rPh>
    <phoneticPr fontId="1"/>
  </si>
  <si>
    <t>ｔ</t>
    <phoneticPr fontId="1"/>
  </si>
  <si>
    <t>5-2.算出結果_資源循環の効果（類型②）</t>
    <rPh sb="4" eb="8">
      <t>サンシュツケッカ</t>
    </rPh>
    <rPh sb="9" eb="13">
      <t>シゲンジュンカン</t>
    </rPh>
    <rPh sb="14" eb="16">
      <t>コウカ</t>
    </rPh>
    <rPh sb="17" eb="19">
      <t>ルイケイ</t>
    </rPh>
    <phoneticPr fontId="1"/>
  </si>
  <si>
    <t>特定の再生材製造量（t）</t>
    <rPh sb="0" eb="2">
      <t>トクテイ</t>
    </rPh>
    <phoneticPr fontId="1"/>
  </si>
  <si>
    <t>特定の再生材製造量/
廃棄物の処理量（%）</t>
    <rPh sb="0" eb="2">
      <t>トクテイ</t>
    </rPh>
    <rPh sb="3" eb="6">
      <t>サイセイザイ</t>
    </rPh>
    <rPh sb="11" eb="14">
      <t>ハイキブツ</t>
    </rPh>
    <rPh sb="15" eb="18">
      <t>ショリリョウ</t>
    </rPh>
    <phoneticPr fontId="1"/>
  </si>
  <si>
    <t>5-3.算出結果_資源循環の効果（類型③）</t>
    <rPh sb="4" eb="8">
      <t>サンシュツケッカ</t>
    </rPh>
    <rPh sb="9" eb="13">
      <t>シゲンジュンカン</t>
    </rPh>
    <rPh sb="14" eb="16">
      <t>コウカ</t>
    </rPh>
    <rPh sb="17" eb="19">
      <t>ルイケイ</t>
    </rPh>
    <phoneticPr fontId="1"/>
  </si>
  <si>
    <t>再生材製造量（t）</t>
  </si>
  <si>
    <t>再生材製造量/
廃棄物の処理量（%）</t>
    <rPh sb="0" eb="3">
      <t>サイセイザイ</t>
    </rPh>
    <rPh sb="8" eb="11">
      <t>ハイキブツ</t>
    </rPh>
    <rPh sb="12" eb="15">
      <t>ショリリョウ</t>
    </rPh>
    <phoneticPr fontId="1"/>
  </si>
  <si>
    <t>6.改訂履歴</t>
    <rPh sb="2" eb="6">
      <t>カイテイリレキ</t>
    </rPh>
    <phoneticPr fontId="1"/>
  </si>
  <si>
    <t>改訂内容</t>
    <rPh sb="0" eb="2">
      <t>カイテイ</t>
    </rPh>
    <rPh sb="2" eb="4">
      <t>ナイヨウ</t>
    </rPh>
    <phoneticPr fontId="1"/>
  </si>
  <si>
    <t>出典番号</t>
    <rPh sb="0" eb="4">
      <t>シュッテンバンゴウ</t>
    </rPh>
    <phoneticPr fontId="1"/>
  </si>
  <si>
    <t>活動量および排出係数については、「３.インベントリデータ一覧」に出典、算出方法等を記載すること。</t>
    <rPh sb="0" eb="2">
      <t>カツドウ</t>
    </rPh>
    <rPh sb="2" eb="3">
      <t>リョウ</t>
    </rPh>
    <rPh sb="6" eb="8">
      <t>ハイシュツ</t>
    </rPh>
    <rPh sb="8" eb="10">
      <t>ケイスウ</t>
    </rPh>
    <rPh sb="28" eb="30">
      <t>イチラン</t>
    </rPh>
    <rPh sb="32" eb="34">
      <t>シュッテン</t>
    </rPh>
    <rPh sb="35" eb="37">
      <t>サンシュツ</t>
    </rPh>
    <rPh sb="37" eb="39">
      <t>ホウホウ</t>
    </rPh>
    <rPh sb="39" eb="40">
      <t>ナド</t>
    </rPh>
    <rPh sb="41" eb="43">
      <t>キサイ</t>
    </rPh>
    <phoneticPr fontId="1"/>
  </si>
  <si>
    <t>活動量および排出係数については、「3.インベントリデータ一覧」に出典、算出方法等を記載すること。</t>
    <rPh sb="0" eb="2">
      <t>カツドウ</t>
    </rPh>
    <rPh sb="2" eb="3">
      <t>リョウ</t>
    </rPh>
    <rPh sb="6" eb="8">
      <t>ハイシュツ</t>
    </rPh>
    <rPh sb="8" eb="10">
      <t>ケイスウ</t>
    </rPh>
    <rPh sb="28" eb="30">
      <t>イチラン</t>
    </rPh>
    <rPh sb="32" eb="34">
      <t>シュッテン</t>
    </rPh>
    <rPh sb="35" eb="37">
      <t>サンシュツ</t>
    </rPh>
    <rPh sb="37" eb="39">
      <t>ホウホウ</t>
    </rPh>
    <rPh sb="39" eb="40">
      <t>ナド</t>
    </rPh>
    <rPh sb="41" eb="43">
      <t>キサイ</t>
    </rPh>
    <phoneticPr fontId="1"/>
  </si>
  <si>
    <t>暫定版公表</t>
    <rPh sb="0" eb="2">
      <t>ザンテイ</t>
    </rPh>
    <rPh sb="2" eb="3">
      <t>バン</t>
    </rPh>
    <rPh sb="3" eb="5">
      <t>コウヒョウ</t>
    </rPh>
    <phoneticPr fontId="1"/>
  </si>
  <si>
    <t>正式版公表</t>
    <rPh sb="0" eb="2">
      <t>セイシキ</t>
    </rPh>
    <rPh sb="2" eb="3">
      <t>バン</t>
    </rPh>
    <rPh sb="3" eb="5">
      <t>コウヒョウ</t>
    </rPh>
    <phoneticPr fontId="1"/>
  </si>
  <si>
    <t>改訂月</t>
    <rPh sb="0" eb="3">
      <t>カイテイツキ</t>
    </rPh>
    <phoneticPr fontId="1"/>
  </si>
  <si>
    <t>温室効果ガス排出量の削減効果及び資源循環の効果算出シート</t>
    <phoneticPr fontId="1"/>
  </si>
  <si>
    <t>①廃棄物1t当たりの削減量</t>
    <rPh sb="1" eb="4">
      <t>ハイキブツ</t>
    </rPh>
    <rPh sb="6" eb="7">
      <t>ア</t>
    </rPh>
    <rPh sb="10" eb="12">
      <t>サクゲン</t>
    </rPh>
    <rPh sb="12" eb="13">
      <t>リョウ</t>
    </rPh>
    <phoneticPr fontId="1"/>
  </si>
  <si>
    <t>事業名：例.○○○○の再資源化</t>
    <rPh sb="4" eb="5">
      <t>レイ</t>
    </rPh>
    <phoneticPr fontId="1"/>
  </si>
  <si>
    <t>再資源化の方法</t>
    <rPh sb="0" eb="4">
      <t>サイシゲンカ</t>
    </rPh>
    <rPh sb="5" eb="7">
      <t>ホウホウ</t>
    </rPh>
    <phoneticPr fontId="1"/>
  </si>
  <si>
    <t>対象廃棄物</t>
    <rPh sb="0" eb="2">
      <t>タイショウ</t>
    </rPh>
    <rPh sb="2" eb="5">
      <t>ハイキブツ</t>
    </rPh>
    <phoneticPr fontId="1"/>
  </si>
  <si>
    <t>3-1.インベントリデータ一覧　設備リスト</t>
    <rPh sb="13" eb="15">
      <t>イチラン</t>
    </rPh>
    <rPh sb="16" eb="18">
      <t>セツビ</t>
    </rPh>
    <phoneticPr fontId="1"/>
  </si>
  <si>
    <t>設備名称</t>
    <rPh sb="0" eb="4">
      <t>セツビメイショウ</t>
    </rPh>
    <phoneticPr fontId="1"/>
  </si>
  <si>
    <t>台数</t>
    <rPh sb="0" eb="2">
      <t>ダイスウ</t>
    </rPh>
    <phoneticPr fontId="1"/>
  </si>
  <si>
    <t>定格出力[kW]</t>
    <rPh sb="0" eb="2">
      <t>テイカク</t>
    </rPh>
    <rPh sb="2" eb="4">
      <t>シュツリョク</t>
    </rPh>
    <phoneticPr fontId="1"/>
  </si>
  <si>
    <t>負荷率[%]</t>
    <rPh sb="0" eb="3">
      <t>フカリツ</t>
    </rPh>
    <phoneticPr fontId="1"/>
  </si>
  <si>
    <t>備考</t>
    <rPh sb="0" eb="2">
      <t>ビコウ</t>
    </rPh>
    <phoneticPr fontId="1"/>
  </si>
  <si>
    <t>改訂番号</t>
    <phoneticPr fontId="1"/>
  </si>
  <si>
    <t xml:space="preserve">例.○○の導入によるマテリアルリサイクル事業。基準シナリオと比べ、□□の工程を導入することで残渣の回収率や△△が向上している。 </t>
    <rPh sb="5" eb="7">
      <t>ドウニュウ</t>
    </rPh>
    <rPh sb="20" eb="22">
      <t>ジギョウ</t>
    </rPh>
    <rPh sb="23" eb="25">
      <t>キジュン</t>
    </rPh>
    <rPh sb="30" eb="31">
      <t>クラ</t>
    </rPh>
    <rPh sb="36" eb="38">
      <t>コウテイ</t>
    </rPh>
    <rPh sb="39" eb="41">
      <t>ドウニュウ</t>
    </rPh>
    <rPh sb="49" eb="52">
      <t>カイシュウリツ</t>
    </rPh>
    <rPh sb="56" eb="58">
      <t>コウジョウ</t>
    </rPh>
    <phoneticPr fontId="1"/>
  </si>
  <si>
    <t>消費電力[kW]</t>
    <rPh sb="0" eb="2">
      <t>ショウヒ</t>
    </rPh>
    <rPh sb="2" eb="4">
      <t>デンリョク</t>
    </rPh>
    <phoneticPr fontId="1"/>
  </si>
  <si>
    <t>プロセス内電力　小計</t>
    <rPh sb="4" eb="5">
      <t>ナイ</t>
    </rPh>
    <rPh sb="5" eb="7">
      <t>デンリョク</t>
    </rPh>
    <rPh sb="8" eb="10">
      <t>ショウケイ</t>
    </rPh>
    <phoneticPr fontId="1"/>
  </si>
  <si>
    <t>排出量
(kg-CO2e/t)</t>
    <rPh sb="0" eb="2">
      <t>ハイシュツ</t>
    </rPh>
    <rPh sb="2" eb="3">
      <t>リョウ</t>
    </rPh>
    <phoneticPr fontId="1"/>
  </si>
  <si>
    <t>a</t>
    <phoneticPr fontId="1"/>
  </si>
  <si>
    <t>b</t>
    <phoneticPr fontId="1"/>
  </si>
  <si>
    <t>活動量</t>
  </si>
  <si>
    <t>排出係数</t>
  </si>
  <si>
    <t>t</t>
    <phoneticPr fontId="1"/>
  </si>
  <si>
    <t>対象廃棄物を構成する素材や物質の種類
と割合</t>
    <rPh sb="0" eb="2">
      <t>タイショウ</t>
    </rPh>
    <rPh sb="2" eb="5">
      <t>ハイキブツ</t>
    </rPh>
    <rPh sb="6" eb="8">
      <t>コウセイ</t>
    </rPh>
    <rPh sb="10" eb="12">
      <t>ソザイ</t>
    </rPh>
    <rPh sb="13" eb="15">
      <t>ブッシツ</t>
    </rPh>
    <rPh sb="20" eb="22">
      <t>ワリアイ</t>
    </rPh>
    <phoneticPr fontId="1"/>
  </si>
  <si>
    <t>再生材以外に発生するものの
種類と割合</t>
    <rPh sb="0" eb="2">
      <t>サイセイ</t>
    </rPh>
    <rPh sb="2" eb="3">
      <t>ザイ</t>
    </rPh>
    <rPh sb="3" eb="5">
      <t>イガイ</t>
    </rPh>
    <rPh sb="6" eb="8">
      <t>ハッセイ</t>
    </rPh>
    <rPh sb="14" eb="16">
      <t>シュルイ</t>
    </rPh>
    <rPh sb="17" eb="19">
      <t>ワリアイ</t>
    </rPh>
    <phoneticPr fontId="1"/>
  </si>
  <si>
    <t>3.インベントリーデータにおいて、「区分」の活動量を電力消費量とした場合にそのプロセスに関わる設備リストをプロセス毎に作成する。</t>
    <rPh sb="18" eb="20">
      <t>クブン</t>
    </rPh>
    <rPh sb="22" eb="25">
      <t>カツドウリョウ</t>
    </rPh>
    <rPh sb="26" eb="31">
      <t>デンリョクショウヒリョウ</t>
    </rPh>
    <rPh sb="34" eb="36">
      <t>バアイ</t>
    </rPh>
    <rPh sb="44" eb="45">
      <t>カカ</t>
    </rPh>
    <rPh sb="47" eb="49">
      <t>セツビ</t>
    </rPh>
    <rPh sb="57" eb="58">
      <t>ゴト</t>
    </rPh>
    <rPh sb="59" eb="61">
      <t>サクセイ</t>
    </rPh>
    <phoneticPr fontId="1"/>
  </si>
  <si>
    <t>事業A＋基準B</t>
    <rPh sb="4" eb="6">
      <t>キジュン</t>
    </rPh>
    <phoneticPr fontId="1"/>
  </si>
  <si>
    <t>基準A＋事業B</t>
    <rPh sb="0" eb="2">
      <t>キジュン</t>
    </rPh>
    <rPh sb="4" eb="6">
      <t>ジギョウ</t>
    </rPh>
    <phoneticPr fontId="1"/>
  </si>
  <si>
    <t>製造する再生材の種類と割合</t>
    <rPh sb="0" eb="2">
      <t>セイゾウ</t>
    </rPh>
    <rPh sb="4" eb="7">
      <t>サイセイザイ</t>
    </rPh>
    <rPh sb="8" eb="10">
      <t>シュルイ</t>
    </rPh>
    <rPh sb="11" eb="13">
      <t>ワリアイ</t>
    </rPh>
    <phoneticPr fontId="1"/>
  </si>
  <si>
    <t>例.対象廃棄物1tあたりPP〇 t、PE△ t、PET□ t</t>
    <rPh sb="0" eb="1">
      <t>レイ</t>
    </rPh>
    <rPh sb="2" eb="4">
      <t>タイショウ</t>
    </rPh>
    <rPh sb="4" eb="6">
      <t>ハイキ</t>
    </rPh>
    <phoneticPr fontId="1"/>
  </si>
  <si>
    <t>例.対象廃棄物1tあたりPP〇 t、PE△ t、PET□ t</t>
    <rPh sb="0" eb="1">
      <t>レイ</t>
    </rPh>
    <phoneticPr fontId="1"/>
  </si>
  <si>
    <t>例：以下に示す出典に基づき、□□（循環資源名）の平均的な処理割合を把握し、これを基準シナリオとして設定した。なお、対象廃棄物である〇〇は、～～～～～の観点から□□と同様の処理実態を有すると考えられるため、□□の処理割合を代表値として用いることは妥当である。</t>
    <phoneticPr fontId="1"/>
  </si>
  <si>
    <t>■物質収支</t>
    <rPh sb="1" eb="5">
      <t>ブッシツシュウシ</t>
    </rPh>
    <phoneticPr fontId="5"/>
  </si>
  <si>
    <t>　算出範囲（事業A、基準A、事業B、基準B）ごとに、「受け入れられる廃棄物・製品」と「外部へ渡される廃棄物・製品」の数
　量を記載すること。
　なお、算出範囲内で、選別工程や熱処理工程などにより複数の中間生成物が発生または製造される場合は、それぞれの数量を記
　載すること。</t>
    <rPh sb="27" eb="28">
      <t>ウ</t>
    </rPh>
    <rPh sb="29" eb="30">
      <t>イ</t>
    </rPh>
    <rPh sb="34" eb="37">
      <t>ハイキブツ</t>
    </rPh>
    <rPh sb="38" eb="40">
      <t>セイヒン</t>
    </rPh>
    <rPh sb="43" eb="45">
      <t>ガイブ</t>
    </rPh>
    <rPh sb="46" eb="47">
      <t>ワタ</t>
    </rPh>
    <rPh sb="50" eb="53">
      <t>ハイキブツ</t>
    </rPh>
    <rPh sb="54" eb="56">
      <t>セイヒン</t>
    </rPh>
    <rPh sb="58" eb="59">
      <t>スウ</t>
    </rPh>
    <phoneticPr fontId="1"/>
  </si>
  <si>
    <t>設備リストの追加、全体改訂</t>
    <phoneticPr fontId="1"/>
  </si>
  <si>
    <t>例.
再生PP：● t
再生PE：▲ t
再生PET：■ t</t>
    <rPh sb="3" eb="5">
      <t>サイセイ</t>
    </rPh>
    <rPh sb="12" eb="14">
      <t>サイセイ</t>
    </rPh>
    <rPh sb="21" eb="23">
      <t>サイセイ</t>
    </rPh>
    <phoneticPr fontId="1"/>
  </si>
  <si>
    <t>例.
再生PP：◎ t
再生PE：▼ t
再生PET：◆ t</t>
    <rPh sb="3" eb="5">
      <t>サイセイ</t>
    </rPh>
    <rPh sb="12" eb="14">
      <t>サイセイ</t>
    </rPh>
    <rPh sb="21" eb="23">
      <t>サイセイ</t>
    </rPh>
    <phoneticPr fontId="1"/>
  </si>
  <si>
    <t>例.
残渣（熱回収）：★ t
残渣（埋立）：☆ t</t>
    <rPh sb="0" eb="1">
      <t>レイ</t>
    </rPh>
    <rPh sb="3" eb="5">
      <t>ザンサ</t>
    </rPh>
    <rPh sb="6" eb="9">
      <t>ネツカイシュウ</t>
    </rPh>
    <rPh sb="15" eb="17">
      <t>ザンサ</t>
    </rPh>
    <rPh sb="18" eb="20">
      <t>ウメタテ</t>
    </rPh>
    <phoneticPr fontId="1"/>
  </si>
  <si>
    <t>例.
残渣（熱回収）：〇 t
残渣（埋立）：◎ t</t>
    <rPh sb="0" eb="1">
      <t>レイ</t>
    </rPh>
    <rPh sb="3" eb="5">
      <t>ザンサ</t>
    </rPh>
    <rPh sb="15" eb="17">
      <t>ザンサ</t>
    </rPh>
    <rPh sb="18" eb="20">
      <t>ウメタテ</t>
    </rPh>
    <phoneticPr fontId="1"/>
  </si>
  <si>
    <t>温室効果ガス排出量の削減効果[kg-CO2e/t]
(基準A+基準B)-(事業A+事業B)</t>
    <rPh sb="0" eb="2">
      <t>オンシツ</t>
    </rPh>
    <rPh sb="2" eb="4">
      <t>コウカ</t>
    </rPh>
    <rPh sb="6" eb="8">
      <t>ハイシュツ</t>
    </rPh>
    <rPh sb="8" eb="9">
      <t>リョウ</t>
    </rPh>
    <rPh sb="10" eb="12">
      <t>サクゲン</t>
    </rPh>
    <rPh sb="12" eb="14">
      <t>コウカ</t>
    </rPh>
    <rPh sb="27" eb="29">
      <t>キジュン</t>
    </rPh>
    <rPh sb="31" eb="33">
      <t>キジュン</t>
    </rPh>
    <rPh sb="37" eb="39">
      <t>ジギョウ</t>
    </rPh>
    <rPh sb="41" eb="43">
      <t>ジギョウ</t>
    </rPh>
    <phoneticPr fontId="1"/>
  </si>
  <si>
    <t>温室効果ガス排出量の削減効果[%]
((基準A+基準B)-(事業A+事業B))/(基準A+基準B)</t>
    <rPh sb="0" eb="2">
      <t>オンシツ</t>
    </rPh>
    <rPh sb="2" eb="4">
      <t>コウカ</t>
    </rPh>
    <rPh sb="6" eb="8">
      <t>ハイシュツ</t>
    </rPh>
    <rPh sb="8" eb="9">
      <t>リョウ</t>
    </rPh>
    <rPh sb="10" eb="12">
      <t>サクゲン</t>
    </rPh>
    <rPh sb="12" eb="14">
      <t>コウカ</t>
    </rPh>
    <rPh sb="20" eb="22">
      <t>キジュン</t>
    </rPh>
    <rPh sb="23" eb="25">
      <t>キジュン</t>
    </rPh>
    <rPh sb="29" eb="31">
      <t>ジギョウ</t>
    </rPh>
    <rPh sb="33" eb="35">
      <t>ジギョウ</t>
    </rPh>
    <phoneticPr fontId="1"/>
  </si>
  <si>
    <t>審査補助者コメント</t>
    <rPh sb="0" eb="5">
      <t>シンサホジョシャ</t>
    </rPh>
    <phoneticPr fontId="1"/>
  </si>
  <si>
    <t>環境省コメント</t>
    <rPh sb="0" eb="3">
      <t>カンキョウショウ</t>
    </rPh>
    <phoneticPr fontId="1"/>
  </si>
  <si>
    <t>審査補助者コメント</t>
    <phoneticPr fontId="1"/>
  </si>
  <si>
    <t xml:space="preserve">     　 　   よって得られる製品・サービスの天然資源由来の製造プロセス</t>
    <phoneticPr fontId="1"/>
  </si>
  <si>
    <t>　類型①：A⇒収集運搬から残渣処理処分を含む再資源化等のプロセスまで　B⇒天然資源由来の製品製造プロセスまで</t>
    <rPh sb="1" eb="3">
      <t>ルイケイ</t>
    </rPh>
    <rPh sb="7" eb="11">
      <t>シュウシュウウンパン</t>
    </rPh>
    <rPh sb="20" eb="21">
      <t>フク</t>
    </rPh>
    <rPh sb="22" eb="26">
      <t>サイシゲンカ</t>
    </rPh>
    <rPh sb="26" eb="27">
      <t>トウ</t>
    </rPh>
    <rPh sb="37" eb="41">
      <t>テンネンシゲン</t>
    </rPh>
    <rPh sb="41" eb="43">
      <t>ユライ</t>
    </rPh>
    <rPh sb="44" eb="46">
      <t>セイヒン</t>
    </rPh>
    <rPh sb="46" eb="48">
      <t>セイゾウ</t>
    </rPh>
    <phoneticPr fontId="1"/>
  </si>
  <si>
    <t>　類型②：A⇒収集運搬を除く残渣処理処分を含む再資源化等のプロセスまで　B⇒天然資源由来の製品製造プロセスまで</t>
    <rPh sb="1" eb="3">
      <t>ルイケイ</t>
    </rPh>
    <rPh sb="12" eb="13">
      <t>ノゾ</t>
    </rPh>
    <rPh sb="38" eb="42">
      <t>テンネンシゲン</t>
    </rPh>
    <phoneticPr fontId="1"/>
  </si>
  <si>
    <t>　　　　　　  よって影響を受けるプロセス　B⇒天然資源由来の製品製造プロセスまで</t>
    <rPh sb="24" eb="28">
      <t>テンネンシゲン</t>
    </rPh>
    <phoneticPr fontId="1"/>
  </si>
  <si>
    <t>温室効果ガス排出量の削減効果[kg-CO2e/t]
(事業A+基準B)-(基準A+事業B)</t>
    <rPh sb="0" eb="2">
      <t>オンシツ</t>
    </rPh>
    <rPh sb="2" eb="4">
      <t>コウカ</t>
    </rPh>
    <rPh sb="6" eb="8">
      <t>ハイシュツ</t>
    </rPh>
    <rPh sb="8" eb="9">
      <t>リョウ</t>
    </rPh>
    <rPh sb="10" eb="12">
      <t>サクゲン</t>
    </rPh>
    <rPh sb="12" eb="14">
      <t>コウカ</t>
    </rPh>
    <rPh sb="27" eb="29">
      <t>ジギョウ</t>
    </rPh>
    <rPh sb="31" eb="33">
      <t>キジュン</t>
    </rPh>
    <rPh sb="37" eb="39">
      <t>キジュン</t>
    </rPh>
    <rPh sb="41" eb="43">
      <t>ジギョウ</t>
    </rPh>
    <phoneticPr fontId="1"/>
  </si>
  <si>
    <t>温室効果ガス排出量の削減効果[%]
((事業A+基準B)-(基準A+事業B))/(基準A+基準B)</t>
    <rPh sb="0" eb="2">
      <t>オンシツ</t>
    </rPh>
    <rPh sb="2" eb="4">
      <t>コウカ</t>
    </rPh>
    <rPh sb="6" eb="8">
      <t>ハイシュツ</t>
    </rPh>
    <rPh sb="8" eb="9">
      <t>リョウ</t>
    </rPh>
    <rPh sb="10" eb="12">
      <t>サクゲン</t>
    </rPh>
    <rPh sb="12" eb="14">
      <t>コウカ</t>
    </rPh>
    <phoneticPr fontId="1"/>
  </si>
  <si>
    <t>令和8年9月</t>
    <rPh sb="0" eb="2">
      <t>レイワ</t>
    </rPh>
    <rPh sb="3" eb="4">
      <t>ネン</t>
    </rPh>
    <rPh sb="5" eb="6">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</si>
</sst>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00;[Red]\-#,##0.000"/>
    <numFmt numFmtId="177" formatCode="[$]ggge&quot;年&quot;m&quot;月&quot;d&quot;日&quot;;@" x16r2:formatCode16="[$-ja-JP-x-gannen]ggge&quot;年&quot;m&quot;月&quot;d&quot;日&quot;;@"/>
    <numFmt numFmtId="178" formatCode="[$-411]ggge&quot;年&quot;m&quot;月&quot;"/>
    <numFmt numFmtId="179" formatCode="0.000"/>
    <numFmt numFmtId="180" formatCode="#,##0.000_);[Red]\(#,##0.000\)"/>
    <numFmt numFmtId="181" formatCode="#,##0.000"/>
    <numFmt numFmtId="182" formatCode="#,##0.000_ "/>
    <numFmt numFmtId="183" formatCode="#,##0.000_ ;[Red]\-#,##0.000\ "/>
    <numFmt numFmtId="184" formatCode="0\p\t"/>
    <numFmt numFmtId="185" formatCode="0_);[Red]\(0\)"/>
  </numFmts>
  <fonts count="48">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b/>
      <sz val="18"/>
      <color theme="3"/>
      <name val="游ゴシック Light"/>
      <family val="2"/>
      <charset val="128"/>
      <scheme val="major"/>
    </font>
    <font>
      <sz val="11"/>
      <color theme="1"/>
      <name val="Arial"/>
      <family val="2"/>
    </font>
    <font>
      <b/>
      <sz val="11"/>
      <color theme="1"/>
      <name val="游ゴシック"/>
      <family val="3"/>
      <charset val="128"/>
      <scheme val="minor"/>
    </font>
    <font>
      <b/>
      <sz val="11"/>
      <color rgb="FFFFFFFF"/>
      <name val="游ゴシック"/>
      <family val="3"/>
      <charset val="128"/>
      <scheme val="minor"/>
    </font>
    <font>
      <b/>
      <sz val="11"/>
      <color rgb="FF000000"/>
      <name val="游ゴシック"/>
      <family val="3"/>
      <charset val="128"/>
      <scheme val="minor"/>
    </font>
    <font>
      <b/>
      <u/>
      <sz val="12"/>
      <color theme="1"/>
      <name val="游ゴシック"/>
      <family val="3"/>
      <charset val="128"/>
      <scheme val="minor"/>
    </font>
    <font>
      <b/>
      <sz val="12"/>
      <color theme="1"/>
      <name val="游ゴシック"/>
      <family val="3"/>
      <charset val="128"/>
      <scheme val="minor"/>
    </font>
    <font>
      <b/>
      <sz val="12"/>
      <color rgb="FFFFFFFF"/>
      <name val="游ゴシック"/>
      <family val="3"/>
      <charset val="128"/>
      <scheme val="minor"/>
    </font>
    <font>
      <b/>
      <u/>
      <sz val="11"/>
      <color theme="1"/>
      <name val="游ゴシック"/>
      <family val="3"/>
      <charset val="128"/>
      <scheme val="minor"/>
    </font>
    <font>
      <sz val="11"/>
      <color rgb="FFFF0000"/>
      <name val="游ゴシック"/>
      <family val="3"/>
      <charset val="128"/>
      <scheme val="minor"/>
    </font>
    <font>
      <sz val="18"/>
      <color theme="1"/>
      <name val="游ゴシック"/>
      <family val="3"/>
      <charset val="128"/>
      <scheme val="minor"/>
    </font>
    <font>
      <b/>
      <sz val="14"/>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b/>
      <sz val="20"/>
      <color theme="1"/>
      <name val="游ゴシック"/>
      <family val="3"/>
      <charset val="128"/>
      <scheme val="minor"/>
    </font>
    <font>
      <sz val="10"/>
      <color rgb="FF000000"/>
      <name val="游ゴシック"/>
      <family val="3"/>
      <charset val="128"/>
      <scheme val="minor"/>
    </font>
    <font>
      <u/>
      <sz val="14"/>
      <color theme="1"/>
      <name val="游ゴシック"/>
      <family val="2"/>
      <charset val="128"/>
      <scheme val="minor"/>
    </font>
    <font>
      <sz val="10"/>
      <name val="游ゴシック"/>
      <family val="3"/>
      <charset val="128"/>
      <scheme val="minor"/>
    </font>
    <font>
      <b/>
      <sz val="20"/>
      <name val="游ゴシック"/>
      <family val="3"/>
      <charset val="128"/>
      <scheme val="minor"/>
    </font>
    <font>
      <b/>
      <sz val="16"/>
      <name val="游ゴシック"/>
      <family val="3"/>
      <charset val="128"/>
      <scheme val="minor"/>
    </font>
    <font>
      <b/>
      <sz val="12"/>
      <name val="游ゴシック"/>
      <family val="3"/>
      <charset val="128"/>
      <scheme val="minor"/>
    </font>
    <font>
      <b/>
      <u/>
      <sz val="12"/>
      <name val="游ゴシック"/>
      <family val="3"/>
      <charset val="128"/>
      <scheme val="minor"/>
    </font>
    <font>
      <b/>
      <sz val="11"/>
      <color theme="0"/>
      <name val="游ゴシック"/>
      <family val="3"/>
      <charset val="128"/>
      <scheme val="minor"/>
    </font>
    <font>
      <b/>
      <sz val="11"/>
      <name val="游ゴシック"/>
      <family val="3"/>
      <charset val="128"/>
      <scheme val="minor"/>
    </font>
    <font>
      <sz val="11"/>
      <name val="游ゴシック"/>
      <family val="3"/>
      <charset val="128"/>
      <scheme val="minor"/>
    </font>
    <font>
      <u/>
      <sz val="12"/>
      <color theme="1"/>
      <name val="游ゴシック"/>
      <family val="3"/>
      <charset val="128"/>
      <scheme val="minor"/>
    </font>
    <font>
      <sz val="11"/>
      <color rgb="FFFFFFFF"/>
      <name val="游ゴシック"/>
      <family val="3"/>
      <charset val="128"/>
      <scheme val="minor"/>
    </font>
    <font>
      <b/>
      <sz val="14"/>
      <name val="游ゴシック"/>
      <family val="3"/>
      <charset val="128"/>
      <scheme val="minor"/>
    </font>
    <font>
      <sz val="11"/>
      <color rgb="FF0033CC"/>
      <name val="游ゴシック"/>
      <family val="3"/>
      <charset val="128"/>
      <scheme val="minor"/>
    </font>
    <font>
      <sz val="11"/>
      <color theme="3" tint="0.39997558519241921"/>
      <name val="游ゴシック"/>
      <family val="3"/>
      <charset val="128"/>
      <scheme val="minor"/>
    </font>
    <font>
      <sz val="12"/>
      <name val="游ゴシック"/>
      <family val="3"/>
      <charset val="128"/>
      <scheme val="minor"/>
    </font>
    <font>
      <b/>
      <sz val="10"/>
      <color rgb="FFFFFFFF"/>
      <name val="游ゴシック"/>
      <family val="3"/>
      <charset val="128"/>
      <scheme val="minor"/>
    </font>
    <font>
      <sz val="16"/>
      <name val="游ゴシック"/>
      <family val="3"/>
      <charset val="128"/>
      <scheme val="minor"/>
    </font>
    <font>
      <sz val="9"/>
      <name val="游ゴシック"/>
      <family val="3"/>
      <charset val="128"/>
      <scheme val="minor"/>
    </font>
    <font>
      <sz val="8"/>
      <name val="游ゴシック"/>
      <family val="3"/>
      <charset val="128"/>
      <scheme val="minor"/>
    </font>
    <font>
      <sz val="10"/>
      <color theme="1"/>
      <name val="游ゴシック"/>
      <family val="2"/>
      <charset val="128"/>
      <scheme val="minor"/>
    </font>
    <font>
      <sz val="11"/>
      <name val="游ゴシック"/>
      <family val="2"/>
      <charset val="128"/>
      <scheme val="minor"/>
    </font>
    <font>
      <u/>
      <sz val="14"/>
      <color theme="1"/>
      <name val="游ゴシック"/>
      <family val="3"/>
      <charset val="128"/>
      <scheme val="minor"/>
    </font>
    <font>
      <sz val="11"/>
      <color rgb="FF000000"/>
      <name val="游ゴシック"/>
      <family val="3"/>
      <charset val="128"/>
      <scheme val="minor"/>
    </font>
    <font>
      <b/>
      <sz val="12"/>
      <color theme="0"/>
      <name val="游ゴシック"/>
      <family val="3"/>
      <charset val="128"/>
      <scheme val="minor"/>
    </font>
    <font>
      <b/>
      <sz val="11"/>
      <color rgb="FFFF0000"/>
      <name val="游ゴシック"/>
      <family val="3"/>
      <charset val="128"/>
      <scheme val="minor"/>
    </font>
    <font>
      <b/>
      <sz val="14"/>
      <color theme="0"/>
      <name val="游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0070C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auto="1"/>
      </left>
      <right/>
      <top style="thin">
        <color auto="1"/>
      </top>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style="medium">
        <color indexed="64"/>
      </bottom>
      <diagonal/>
    </border>
    <border>
      <left/>
      <right style="thin">
        <color auto="1"/>
      </right>
      <top style="thin">
        <color auto="1"/>
      </top>
      <bottom/>
      <diagonal/>
    </border>
    <border>
      <left/>
      <right/>
      <top/>
      <bottom style="thin">
        <color indexed="64"/>
      </bottom>
      <diagonal/>
    </border>
    <border>
      <left style="medium">
        <color indexed="64"/>
      </left>
      <right/>
      <top style="double">
        <color indexed="64"/>
      </top>
      <bottom style="medium">
        <color indexed="64"/>
      </bottom>
      <diagonal/>
    </border>
    <border>
      <left style="thin">
        <color indexed="64"/>
      </left>
      <right/>
      <top/>
      <bottom/>
      <diagonal/>
    </border>
    <border>
      <left/>
      <right style="thin">
        <color indexed="64"/>
      </right>
      <top/>
      <bottom/>
      <diagonal/>
    </border>
    <border>
      <left/>
      <right/>
      <top style="thin">
        <color auto="1"/>
      </top>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double">
        <color indexed="64"/>
      </bottom>
      <diagonal/>
    </border>
    <border>
      <left/>
      <right/>
      <top style="thin">
        <color auto="1"/>
      </top>
      <bottom style="double">
        <color indexed="64"/>
      </bottom>
      <diagonal/>
    </border>
    <border>
      <left style="thin">
        <color indexed="64"/>
      </left>
      <right style="thin">
        <color indexed="64"/>
      </right>
      <top style="double">
        <color indexed="64"/>
      </top>
      <bottom/>
      <diagonal/>
    </border>
    <border>
      <left style="thin">
        <color auto="1"/>
      </left>
      <right/>
      <top/>
      <bottom style="double">
        <color auto="1"/>
      </bottom>
      <diagonal/>
    </border>
    <border>
      <left/>
      <right/>
      <top/>
      <bottom style="double">
        <color auto="1"/>
      </bottom>
      <diagonal/>
    </border>
    <border>
      <left/>
      <right style="thin">
        <color indexed="64"/>
      </right>
      <top/>
      <bottom style="double">
        <color auto="1"/>
      </bottom>
      <diagonal/>
    </border>
  </borders>
  <cellStyleXfs count="11">
    <xf numFmtId="0" fontId="0" fillId="0" borderId="0">
      <alignment vertical="center"/>
    </xf>
    <xf numFmtId="0" fontId="3" fillId="0" borderId="0">
      <alignment vertical="center"/>
    </xf>
    <xf numFmtId="0" fontId="4" fillId="0" borderId="0"/>
    <xf numFmtId="38" fontId="3" fillId="0" borderId="0" applyFont="0" applyFill="0" applyBorder="0" applyAlignment="0" applyProtection="0">
      <alignment vertical="center"/>
    </xf>
    <xf numFmtId="38" fontId="4" fillId="0" borderId="0" applyFont="0" applyFill="0" applyBorder="0" applyAlignment="0" applyProtection="0"/>
    <xf numFmtId="0" fontId="4" fillId="0" borderId="0">
      <alignment vertical="center"/>
    </xf>
    <xf numFmtId="38" fontId="4" fillId="0" borderId="0" applyFont="0" applyFill="0" applyBorder="0" applyAlignment="0" applyProtection="0">
      <alignment vertical="center"/>
    </xf>
    <xf numFmtId="0" fontId="6" fillId="0" borderId="0" applyNumberFormat="0" applyFill="0" applyBorder="0" applyAlignment="0" applyProtection="0">
      <alignment vertical="center"/>
    </xf>
    <xf numFmtId="9" fontId="3" fillId="0" borderId="0" applyFont="0" applyFill="0" applyBorder="0" applyAlignment="0" applyProtection="0">
      <alignment vertical="center"/>
    </xf>
    <xf numFmtId="0" fontId="7" fillId="0" borderId="0">
      <alignment vertical="center"/>
    </xf>
    <xf numFmtId="9" fontId="3" fillId="0" borderId="0" applyFont="0" applyFill="0" applyBorder="0" applyAlignment="0" applyProtection="0">
      <alignment vertical="center"/>
    </xf>
  </cellStyleXfs>
  <cellXfs count="332">
    <xf numFmtId="0" fontId="0" fillId="0" borderId="0" xfId="0">
      <alignment vertical="center"/>
    </xf>
    <xf numFmtId="0" fontId="3" fillId="0" borderId="0" xfId="1">
      <alignment vertical="center"/>
    </xf>
    <xf numFmtId="0" fontId="8" fillId="0" borderId="0" xfId="0" applyFont="1">
      <alignment vertical="center"/>
    </xf>
    <xf numFmtId="0" fontId="2" fillId="0" borderId="0" xfId="0" applyFont="1">
      <alignment vertical="center"/>
    </xf>
    <xf numFmtId="0" fontId="12" fillId="0" borderId="0" xfId="0" applyFont="1">
      <alignment vertical="center"/>
    </xf>
    <xf numFmtId="0" fontId="12" fillId="0" borderId="0" xfId="1" applyFont="1">
      <alignment vertical="center"/>
    </xf>
    <xf numFmtId="0" fontId="15" fillId="0" borderId="0" xfId="1" applyFont="1">
      <alignment vertical="center"/>
    </xf>
    <xf numFmtId="0" fontId="0" fillId="0" borderId="0" xfId="0" applyAlignment="1">
      <alignment horizontal="center" vertical="center"/>
    </xf>
    <xf numFmtId="0" fontId="18" fillId="0" borderId="0" xfId="0" applyFont="1" applyAlignment="1">
      <alignment horizontal="center" vertical="center"/>
    </xf>
    <xf numFmtId="0" fontId="18" fillId="0" borderId="0" xfId="0" applyFont="1">
      <alignment vertical="center"/>
    </xf>
    <xf numFmtId="0" fontId="17" fillId="0" borderId="0" xfId="0" applyFont="1">
      <alignment vertical="center"/>
    </xf>
    <xf numFmtId="0" fontId="19" fillId="0" borderId="0" xfId="0" applyFont="1" applyAlignment="1">
      <alignment horizontal="center" vertical="center"/>
    </xf>
    <xf numFmtId="0" fontId="20" fillId="0" borderId="0" xfId="0" applyFont="1" applyAlignment="1">
      <alignment horizontal="center" vertical="center"/>
    </xf>
    <xf numFmtId="0" fontId="16" fillId="0" borderId="0" xfId="0" applyFont="1">
      <alignment vertical="center"/>
    </xf>
    <xf numFmtId="0" fontId="8" fillId="0" borderId="0" xfId="0" applyFont="1" applyAlignment="1">
      <alignment vertical="center" shrinkToFit="1"/>
    </xf>
    <xf numFmtId="0" fontId="25" fillId="0" borderId="0" xfId="0" applyFont="1" applyAlignment="1">
      <alignment horizontal="center" vertical="center"/>
    </xf>
    <xf numFmtId="0" fontId="30" fillId="0" borderId="0" xfId="2" applyFont="1" applyAlignment="1" applyProtection="1">
      <alignment vertical="center"/>
      <protection locked="0"/>
    </xf>
    <xf numFmtId="0" fontId="30" fillId="0" borderId="0" xfId="2" applyFont="1" applyAlignment="1" applyProtection="1">
      <alignment vertical="center" wrapText="1"/>
      <protection locked="0"/>
    </xf>
    <xf numFmtId="0" fontId="2" fillId="0" borderId="0" xfId="1" applyFont="1" applyProtection="1">
      <alignment vertical="center"/>
      <protection locked="0"/>
    </xf>
    <xf numFmtId="0" fontId="33" fillId="0" borderId="0" xfId="2" applyFont="1" applyAlignment="1" applyProtection="1">
      <alignment vertical="center"/>
      <protection locked="0"/>
    </xf>
    <xf numFmtId="0" fontId="30" fillId="0" borderId="33" xfId="2" applyFont="1" applyBorder="1" applyProtection="1">
      <protection locked="0"/>
    </xf>
    <xf numFmtId="0" fontId="15" fillId="0" borderId="0" xfId="1" applyFont="1" applyProtection="1">
      <alignment vertical="center"/>
      <protection locked="0"/>
    </xf>
    <xf numFmtId="0" fontId="2" fillId="0" borderId="0" xfId="1" applyFont="1">
      <alignment vertical="center"/>
    </xf>
    <xf numFmtId="0" fontId="30" fillId="0" borderId="0" xfId="2" applyFont="1" applyAlignment="1" applyProtection="1">
      <alignment horizontal="right"/>
      <protection locked="0"/>
    </xf>
    <xf numFmtId="0" fontId="41" fillId="0" borderId="0" xfId="0" applyFont="1">
      <alignment vertical="center"/>
    </xf>
    <xf numFmtId="0" fontId="0" fillId="0" borderId="1" xfId="0" applyBorder="1" applyAlignment="1">
      <alignment horizontal="center" vertical="center"/>
    </xf>
    <xf numFmtId="0" fontId="22" fillId="0" borderId="0" xfId="1" applyFont="1" applyAlignment="1">
      <alignment vertical="center" wrapText="1"/>
    </xf>
    <xf numFmtId="0" fontId="30" fillId="0" borderId="1" xfId="2" applyFont="1" applyBorder="1" applyAlignment="1" applyProtection="1">
      <alignment horizontal="center" vertical="center"/>
      <protection locked="0"/>
    </xf>
    <xf numFmtId="0" fontId="13" fillId="5" borderId="25" xfId="1" applyFont="1" applyFill="1" applyBorder="1" applyAlignment="1">
      <alignment horizontal="right" vertical="center"/>
    </xf>
    <xf numFmtId="0" fontId="13" fillId="5" borderId="1" xfId="0" applyFont="1" applyFill="1" applyBorder="1" applyAlignment="1">
      <alignment horizontal="right" vertical="center"/>
    </xf>
    <xf numFmtId="49" fontId="13" fillId="5" borderId="1" xfId="0" applyNumberFormat="1" applyFont="1" applyFill="1" applyBorder="1" applyAlignment="1">
      <alignment horizontal="right" vertical="center"/>
    </xf>
    <xf numFmtId="0" fontId="30" fillId="0" borderId="1" xfId="2" applyFont="1" applyBorder="1" applyAlignment="1" applyProtection="1">
      <alignment horizontal="left" vertical="center" wrapText="1"/>
      <protection locked="0"/>
    </xf>
    <xf numFmtId="0" fontId="33" fillId="0" borderId="0" xfId="2" applyFont="1" applyAlignment="1">
      <alignment vertical="center"/>
    </xf>
    <xf numFmtId="0" fontId="30" fillId="0" borderId="0" xfId="2" applyFont="1" applyAlignment="1">
      <alignment vertical="center"/>
    </xf>
    <xf numFmtId="0" fontId="30" fillId="0" borderId="0" xfId="2" applyFont="1" applyAlignment="1">
      <alignment horizontal="right"/>
    </xf>
    <xf numFmtId="0" fontId="30" fillId="0" borderId="33" xfId="2" applyFont="1" applyBorder="1"/>
    <xf numFmtId="0" fontId="30" fillId="0" borderId="0" xfId="2" applyFont="1" applyAlignment="1">
      <alignment vertical="center" wrapText="1"/>
    </xf>
    <xf numFmtId="0" fontId="0" fillId="0" borderId="1" xfId="1" applyFont="1" applyBorder="1" applyAlignment="1" applyProtection="1">
      <alignment horizontal="center" vertical="center" wrapText="1"/>
      <protection locked="0"/>
    </xf>
    <xf numFmtId="0" fontId="36" fillId="0" borderId="0" xfId="2" applyFont="1"/>
    <xf numFmtId="0" fontId="30" fillId="0" borderId="0" xfId="1" applyFont="1">
      <alignment vertical="center"/>
    </xf>
    <xf numFmtId="0" fontId="2" fillId="0" borderId="0" xfId="0" applyFont="1" applyProtection="1">
      <alignment vertical="center"/>
      <protection locked="0"/>
    </xf>
    <xf numFmtId="0" fontId="8" fillId="0" borderId="0" xfId="0" applyFont="1" applyAlignment="1" applyProtection="1">
      <alignment vertical="center" shrinkToFit="1"/>
      <protection locked="0"/>
    </xf>
    <xf numFmtId="0" fontId="15" fillId="0" borderId="0" xfId="0" applyFont="1" applyProtection="1">
      <alignment vertical="center"/>
      <protection locked="0"/>
    </xf>
    <xf numFmtId="0" fontId="10" fillId="0" borderId="25" xfId="0" applyFont="1" applyBorder="1" applyAlignment="1" applyProtection="1">
      <alignment vertical="center" wrapText="1"/>
      <protection locked="0"/>
    </xf>
    <xf numFmtId="0" fontId="2" fillId="0" borderId="0" xfId="0" applyFont="1" applyAlignment="1" applyProtection="1">
      <alignment vertical="center" shrinkToFit="1"/>
      <protection locked="0"/>
    </xf>
    <xf numFmtId="0" fontId="31" fillId="0" borderId="0" xfId="1" applyFont="1">
      <alignment vertical="center"/>
    </xf>
    <xf numFmtId="0" fontId="8" fillId="0" borderId="0" xfId="1" applyFont="1" applyAlignment="1">
      <alignment vertical="center" shrinkToFit="1"/>
    </xf>
    <xf numFmtId="0" fontId="27" fillId="0" borderId="0" xfId="1" applyFont="1">
      <alignment vertical="center"/>
    </xf>
    <xf numFmtId="0" fontId="9" fillId="5" borderId="25" xfId="0" applyFont="1" applyFill="1" applyBorder="1" applyAlignment="1">
      <alignment horizontal="center" vertical="center"/>
    </xf>
    <xf numFmtId="0" fontId="15" fillId="0" borderId="0" xfId="0" applyFont="1">
      <alignment vertical="center"/>
    </xf>
    <xf numFmtId="0" fontId="9" fillId="5" borderId="1" xfId="0" applyFont="1" applyFill="1" applyBorder="1" applyAlignment="1">
      <alignment horizontal="center" vertical="center"/>
    </xf>
    <xf numFmtId="0" fontId="2" fillId="0" borderId="0" xfId="0" applyFont="1" applyAlignment="1">
      <alignment vertical="center" shrinkToFit="1"/>
    </xf>
    <xf numFmtId="0" fontId="9" fillId="5" borderId="1" xfId="0" applyFont="1" applyFill="1" applyBorder="1">
      <alignment vertical="center"/>
    </xf>
    <xf numFmtId="0" fontId="28" fillId="5" borderId="25" xfId="0" applyFont="1" applyFill="1" applyBorder="1" applyAlignment="1">
      <alignment horizontal="center" vertical="center"/>
    </xf>
    <xf numFmtId="0" fontId="28" fillId="5" borderId="25" xfId="0" applyFont="1" applyFill="1" applyBorder="1" applyAlignment="1">
      <alignment horizontal="center" vertical="center" wrapText="1"/>
    </xf>
    <xf numFmtId="0" fontId="9" fillId="5" borderId="23" xfId="0" applyFont="1" applyFill="1" applyBorder="1" applyAlignment="1">
      <alignment vertical="center" shrinkToFit="1"/>
    </xf>
    <xf numFmtId="0" fontId="15" fillId="0" borderId="0" xfId="2" applyFont="1" applyAlignment="1">
      <alignment vertical="center"/>
    </xf>
    <xf numFmtId="0" fontId="29" fillId="0" borderId="0" xfId="2" applyFont="1" applyAlignment="1">
      <alignment vertical="center"/>
    </xf>
    <xf numFmtId="0" fontId="9" fillId="5" borderId="1" xfId="2" applyFont="1" applyFill="1" applyBorder="1" applyAlignment="1">
      <alignment horizontal="center" vertical="center"/>
    </xf>
    <xf numFmtId="0" fontId="37" fillId="5" borderId="1" xfId="2" applyFont="1" applyFill="1" applyBorder="1" applyAlignment="1">
      <alignment horizontal="center" vertical="center" wrapText="1"/>
    </xf>
    <xf numFmtId="0" fontId="30" fillId="0" borderId="0" xfId="2" applyFont="1" applyAlignment="1">
      <alignment horizontal="left" vertical="center"/>
    </xf>
    <xf numFmtId="38" fontId="29" fillId="0" borderId="0" xfId="3" applyFont="1" applyBorder="1" applyAlignment="1" applyProtection="1">
      <alignment vertical="center"/>
    </xf>
    <xf numFmtId="176" fontId="29" fillId="0" borderId="0" xfId="4" applyNumberFormat="1" applyFont="1" applyFill="1" applyBorder="1" applyAlignment="1" applyProtection="1">
      <alignment vertical="center"/>
    </xf>
    <xf numFmtId="0" fontId="34" fillId="0" borderId="0" xfId="2" applyFont="1" applyAlignment="1">
      <alignment vertical="center"/>
    </xf>
    <xf numFmtId="0" fontId="9" fillId="5" borderId="25" xfId="2" applyFont="1" applyFill="1" applyBorder="1" applyAlignment="1">
      <alignment horizontal="center" vertical="center"/>
    </xf>
    <xf numFmtId="0" fontId="9" fillId="5" borderId="24" xfId="2" applyFont="1" applyFill="1" applyBorder="1" applyAlignment="1">
      <alignment horizontal="center" vertical="center"/>
    </xf>
    <xf numFmtId="0" fontId="9" fillId="5" borderId="22" xfId="2" applyFont="1" applyFill="1" applyBorder="1" applyAlignment="1">
      <alignment horizontal="center" vertical="center"/>
    </xf>
    <xf numFmtId="0" fontId="9" fillId="5" borderId="35" xfId="2" applyFont="1" applyFill="1" applyBorder="1" applyAlignment="1">
      <alignment horizontal="center" vertical="center"/>
    </xf>
    <xf numFmtId="3" fontId="30" fillId="0" borderId="0" xfId="2" applyNumberFormat="1" applyFont="1" applyAlignment="1">
      <alignment vertical="center"/>
    </xf>
    <xf numFmtId="0" fontId="9" fillId="5" borderId="23" xfId="2" applyFont="1" applyFill="1" applyBorder="1" applyAlignment="1">
      <alignment horizontal="center" vertical="center"/>
    </xf>
    <xf numFmtId="0" fontId="9" fillId="5" borderId="16" xfId="2" applyFont="1" applyFill="1" applyBorder="1" applyAlignment="1">
      <alignment horizontal="center" vertical="center"/>
    </xf>
    <xf numFmtId="0" fontId="30" fillId="2" borderId="0" xfId="2" applyFont="1" applyFill="1" applyAlignment="1">
      <alignment vertical="center"/>
    </xf>
    <xf numFmtId="0" fontId="35" fillId="0" borderId="0" xfId="2" applyFont="1" applyAlignment="1">
      <alignment vertical="center"/>
    </xf>
    <xf numFmtId="0" fontId="35" fillId="0" borderId="0" xfId="2" applyFont="1" applyAlignment="1">
      <alignment vertical="center" wrapText="1"/>
    </xf>
    <xf numFmtId="38" fontId="29" fillId="0" borderId="0" xfId="4" applyFont="1" applyFill="1" applyBorder="1" applyAlignment="1" applyProtection="1">
      <alignment vertical="center"/>
    </xf>
    <xf numFmtId="0" fontId="30" fillId="0" borderId="0" xfId="2" applyFont="1" applyAlignment="1">
      <alignment horizontal="right" vertical="center"/>
    </xf>
    <xf numFmtId="0" fontId="9" fillId="5" borderId="1" xfId="2" applyFont="1" applyFill="1" applyBorder="1" applyAlignment="1">
      <alignment horizontal="center" vertical="center" wrapText="1"/>
    </xf>
    <xf numFmtId="0" fontId="14" fillId="0" borderId="0" xfId="1" applyFont="1">
      <alignment vertical="center"/>
    </xf>
    <xf numFmtId="0" fontId="37" fillId="5" borderId="25" xfId="2" applyFont="1" applyFill="1" applyBorder="1" applyAlignment="1">
      <alignment horizontal="center" vertical="center" wrapText="1"/>
    </xf>
    <xf numFmtId="0" fontId="32" fillId="0" borderId="0" xfId="2" applyFont="1" applyAlignment="1">
      <alignment vertical="center"/>
    </xf>
    <xf numFmtId="0" fontId="32" fillId="0" borderId="0" xfId="2" applyFont="1" applyAlignment="1">
      <alignment vertical="center" wrapText="1"/>
    </xf>
    <xf numFmtId="38" fontId="30" fillId="0" borderId="0" xfId="4" applyFont="1" applyFill="1" applyBorder="1" applyAlignment="1" applyProtection="1">
      <alignment vertical="center"/>
    </xf>
    <xf numFmtId="9" fontId="29" fillId="0" borderId="0" xfId="10" applyFont="1" applyFill="1" applyBorder="1" applyAlignment="1" applyProtection="1">
      <alignment vertical="center"/>
    </xf>
    <xf numFmtId="0" fontId="2" fillId="0" borderId="20" xfId="2" applyFont="1" applyBorder="1" applyAlignment="1">
      <alignment horizontal="center" vertical="center"/>
    </xf>
    <xf numFmtId="0" fontId="30" fillId="0" borderId="0" xfId="2" applyFont="1" applyAlignment="1">
      <alignment horizontal="center" vertical="center"/>
    </xf>
    <xf numFmtId="0" fontId="33" fillId="2" borderId="0" xfId="2" applyFont="1" applyFill="1" applyAlignment="1">
      <alignment vertical="center"/>
    </xf>
    <xf numFmtId="0" fontId="30" fillId="2" borderId="0" xfId="2" applyFont="1" applyFill="1" applyAlignment="1">
      <alignment horizontal="right"/>
    </xf>
    <xf numFmtId="0" fontId="30" fillId="2" borderId="33" xfId="2" applyFont="1" applyFill="1" applyBorder="1"/>
    <xf numFmtId="0" fontId="0" fillId="2" borderId="0" xfId="0" applyFill="1">
      <alignment vertical="center"/>
    </xf>
    <xf numFmtId="0" fontId="0" fillId="2" borderId="1" xfId="0" applyFill="1" applyBorder="1" applyAlignment="1">
      <alignment horizontal="center" vertical="center"/>
    </xf>
    <xf numFmtId="178" fontId="0" fillId="2" borderId="1" xfId="0" applyNumberFormat="1" applyFill="1" applyBorder="1">
      <alignment vertical="center"/>
    </xf>
    <xf numFmtId="0" fontId="0" fillId="2" borderId="1" xfId="0" applyFill="1" applyBorder="1">
      <alignment vertical="center"/>
    </xf>
    <xf numFmtId="0" fontId="10" fillId="0" borderId="26" xfId="0" applyFont="1" applyBorder="1" applyAlignment="1" applyProtection="1">
      <alignment horizontal="center" vertical="center" wrapText="1"/>
      <protection locked="0"/>
    </xf>
    <xf numFmtId="177" fontId="30" fillId="0" borderId="33" xfId="2" applyNumberFormat="1" applyFont="1" applyBorder="1" applyAlignment="1">
      <alignment shrinkToFit="1"/>
    </xf>
    <xf numFmtId="0" fontId="10" fillId="0" borderId="25" xfId="0" applyFont="1" applyBorder="1" applyAlignment="1" applyProtection="1">
      <alignment horizontal="center" vertical="center"/>
      <protection locked="0"/>
    </xf>
    <xf numFmtId="0" fontId="0" fillId="0" borderId="35" xfId="0" applyBorder="1">
      <alignment vertical="center"/>
    </xf>
    <xf numFmtId="0" fontId="0" fillId="0" borderId="35" xfId="0" applyBorder="1" applyAlignment="1">
      <alignment horizontal="center" vertical="center"/>
    </xf>
    <xf numFmtId="0" fontId="0" fillId="0" borderId="1" xfId="0" applyBorder="1">
      <alignment vertical="center"/>
    </xf>
    <xf numFmtId="0" fontId="30" fillId="0" borderId="0" xfId="2" applyFont="1" applyAlignment="1" applyProtection="1">
      <alignment horizontal="right" vertical="center"/>
      <protection locked="0"/>
    </xf>
    <xf numFmtId="0" fontId="0" fillId="0" borderId="30" xfId="0" applyBorder="1">
      <alignment vertical="center"/>
    </xf>
    <xf numFmtId="0" fontId="0" fillId="0" borderId="20" xfId="0" applyBorder="1">
      <alignment vertical="center"/>
    </xf>
    <xf numFmtId="0" fontId="21" fillId="0" borderId="0" xfId="0" applyFont="1" applyProtection="1">
      <alignment vertical="center"/>
      <protection locked="0"/>
    </xf>
    <xf numFmtId="1" fontId="2" fillId="0" borderId="0" xfId="1" applyNumberFormat="1" applyFont="1" applyProtection="1">
      <alignment vertical="center"/>
      <protection locked="0"/>
    </xf>
    <xf numFmtId="0" fontId="10" fillId="0" borderId="1" xfId="0" applyFont="1" applyBorder="1" applyAlignment="1" applyProtection="1">
      <alignment horizontal="center" vertical="center" shrinkToFit="1"/>
      <protection locked="0"/>
    </xf>
    <xf numFmtId="0" fontId="10" fillId="0" borderId="25" xfId="0" applyFont="1" applyBorder="1">
      <alignment vertical="center"/>
    </xf>
    <xf numFmtId="0" fontId="30" fillId="0" borderId="33" xfId="2" applyFont="1" applyBorder="1" applyAlignment="1">
      <alignment horizontal="right"/>
    </xf>
    <xf numFmtId="0" fontId="10" fillId="0" borderId="25" xfId="0" applyFont="1" applyBorder="1" applyAlignment="1" applyProtection="1">
      <alignment vertical="center" shrinkToFit="1"/>
      <protection locked="0"/>
    </xf>
    <xf numFmtId="179" fontId="10" fillId="0" borderId="25" xfId="0" applyNumberFormat="1" applyFont="1" applyBorder="1">
      <alignment vertical="center"/>
    </xf>
    <xf numFmtId="0" fontId="30" fillId="0" borderId="1" xfId="2" applyFont="1" applyBorder="1" applyAlignment="1" applyProtection="1">
      <alignment horizontal="center" vertical="center" wrapText="1"/>
      <protection locked="0"/>
    </xf>
    <xf numFmtId="0" fontId="30" fillId="0" borderId="1" xfId="2" quotePrefix="1" applyFont="1" applyBorder="1" applyAlignment="1" applyProtection="1">
      <alignment horizontal="center" vertical="center"/>
      <protection locked="0"/>
    </xf>
    <xf numFmtId="0" fontId="30" fillId="0" borderId="23" xfId="2" applyFont="1" applyBorder="1" applyAlignment="1" applyProtection="1">
      <alignment horizontal="center" vertical="center"/>
      <protection locked="0"/>
    </xf>
    <xf numFmtId="176" fontId="30" fillId="3" borderId="25" xfId="4" applyNumberFormat="1" applyFont="1" applyFill="1" applyBorder="1" applyAlignment="1" applyProtection="1">
      <alignment vertical="center"/>
    </xf>
    <xf numFmtId="176" fontId="30" fillId="3" borderId="28" xfId="4" applyNumberFormat="1" applyFont="1" applyFill="1" applyBorder="1" applyAlignment="1" applyProtection="1">
      <alignment vertical="center"/>
    </xf>
    <xf numFmtId="176" fontId="30" fillId="3" borderId="30" xfId="4" applyNumberFormat="1" applyFont="1" applyFill="1" applyBorder="1" applyAlignment="1" applyProtection="1">
      <alignment vertical="center"/>
    </xf>
    <xf numFmtId="176" fontId="30" fillId="3" borderId="1" xfId="4" applyNumberFormat="1" applyFont="1" applyFill="1" applyBorder="1" applyAlignment="1" applyProtection="1">
      <alignment vertical="center"/>
    </xf>
    <xf numFmtId="181" fontId="29" fillId="0" borderId="25" xfId="0" applyNumberFormat="1" applyFont="1" applyBorder="1" applyAlignment="1" applyProtection="1">
      <alignment vertical="center" shrinkToFit="1"/>
      <protection locked="0"/>
    </xf>
    <xf numFmtId="181" fontId="30" fillId="0" borderId="1" xfId="2" applyNumberFormat="1" applyFont="1" applyBorder="1" applyAlignment="1" applyProtection="1">
      <alignment horizontal="right" vertical="center" wrapText="1"/>
      <protection locked="0"/>
    </xf>
    <xf numFmtId="0" fontId="30" fillId="0" borderId="1" xfId="2" applyFont="1" applyBorder="1" applyAlignment="1" applyProtection="1">
      <alignment horizontal="left" vertical="center" shrinkToFit="1"/>
      <protection locked="0"/>
    </xf>
    <xf numFmtId="182" fontId="30" fillId="0" borderId="1" xfId="2" applyNumberFormat="1" applyFont="1" applyBorder="1" applyAlignment="1" applyProtection="1">
      <alignment horizontal="right" vertical="center" wrapText="1"/>
      <protection locked="0"/>
    </xf>
    <xf numFmtId="183" fontId="30" fillId="0" borderId="4" xfId="3" applyNumberFormat="1" applyFont="1" applyFill="1" applyBorder="1" applyAlignment="1" applyProtection="1">
      <alignment vertical="center"/>
      <protection locked="0"/>
    </xf>
    <xf numFmtId="183" fontId="29" fillId="3" borderId="41" xfId="3" applyNumberFormat="1" applyFont="1" applyFill="1" applyBorder="1" applyAlignment="1" applyProtection="1">
      <alignment vertical="center"/>
    </xf>
    <xf numFmtId="183" fontId="29" fillId="3" borderId="2" xfId="3" applyNumberFormat="1" applyFont="1" applyFill="1" applyBorder="1" applyProtection="1">
      <alignment vertical="center"/>
    </xf>
    <xf numFmtId="176" fontId="38" fillId="0" borderId="1" xfId="4" applyNumberFormat="1" applyFont="1" applyBorder="1" applyAlignment="1" applyProtection="1">
      <alignment vertical="center" shrinkToFit="1"/>
    </xf>
    <xf numFmtId="176" fontId="24" fillId="3" borderId="1" xfId="3" applyNumberFormat="1" applyFont="1" applyFill="1" applyBorder="1" applyAlignment="1" applyProtection="1">
      <alignment vertical="center" shrinkToFit="1"/>
    </xf>
    <xf numFmtId="0" fontId="28" fillId="5" borderId="1" xfId="0" applyFont="1" applyFill="1" applyBorder="1" applyAlignment="1">
      <alignment horizontal="center" vertical="center" shrinkToFit="1"/>
    </xf>
    <xf numFmtId="177" fontId="30" fillId="0" borderId="0" xfId="2" applyNumberFormat="1" applyFont="1" applyAlignment="1" applyProtection="1">
      <alignment horizontal="center" shrinkToFit="1"/>
      <protection locked="0"/>
    </xf>
    <xf numFmtId="0" fontId="23" fillId="3" borderId="20"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30" xfId="0" applyFont="1" applyFill="1" applyBorder="1" applyAlignment="1">
      <alignment horizontal="center" vertical="center" wrapText="1"/>
    </xf>
    <xf numFmtId="0" fontId="46" fillId="0" borderId="0" xfId="0" applyFont="1">
      <alignment vertical="center"/>
    </xf>
    <xf numFmtId="9" fontId="29" fillId="3" borderId="39" xfId="10" applyFont="1" applyFill="1" applyBorder="1" applyAlignment="1" applyProtection="1">
      <alignment vertical="center"/>
    </xf>
    <xf numFmtId="9" fontId="29" fillId="3" borderId="38" xfId="10" applyFont="1" applyFill="1" applyBorder="1" applyAlignment="1" applyProtection="1">
      <alignment vertical="center"/>
    </xf>
    <xf numFmtId="184" fontId="33" fillId="4" borderId="8" xfId="10" applyNumberFormat="1" applyFont="1" applyFill="1" applyBorder="1" applyAlignment="1" applyProtection="1">
      <alignment vertical="center"/>
    </xf>
    <xf numFmtId="0" fontId="11" fillId="0" borderId="0" xfId="1" applyFont="1" applyAlignment="1">
      <alignment vertical="center" shrinkToFit="1"/>
    </xf>
    <xf numFmtId="178" fontId="0" fillId="2" borderId="1" xfId="0" applyNumberFormat="1" applyFill="1" applyBorder="1" applyAlignment="1">
      <alignment horizontal="center" vertical="center"/>
    </xf>
    <xf numFmtId="185" fontId="24" fillId="3" borderId="1" xfId="10" applyNumberFormat="1" applyFont="1" applyFill="1" applyBorder="1" applyAlignment="1" applyProtection="1">
      <alignment vertical="center" shrinkToFit="1"/>
    </xf>
    <xf numFmtId="0" fontId="8" fillId="0" borderId="0" xfId="0" applyFont="1" applyAlignment="1">
      <alignment vertical="center" wrapText="1"/>
    </xf>
    <xf numFmtId="0" fontId="28" fillId="0" borderId="0" xfId="0" applyFont="1" applyAlignment="1">
      <alignment vertical="center" wrapText="1"/>
    </xf>
    <xf numFmtId="0" fontId="46" fillId="0" borderId="0" xfId="0" applyFont="1" applyAlignment="1">
      <alignment vertical="center" wrapText="1"/>
    </xf>
    <xf numFmtId="0" fontId="45" fillId="5" borderId="1" xfId="0" applyFont="1" applyFill="1" applyBorder="1" applyAlignment="1">
      <alignment horizontal="center" vertical="center" wrapText="1"/>
    </xf>
    <xf numFmtId="0" fontId="29" fillId="0" borderId="1" xfId="0" applyFont="1" applyBorder="1" applyAlignment="1">
      <alignment horizontal="left" vertical="top" wrapText="1"/>
    </xf>
    <xf numFmtId="0" fontId="47" fillId="5" borderId="1" xfId="0" applyFont="1" applyFill="1" applyBorder="1" applyAlignment="1">
      <alignment horizontal="center" vertical="center" wrapText="1"/>
    </xf>
    <xf numFmtId="0" fontId="8" fillId="0" borderId="8" xfId="0" applyFont="1" applyBorder="1" applyAlignment="1">
      <alignment horizontal="left" vertical="top" wrapText="1"/>
    </xf>
    <xf numFmtId="0" fontId="8" fillId="0" borderId="1" xfId="0" applyFont="1" applyBorder="1" applyAlignment="1">
      <alignment vertical="top" wrapText="1"/>
    </xf>
    <xf numFmtId="0" fontId="8" fillId="0" borderId="0" xfId="0" applyFont="1" applyAlignment="1">
      <alignment vertical="top" wrapText="1"/>
    </xf>
    <xf numFmtId="0" fontId="8" fillId="0" borderId="1" xfId="0" applyFont="1" applyBorder="1" applyAlignment="1">
      <alignment horizontal="left" vertical="top" wrapText="1"/>
    </xf>
    <xf numFmtId="0" fontId="8" fillId="0" borderId="0" xfId="0" applyFont="1" applyAlignment="1">
      <alignment horizontal="left" vertical="top" wrapText="1"/>
    </xf>
    <xf numFmtId="0" fontId="47" fillId="0" borderId="1" xfId="0" applyFont="1" applyBorder="1" applyAlignment="1">
      <alignment horizontal="left" vertical="top" wrapText="1"/>
    </xf>
    <xf numFmtId="0" fontId="8" fillId="0" borderId="33" xfId="0" applyFont="1" applyBorder="1" applyAlignment="1">
      <alignment horizontal="left" vertical="top" wrapText="1"/>
    </xf>
    <xf numFmtId="178" fontId="19" fillId="0" borderId="0" xfId="0" applyNumberFormat="1" applyFont="1" applyAlignment="1">
      <alignment horizontal="center" vertical="center"/>
    </xf>
    <xf numFmtId="0" fontId="17" fillId="0" borderId="16" xfId="0" applyFont="1" applyBorder="1" applyAlignment="1">
      <alignment horizontal="center" vertical="center"/>
    </xf>
    <xf numFmtId="0" fontId="17" fillId="0" borderId="32" xfId="0" applyFont="1" applyBorder="1" applyAlignment="1">
      <alignment horizontal="center" vertical="center"/>
    </xf>
    <xf numFmtId="0" fontId="17" fillId="0" borderId="24" xfId="0" applyFont="1" applyBorder="1" applyAlignment="1">
      <alignment horizontal="center" vertical="center"/>
    </xf>
    <xf numFmtId="0" fontId="17" fillId="0" borderId="21" xfId="0" applyFont="1" applyBorder="1" applyAlignment="1">
      <alignment horizontal="center" vertical="center"/>
    </xf>
    <xf numFmtId="0" fontId="25" fillId="0" borderId="0" xfId="0" applyFont="1" applyAlignment="1">
      <alignment horizontal="center" vertical="center"/>
    </xf>
    <xf numFmtId="0" fontId="43" fillId="0" borderId="0" xfId="1" applyFont="1" applyAlignment="1" applyProtection="1">
      <alignment horizontal="center" vertical="center" wrapText="1"/>
      <protection locked="0"/>
    </xf>
    <xf numFmtId="0" fontId="42" fillId="0" borderId="25" xfId="1" applyFont="1" applyBorder="1" applyAlignment="1">
      <alignment horizontal="center" vertical="center" shrinkToFit="1"/>
    </xf>
    <xf numFmtId="0" fontId="42" fillId="0" borderId="27" xfId="1" applyFont="1" applyBorder="1" applyAlignment="1">
      <alignment horizontal="center" vertical="center" shrinkToFit="1"/>
    </xf>
    <xf numFmtId="0" fontId="42" fillId="0" borderId="26" xfId="1" applyFont="1" applyBorder="1" applyAlignment="1">
      <alignment horizontal="center" vertical="center" shrinkToFit="1"/>
    </xf>
    <xf numFmtId="0" fontId="38" fillId="0" borderId="0" xfId="0" applyFont="1" applyAlignment="1">
      <alignment horizontal="center" vertical="center"/>
    </xf>
    <xf numFmtId="0" fontId="26" fillId="0" borderId="1" xfId="0" applyFont="1" applyBorder="1" applyAlignment="1">
      <alignment horizontal="left" vertical="center"/>
    </xf>
    <xf numFmtId="0" fontId="12" fillId="0" borderId="1" xfId="0" applyFont="1" applyBorder="1" applyAlignment="1">
      <alignment horizontal="left" vertical="center"/>
    </xf>
    <xf numFmtId="0" fontId="29" fillId="0" borderId="23" xfId="0" applyFont="1" applyBorder="1" applyAlignment="1">
      <alignment horizontal="left" vertical="top" wrapText="1"/>
    </xf>
    <xf numFmtId="0" fontId="29" fillId="0" borderId="22" xfId="0" applyFont="1" applyBorder="1" applyAlignment="1">
      <alignment horizontal="left" vertical="top" wrapText="1"/>
    </xf>
    <xf numFmtId="0" fontId="29" fillId="0" borderId="8" xfId="0" applyFont="1" applyBorder="1" applyAlignment="1">
      <alignment horizontal="left" vertical="top" wrapText="1"/>
    </xf>
    <xf numFmtId="0" fontId="21" fillId="0" borderId="18" xfId="0" applyFont="1" applyBorder="1" applyAlignment="1" applyProtection="1">
      <alignment horizontal="center" vertical="center"/>
      <protection locked="0"/>
    </xf>
    <xf numFmtId="0" fontId="21" fillId="0" borderId="17" xfId="0" applyFont="1" applyBorder="1" applyAlignment="1" applyProtection="1">
      <alignment horizontal="center" vertical="center"/>
      <protection locked="0"/>
    </xf>
    <xf numFmtId="0" fontId="0" fillId="0" borderId="16" xfId="0" applyBorder="1" applyAlignment="1">
      <alignment horizontal="left" vertical="top"/>
    </xf>
    <xf numFmtId="0" fontId="0" fillId="0" borderId="37" xfId="0" applyBorder="1" applyAlignment="1">
      <alignment horizontal="left" vertical="top"/>
    </xf>
    <xf numFmtId="0" fontId="0" fillId="0" borderId="32" xfId="0" applyBorder="1" applyAlignment="1">
      <alignment horizontal="left" vertical="top"/>
    </xf>
    <xf numFmtId="0" fontId="0" fillId="0" borderId="35" xfId="0" applyBorder="1" applyAlignment="1">
      <alignment horizontal="left" vertical="top"/>
    </xf>
    <xf numFmtId="0" fontId="0" fillId="0" borderId="0" xfId="0" applyAlignment="1">
      <alignment horizontal="left" vertical="top"/>
    </xf>
    <xf numFmtId="0" fontId="0" fillId="0" borderId="36" xfId="0" applyBorder="1" applyAlignment="1">
      <alignment horizontal="left" vertical="top"/>
    </xf>
    <xf numFmtId="0" fontId="0" fillId="0" borderId="45" xfId="0" applyBorder="1" applyAlignment="1">
      <alignment horizontal="left" vertical="top"/>
    </xf>
    <xf numFmtId="0" fontId="0" fillId="0" borderId="46" xfId="0" applyBorder="1" applyAlignment="1">
      <alignment horizontal="left" vertical="top"/>
    </xf>
    <xf numFmtId="0" fontId="0" fillId="0" borderId="47" xfId="0" applyBorder="1" applyAlignment="1">
      <alignment horizontal="left" vertical="top"/>
    </xf>
    <xf numFmtId="0" fontId="21" fillId="3" borderId="18" xfId="0" applyFont="1" applyFill="1" applyBorder="1" applyAlignment="1">
      <alignment horizontal="center" vertical="center" wrapText="1"/>
    </xf>
    <xf numFmtId="0" fontId="21" fillId="3" borderId="19" xfId="0" applyFont="1" applyFill="1" applyBorder="1" applyAlignment="1">
      <alignment horizontal="center" vertical="center" wrapText="1"/>
    </xf>
    <xf numFmtId="0" fontId="21" fillId="3" borderId="17" xfId="0" applyFont="1" applyFill="1" applyBorder="1" applyAlignment="1">
      <alignment horizontal="center" vertical="center" wrapText="1"/>
    </xf>
    <xf numFmtId="0" fontId="21" fillId="3" borderId="23" xfId="0" applyFont="1" applyFill="1" applyBorder="1" applyAlignment="1">
      <alignment horizontal="center" vertical="center" wrapText="1"/>
    </xf>
    <xf numFmtId="0" fontId="21" fillId="3" borderId="22" xfId="0" applyFont="1" applyFill="1" applyBorder="1" applyAlignment="1">
      <alignment horizontal="center" vertical="center" wrapText="1"/>
    </xf>
    <xf numFmtId="0" fontId="0" fillId="0" borderId="16" xfId="0" applyBorder="1" applyAlignment="1">
      <alignment horizontal="left" vertical="top" wrapText="1"/>
    </xf>
    <xf numFmtId="0" fontId="21" fillId="3" borderId="44" xfId="0" applyFont="1" applyFill="1" applyBorder="1" applyAlignment="1">
      <alignment horizontal="center" vertical="center" wrapText="1"/>
    </xf>
    <xf numFmtId="0" fontId="21" fillId="3" borderId="42" xfId="0" applyFont="1" applyFill="1" applyBorder="1" applyAlignment="1">
      <alignment horizontal="center" vertical="center" wrapText="1"/>
    </xf>
    <xf numFmtId="0" fontId="0" fillId="0" borderId="35" xfId="0" applyBorder="1" applyAlignment="1">
      <alignment horizontal="left" vertical="top" wrapText="1"/>
    </xf>
    <xf numFmtId="0" fontId="0" fillId="0" borderId="0" xfId="0"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2" xfId="0" applyBorder="1" applyAlignment="1">
      <alignment horizontal="left" vertical="top" wrapText="1"/>
    </xf>
    <xf numFmtId="0" fontId="0" fillId="0" borderId="28" xfId="0" applyBorder="1" applyAlignment="1">
      <alignment horizontal="left" vertical="top" wrapText="1"/>
    </xf>
    <xf numFmtId="0" fontId="0" fillId="0" borderId="43" xfId="0" applyBorder="1" applyAlignment="1">
      <alignment horizontal="left" vertical="top" wrapText="1"/>
    </xf>
    <xf numFmtId="0" fontId="0" fillId="0" borderId="29" xfId="0" applyBorder="1" applyAlignment="1">
      <alignment horizontal="left" vertical="top" wrapText="1"/>
    </xf>
    <xf numFmtId="0" fontId="0" fillId="0" borderId="45" xfId="0" applyBorder="1" applyAlignment="1">
      <alignment horizontal="left" vertical="top" wrapText="1"/>
    </xf>
    <xf numFmtId="0" fontId="0" fillId="0" borderId="46" xfId="0" applyBorder="1" applyAlignment="1">
      <alignment horizontal="left" vertical="top" wrapText="1"/>
    </xf>
    <xf numFmtId="0" fontId="0" fillId="2" borderId="16" xfId="0" applyFill="1" applyBorder="1" applyAlignment="1">
      <alignment horizontal="left" vertical="top" wrapText="1"/>
    </xf>
    <xf numFmtId="0" fontId="0" fillId="2" borderId="37" xfId="0" applyFill="1" applyBorder="1" applyAlignment="1">
      <alignment horizontal="left" vertical="top" wrapText="1"/>
    </xf>
    <xf numFmtId="0" fontId="0" fillId="2" borderId="32" xfId="0" applyFill="1" applyBorder="1" applyAlignment="1">
      <alignment horizontal="left" vertical="top" wrapText="1"/>
    </xf>
    <xf numFmtId="0" fontId="0" fillId="2" borderId="35" xfId="0" applyFill="1" applyBorder="1" applyAlignment="1">
      <alignment horizontal="left" vertical="top" wrapText="1"/>
    </xf>
    <xf numFmtId="0" fontId="0" fillId="2" borderId="0" xfId="0" applyFill="1" applyAlignment="1">
      <alignment horizontal="left" vertical="top" wrapText="1"/>
    </xf>
    <xf numFmtId="0" fontId="0" fillId="2" borderId="36" xfId="0" applyFill="1" applyBorder="1" applyAlignment="1">
      <alignment horizontal="left" vertical="top" wrapText="1"/>
    </xf>
    <xf numFmtId="0" fontId="21" fillId="3" borderId="16" xfId="0" applyFont="1" applyFill="1" applyBorder="1" applyAlignment="1">
      <alignment horizontal="center" vertical="center" wrapText="1"/>
    </xf>
    <xf numFmtId="0" fontId="21" fillId="3" borderId="37" xfId="0" applyFont="1" applyFill="1" applyBorder="1" applyAlignment="1">
      <alignment horizontal="center" vertical="center" wrapText="1"/>
    </xf>
    <xf numFmtId="0" fontId="21" fillId="3" borderId="32" xfId="0" applyFont="1" applyFill="1" applyBorder="1" applyAlignment="1">
      <alignment horizontal="center" vertical="center" wrapText="1"/>
    </xf>
    <xf numFmtId="0" fontId="30" fillId="0" borderId="33" xfId="2" applyFont="1" applyBorder="1" applyAlignment="1">
      <alignment horizontal="right"/>
    </xf>
    <xf numFmtId="0" fontId="45" fillId="5" borderId="25" xfId="0" applyFont="1" applyFill="1" applyBorder="1" applyAlignment="1">
      <alignment horizontal="center" vertical="center"/>
    </xf>
    <xf numFmtId="0" fontId="45" fillId="5" borderId="27" xfId="0" applyFont="1" applyFill="1" applyBorder="1" applyAlignment="1">
      <alignment horizontal="center" vertical="center"/>
    </xf>
    <xf numFmtId="0" fontId="45" fillId="5" borderId="26" xfId="0" applyFont="1" applyFill="1" applyBorder="1" applyAlignment="1">
      <alignment horizontal="center" vertical="center"/>
    </xf>
    <xf numFmtId="0" fontId="45" fillId="5" borderId="1" xfId="0" applyFont="1" applyFill="1" applyBorder="1" applyAlignment="1">
      <alignment horizontal="center" vertical="center"/>
    </xf>
    <xf numFmtId="0" fontId="30" fillId="0" borderId="0" xfId="2" applyFont="1" applyAlignment="1">
      <alignment horizontal="right"/>
    </xf>
    <xf numFmtId="0" fontId="11" fillId="0" borderId="0" xfId="1" applyFont="1" applyAlignment="1">
      <alignment horizontal="left" vertical="center" shrinkToFit="1"/>
    </xf>
    <xf numFmtId="0" fontId="13" fillId="5" borderId="25" xfId="0" applyFont="1" applyFill="1" applyBorder="1" applyAlignment="1">
      <alignment horizontal="center" vertical="center"/>
    </xf>
    <xf numFmtId="0" fontId="13" fillId="5" borderId="27" xfId="0" applyFont="1" applyFill="1" applyBorder="1" applyAlignment="1">
      <alignment horizontal="center" vertical="center"/>
    </xf>
    <xf numFmtId="177" fontId="30" fillId="0" borderId="33" xfId="2" applyNumberFormat="1" applyFont="1" applyBorder="1" applyAlignment="1" applyProtection="1">
      <alignment horizontal="right" shrinkToFit="1"/>
      <protection locked="0"/>
    </xf>
    <xf numFmtId="0" fontId="42" fillId="0" borderId="25" xfId="1" applyFont="1" applyBorder="1" applyAlignment="1" applyProtection="1">
      <alignment horizontal="center" vertical="center" shrinkToFit="1"/>
      <protection locked="0"/>
    </xf>
    <xf numFmtId="0" fontId="42" fillId="0" borderId="27" xfId="1" applyFont="1" applyBorder="1" applyAlignment="1" applyProtection="1">
      <alignment horizontal="center" vertical="center" shrinkToFit="1"/>
      <protection locked="0"/>
    </xf>
    <xf numFmtId="0" fontId="42" fillId="0" borderId="26" xfId="1" applyFont="1" applyBorder="1" applyAlignment="1" applyProtection="1">
      <alignment horizontal="center" vertical="center" shrinkToFit="1"/>
      <protection locked="0"/>
    </xf>
    <xf numFmtId="0" fontId="36" fillId="0" borderId="0" xfId="2" applyFont="1" applyAlignment="1">
      <alignment horizontal="left" vertical="top" wrapText="1"/>
    </xf>
    <xf numFmtId="0" fontId="29" fillId="0" borderId="1" xfId="0" applyFont="1" applyBorder="1" applyAlignment="1">
      <alignment horizontal="left" vertical="top" wrapText="1"/>
    </xf>
    <xf numFmtId="0" fontId="47" fillId="5" borderId="23" xfId="0" applyFont="1" applyFill="1" applyBorder="1" applyAlignment="1">
      <alignment horizontal="center" vertical="center" wrapText="1"/>
    </xf>
    <xf numFmtId="0" fontId="47" fillId="5" borderId="8" xfId="0" applyFont="1" applyFill="1" applyBorder="1" applyAlignment="1">
      <alignment horizontal="center" vertical="center" wrapText="1"/>
    </xf>
    <xf numFmtId="0" fontId="47" fillId="5" borderId="22" xfId="0" applyFont="1" applyFill="1" applyBorder="1" applyAlignment="1">
      <alignment horizontal="center" vertical="center" wrapText="1"/>
    </xf>
    <xf numFmtId="0" fontId="47" fillId="5" borderId="1" xfId="0" applyFont="1" applyFill="1" applyBorder="1" applyAlignment="1">
      <alignment horizontal="center" vertical="center" wrapText="1"/>
    </xf>
    <xf numFmtId="0" fontId="10" fillId="0" borderId="23" xfId="0" applyFont="1" applyBorder="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23" xfId="0" applyFont="1" applyBorder="1" applyAlignment="1" applyProtection="1">
      <alignment vertical="center" shrinkToFit="1"/>
      <protection locked="0"/>
    </xf>
    <xf numFmtId="0" fontId="10" fillId="0" borderId="8" xfId="0" applyFont="1" applyBorder="1" applyAlignment="1" applyProtection="1">
      <alignment vertical="center" shrinkToFit="1"/>
      <protection locked="0"/>
    </xf>
    <xf numFmtId="0" fontId="10" fillId="0" borderId="25" xfId="0" applyFont="1" applyBorder="1" applyAlignment="1" applyProtection="1">
      <alignment vertical="center" wrapText="1"/>
      <protection locked="0"/>
    </xf>
    <xf numFmtId="0" fontId="10" fillId="0" borderId="26" xfId="0" applyFont="1" applyBorder="1" applyAlignment="1" applyProtection="1">
      <alignment vertical="center" wrapText="1"/>
      <protection locked="0"/>
    </xf>
    <xf numFmtId="0" fontId="10" fillId="3" borderId="23" xfId="0" applyFont="1" applyFill="1" applyBorder="1" applyAlignment="1" applyProtection="1">
      <alignment horizontal="center" vertical="center"/>
      <protection locked="0"/>
    </xf>
    <xf numFmtId="0" fontId="10" fillId="3" borderId="22" xfId="0" applyFont="1" applyFill="1" applyBorder="1" applyAlignment="1" applyProtection="1">
      <alignment horizontal="center" vertical="center"/>
      <protection locked="0"/>
    </xf>
    <xf numFmtId="0" fontId="10" fillId="3" borderId="8" xfId="0" applyFont="1" applyFill="1" applyBorder="1" applyAlignment="1" applyProtection="1">
      <alignment horizontal="center" vertical="center"/>
      <protection locked="0"/>
    </xf>
    <xf numFmtId="0" fontId="9" fillId="5" borderId="23" xfId="0" applyFont="1" applyFill="1" applyBorder="1" applyAlignment="1">
      <alignment horizontal="center" vertical="center"/>
    </xf>
    <xf numFmtId="0" fontId="9" fillId="5" borderId="8" xfId="0" applyFont="1" applyFill="1" applyBorder="1" applyAlignment="1">
      <alignment horizontal="center" vertical="center"/>
    </xf>
    <xf numFmtId="0" fontId="9" fillId="5" borderId="25" xfId="0" applyFont="1" applyFill="1" applyBorder="1" applyAlignment="1">
      <alignment horizontal="center" vertical="center"/>
    </xf>
    <xf numFmtId="0" fontId="9" fillId="5" borderId="26" xfId="0" applyFont="1" applyFill="1" applyBorder="1" applyAlignment="1">
      <alignment horizontal="center" vertical="center"/>
    </xf>
    <xf numFmtId="0" fontId="10" fillId="0" borderId="25" xfId="0" applyFont="1" applyBorder="1" applyAlignment="1" applyProtection="1">
      <alignment horizontal="center" vertical="center" shrinkToFit="1"/>
      <protection locked="0"/>
    </xf>
    <xf numFmtId="0" fontId="10" fillId="0" borderId="26" xfId="0" applyFont="1" applyBorder="1" applyAlignment="1" applyProtection="1">
      <alignment horizontal="center" vertical="center" shrinkToFit="1"/>
      <protection locked="0"/>
    </xf>
    <xf numFmtId="0" fontId="9" fillId="5" borderId="16" xfId="0" applyFont="1" applyFill="1" applyBorder="1" applyAlignment="1">
      <alignment horizontal="center" vertical="center"/>
    </xf>
    <xf numFmtId="0" fontId="9" fillId="5" borderId="32" xfId="0" applyFont="1" applyFill="1" applyBorder="1" applyAlignment="1">
      <alignment horizontal="center" vertical="center"/>
    </xf>
    <xf numFmtId="0" fontId="9" fillId="5" borderId="24" xfId="0" applyFont="1" applyFill="1" applyBorder="1" applyAlignment="1">
      <alignment horizontal="center" vertical="center"/>
    </xf>
    <xf numFmtId="0" fontId="9" fillId="5" borderId="21" xfId="0" applyFont="1" applyFill="1" applyBorder="1" applyAlignment="1">
      <alignment horizontal="center" vertical="center"/>
    </xf>
    <xf numFmtId="0" fontId="28" fillId="5" borderId="23" xfId="0" applyFont="1" applyFill="1" applyBorder="1" applyAlignment="1">
      <alignment horizontal="center" vertical="center"/>
    </xf>
    <xf numFmtId="0" fontId="28" fillId="5" borderId="8" xfId="0" applyFont="1" applyFill="1" applyBorder="1" applyAlignment="1">
      <alignment horizontal="center" vertical="center"/>
    </xf>
    <xf numFmtId="0" fontId="28" fillId="5" borderId="23" xfId="0" applyFont="1" applyFill="1" applyBorder="1" applyAlignment="1">
      <alignment horizontal="center" vertical="center" wrapText="1"/>
    </xf>
    <xf numFmtId="0" fontId="28" fillId="5" borderId="8" xfId="0" applyFont="1" applyFill="1" applyBorder="1" applyAlignment="1">
      <alignment horizontal="center" vertical="center" wrapText="1"/>
    </xf>
    <xf numFmtId="0" fontId="9" fillId="5" borderId="25" xfId="0" applyFont="1" applyFill="1" applyBorder="1" applyAlignment="1">
      <alignment horizontal="center" vertical="center" shrinkToFit="1"/>
    </xf>
    <xf numFmtId="0" fontId="9" fillId="5" borderId="26" xfId="0" applyFont="1" applyFill="1" applyBorder="1" applyAlignment="1">
      <alignment horizontal="center" vertical="center" shrinkToFit="1"/>
    </xf>
    <xf numFmtId="0" fontId="9" fillId="5" borderId="16" xfId="0" applyFont="1" applyFill="1" applyBorder="1" applyAlignment="1">
      <alignment horizontal="center" vertical="center" shrinkToFit="1"/>
    </xf>
    <xf numFmtId="0" fontId="9" fillId="5" borderId="32" xfId="0" applyFont="1" applyFill="1" applyBorder="1" applyAlignment="1">
      <alignment horizontal="center" vertical="center" shrinkToFit="1"/>
    </xf>
    <xf numFmtId="0" fontId="9" fillId="5" borderId="24" xfId="0" applyFont="1" applyFill="1" applyBorder="1" applyAlignment="1">
      <alignment horizontal="center" vertical="center" shrinkToFit="1"/>
    </xf>
    <xf numFmtId="0" fontId="9" fillId="5" borderId="21" xfId="0" applyFont="1" applyFill="1" applyBorder="1" applyAlignment="1">
      <alignment horizontal="center" vertical="center" shrinkToFit="1"/>
    </xf>
    <xf numFmtId="0" fontId="10" fillId="0" borderId="25" xfId="0" applyFont="1" applyBorder="1" applyAlignment="1" applyProtection="1">
      <alignment vertical="center" shrinkToFit="1"/>
      <protection locked="0"/>
    </xf>
    <xf numFmtId="0" fontId="10" fillId="0" borderId="26" xfId="0" applyFont="1" applyBorder="1" applyAlignment="1" applyProtection="1">
      <alignment vertical="center" shrinkToFit="1"/>
      <protection locked="0"/>
    </xf>
    <xf numFmtId="0" fontId="9" fillId="5" borderId="23" xfId="0" applyFont="1" applyFill="1" applyBorder="1" applyAlignment="1">
      <alignment horizontal="center" vertical="center" shrinkToFit="1"/>
    </xf>
    <xf numFmtId="0" fontId="9" fillId="5" borderId="8" xfId="0" applyFont="1" applyFill="1" applyBorder="1" applyAlignment="1">
      <alignment horizontal="center" vertical="center" shrinkToFit="1"/>
    </xf>
    <xf numFmtId="0" fontId="28" fillId="5" borderId="1" xfId="0" applyFont="1" applyFill="1" applyBorder="1" applyAlignment="1">
      <alignment horizontal="center" vertical="center" shrinkToFit="1"/>
    </xf>
    <xf numFmtId="0" fontId="0" fillId="0" borderId="20" xfId="0" applyBorder="1" applyAlignment="1">
      <alignment horizontal="center" vertical="center"/>
    </xf>
    <xf numFmtId="0" fontId="0" fillId="0" borderId="1" xfId="0" applyBorder="1" applyAlignment="1">
      <alignment horizontal="center" vertical="center"/>
    </xf>
    <xf numFmtId="0" fontId="0" fillId="0" borderId="30" xfId="0" applyBorder="1" applyAlignment="1">
      <alignment horizontal="center" vertical="center"/>
    </xf>
    <xf numFmtId="0" fontId="29" fillId="3" borderId="34" xfId="2" applyFont="1" applyFill="1" applyBorder="1" applyAlignment="1">
      <alignment horizontal="right" vertical="center"/>
    </xf>
    <xf numFmtId="0" fontId="29" fillId="3" borderId="31" xfId="2" applyFont="1" applyFill="1" applyBorder="1" applyAlignment="1">
      <alignment horizontal="right" vertical="center"/>
    </xf>
    <xf numFmtId="0" fontId="29" fillId="3" borderId="3" xfId="2" applyFont="1" applyFill="1" applyBorder="1" applyAlignment="1">
      <alignment horizontal="right" vertical="center"/>
    </xf>
    <xf numFmtId="0" fontId="9" fillId="5" borderId="10" xfId="2" applyFont="1" applyFill="1" applyBorder="1" applyAlignment="1">
      <alignment horizontal="center" vertical="center" wrapText="1"/>
    </xf>
    <xf numFmtId="0" fontId="9" fillId="5" borderId="7" xfId="2" applyFont="1" applyFill="1" applyBorder="1" applyAlignment="1">
      <alignment horizontal="center" vertical="center" wrapText="1"/>
    </xf>
    <xf numFmtId="0" fontId="9" fillId="5" borderId="13" xfId="2" applyFont="1" applyFill="1" applyBorder="1" applyAlignment="1">
      <alignment horizontal="center" vertical="center"/>
    </xf>
    <xf numFmtId="0" fontId="9" fillId="5" borderId="12" xfId="2" applyFont="1" applyFill="1" applyBorder="1" applyAlignment="1">
      <alignment horizontal="center" vertical="center"/>
    </xf>
    <xf numFmtId="0" fontId="9" fillId="5" borderId="11" xfId="2" applyFont="1" applyFill="1" applyBorder="1" applyAlignment="1">
      <alignment horizontal="center" vertical="center"/>
    </xf>
    <xf numFmtId="0" fontId="9" fillId="5" borderId="14" xfId="2" applyFont="1" applyFill="1" applyBorder="1" applyAlignment="1">
      <alignment horizontal="center" vertical="center"/>
    </xf>
    <xf numFmtId="0" fontId="9" fillId="5" borderId="8" xfId="2" applyFont="1" applyFill="1" applyBorder="1" applyAlignment="1">
      <alignment horizontal="center" vertical="center"/>
    </xf>
    <xf numFmtId="0" fontId="9" fillId="5" borderId="15" xfId="2" applyFont="1" applyFill="1" applyBorder="1" applyAlignment="1">
      <alignment horizontal="center" vertical="center"/>
    </xf>
    <xf numFmtId="0" fontId="9" fillId="5" borderId="9" xfId="2" applyFont="1" applyFill="1" applyBorder="1" applyAlignment="1">
      <alignment horizontal="center" vertical="center"/>
    </xf>
    <xf numFmtId="0" fontId="30" fillId="0" borderId="6" xfId="2" applyFont="1" applyBorder="1" applyAlignment="1" applyProtection="1">
      <alignment horizontal="center" vertical="center"/>
      <protection locked="0"/>
    </xf>
    <xf numFmtId="0" fontId="30" fillId="0" borderId="5" xfId="2" applyFont="1" applyBorder="1" applyAlignment="1" applyProtection="1">
      <alignment horizontal="center" vertical="center"/>
      <protection locked="0"/>
    </xf>
    <xf numFmtId="177" fontId="30" fillId="0" borderId="33" xfId="2" applyNumberFormat="1" applyFont="1" applyBorder="1" applyAlignment="1">
      <alignment horizontal="right" shrinkToFit="1"/>
    </xf>
    <xf numFmtId="0" fontId="9" fillId="5" borderId="1" xfId="2" applyFont="1" applyFill="1" applyBorder="1" applyAlignment="1">
      <alignment horizontal="center" vertical="center"/>
    </xf>
    <xf numFmtId="0" fontId="36" fillId="0" borderId="1" xfId="2" applyFont="1" applyBorder="1" applyAlignment="1">
      <alignment horizontal="center" vertical="center"/>
    </xf>
    <xf numFmtId="0" fontId="9" fillId="5" borderId="25" xfId="2" applyFont="1" applyFill="1" applyBorder="1" applyAlignment="1">
      <alignment horizontal="center" vertical="center"/>
    </xf>
    <xf numFmtId="0" fontId="9" fillId="5" borderId="27" xfId="2" applyFont="1" applyFill="1" applyBorder="1" applyAlignment="1">
      <alignment horizontal="center" vertical="center"/>
    </xf>
    <xf numFmtId="0" fontId="9" fillId="5" borderId="26" xfId="2" applyFont="1" applyFill="1" applyBorder="1" applyAlignment="1">
      <alignment horizontal="center" vertical="center"/>
    </xf>
    <xf numFmtId="0" fontId="33" fillId="3" borderId="25" xfId="2" applyFont="1" applyFill="1" applyBorder="1" applyAlignment="1">
      <alignment horizontal="center" vertical="center" wrapText="1"/>
    </xf>
    <xf numFmtId="0" fontId="33" fillId="3" borderId="27" xfId="2" applyFont="1" applyFill="1" applyBorder="1" applyAlignment="1">
      <alignment horizontal="center" vertical="center" wrapText="1"/>
    </xf>
    <xf numFmtId="0" fontId="33" fillId="3" borderId="26" xfId="2" applyFont="1" applyFill="1" applyBorder="1" applyAlignment="1">
      <alignment horizontal="center" vertical="center" wrapText="1"/>
    </xf>
    <xf numFmtId="0" fontId="30" fillId="0" borderId="25" xfId="2" applyFont="1" applyBorder="1" applyAlignment="1">
      <alignment vertical="center"/>
    </xf>
    <xf numFmtId="0" fontId="30" fillId="0" borderId="27" xfId="2" applyFont="1" applyBorder="1" applyAlignment="1">
      <alignment vertical="center"/>
    </xf>
    <xf numFmtId="0" fontId="30" fillId="0" borderId="26" xfId="2" applyFont="1" applyBorder="1" applyAlignment="1">
      <alignment vertical="center"/>
    </xf>
    <xf numFmtId="0" fontId="40" fillId="0" borderId="25" xfId="2" applyFont="1" applyBorder="1" applyAlignment="1">
      <alignment vertical="center" wrapText="1"/>
    </xf>
    <xf numFmtId="0" fontId="40" fillId="0" borderId="27" xfId="2" applyFont="1" applyBorder="1" applyAlignment="1">
      <alignment vertical="center" wrapText="1"/>
    </xf>
    <xf numFmtId="0" fontId="40" fillId="0" borderId="26" xfId="2" applyFont="1" applyBorder="1" applyAlignment="1">
      <alignment vertical="center" wrapText="1"/>
    </xf>
    <xf numFmtId="0" fontId="30" fillId="0" borderId="25" xfId="2" applyFont="1" applyBorder="1" applyAlignment="1">
      <alignment vertical="center" wrapText="1"/>
    </xf>
    <xf numFmtId="0" fontId="30" fillId="0" borderId="27" xfId="2" applyFont="1" applyBorder="1" applyAlignment="1">
      <alignment vertical="center" wrapText="1"/>
    </xf>
    <xf numFmtId="0" fontId="30" fillId="0" borderId="26" xfId="2" applyFont="1" applyBorder="1" applyAlignment="1">
      <alignment vertical="center" wrapText="1"/>
    </xf>
    <xf numFmtId="0" fontId="47" fillId="5" borderId="0" xfId="0" applyFont="1" applyFill="1" applyAlignment="1">
      <alignment horizontal="center" vertical="center" wrapText="1"/>
    </xf>
    <xf numFmtId="0" fontId="33" fillId="0" borderId="25" xfId="2" applyFont="1" applyBorder="1" applyAlignment="1">
      <alignment horizontal="center" vertical="center"/>
    </xf>
    <xf numFmtId="0" fontId="33" fillId="0" borderId="27" xfId="2" applyFont="1" applyBorder="1" applyAlignment="1">
      <alignment horizontal="center" vertical="center"/>
    </xf>
    <xf numFmtId="0" fontId="33" fillId="0" borderId="26" xfId="2" applyFont="1" applyBorder="1" applyAlignment="1">
      <alignment horizontal="center" vertical="center"/>
    </xf>
    <xf numFmtId="0" fontId="30" fillId="0" borderId="25" xfId="2" applyFont="1" applyBorder="1" applyAlignment="1">
      <alignment horizontal="left" vertical="center" wrapText="1"/>
    </xf>
    <xf numFmtId="0" fontId="30" fillId="0" borderId="27" xfId="2" applyFont="1" applyBorder="1" applyAlignment="1">
      <alignment horizontal="left" vertical="center" wrapText="1"/>
    </xf>
    <xf numFmtId="0" fontId="30" fillId="0" borderId="26" xfId="2" applyFont="1" applyBorder="1" applyAlignment="1">
      <alignment horizontal="left" vertical="center" wrapText="1"/>
    </xf>
    <xf numFmtId="0" fontId="39" fillId="0" borderId="25" xfId="2" applyFont="1" applyBorder="1" applyAlignment="1">
      <alignment horizontal="left" vertical="center" wrapText="1"/>
    </xf>
    <xf numFmtId="0" fontId="39" fillId="0" borderId="27" xfId="2" applyFont="1" applyBorder="1" applyAlignment="1">
      <alignment horizontal="left" vertical="center" wrapText="1"/>
    </xf>
    <xf numFmtId="0" fontId="39" fillId="0" borderId="26" xfId="2" applyFont="1" applyBorder="1" applyAlignment="1">
      <alignment horizontal="left" vertical="center" wrapText="1"/>
    </xf>
    <xf numFmtId="0" fontId="30" fillId="0" borderId="25" xfId="2" applyFont="1" applyBorder="1" applyAlignment="1">
      <alignment horizontal="left" vertical="center"/>
    </xf>
    <xf numFmtId="0" fontId="30" fillId="0" borderId="27" xfId="2" applyFont="1" applyBorder="1" applyAlignment="1">
      <alignment horizontal="left" vertical="center"/>
    </xf>
    <xf numFmtId="0" fontId="30" fillId="0" borderId="26" xfId="2" applyFont="1" applyBorder="1" applyAlignment="1">
      <alignment horizontal="left" vertical="center"/>
    </xf>
    <xf numFmtId="0" fontId="30" fillId="0" borderId="25" xfId="2" applyFont="1" applyBorder="1" applyAlignment="1" applyProtection="1">
      <alignment horizontal="center" vertical="center" wrapText="1"/>
      <protection locked="0"/>
    </xf>
    <xf numFmtId="0" fontId="30" fillId="0" borderId="27" xfId="2" applyFont="1" applyBorder="1" applyAlignment="1" applyProtection="1">
      <alignment horizontal="center" vertical="center" wrapText="1"/>
      <protection locked="0"/>
    </xf>
    <xf numFmtId="0" fontId="30" fillId="0" borderId="26" xfId="2" applyFont="1" applyBorder="1" applyAlignment="1" applyProtection="1">
      <alignment horizontal="center" vertical="center" wrapText="1"/>
      <protection locked="0"/>
    </xf>
    <xf numFmtId="180" fontId="30" fillId="0" borderId="25" xfId="4" applyNumberFormat="1" applyFont="1" applyFill="1" applyBorder="1" applyAlignment="1" applyProtection="1">
      <alignment horizontal="center" vertical="center"/>
      <protection locked="0"/>
    </xf>
    <xf numFmtId="180" fontId="30" fillId="0" borderId="26" xfId="4" applyNumberFormat="1" applyFont="1" applyFill="1" applyBorder="1" applyAlignment="1" applyProtection="1">
      <alignment horizontal="center" vertical="center"/>
      <protection locked="0"/>
    </xf>
    <xf numFmtId="176" fontId="44" fillId="0" borderId="18" xfId="2" applyNumberFormat="1" applyFont="1" applyBorder="1" applyAlignment="1">
      <alignment horizontal="center" vertical="center"/>
    </xf>
    <xf numFmtId="176" fontId="44" fillId="0" borderId="17" xfId="2" applyNumberFormat="1" applyFont="1" applyBorder="1" applyAlignment="1">
      <alignment horizontal="center" vertical="center"/>
    </xf>
    <xf numFmtId="0" fontId="30" fillId="2" borderId="18" xfId="2" applyFont="1" applyFill="1" applyBorder="1" applyAlignment="1">
      <alignment horizontal="right" vertical="center"/>
    </xf>
    <xf numFmtId="0" fontId="30" fillId="2" borderId="19" xfId="2" applyFont="1" applyFill="1" applyBorder="1" applyAlignment="1">
      <alignment horizontal="right" vertical="center"/>
    </xf>
    <xf numFmtId="0" fontId="30" fillId="2" borderId="17" xfId="2" applyFont="1" applyFill="1" applyBorder="1" applyAlignment="1">
      <alignment horizontal="right" vertical="center"/>
    </xf>
    <xf numFmtId="0" fontId="9" fillId="5" borderId="23" xfId="2" applyFont="1" applyFill="1" applyBorder="1" applyAlignment="1">
      <alignment horizontal="center" vertical="center"/>
    </xf>
    <xf numFmtId="0" fontId="30" fillId="3" borderId="25" xfId="2" applyFont="1" applyFill="1" applyBorder="1" applyAlignment="1">
      <alignment horizontal="center" vertical="center" wrapText="1"/>
    </xf>
    <xf numFmtId="0" fontId="30" fillId="3" borderId="26" xfId="2" applyFont="1" applyFill="1" applyBorder="1" applyAlignment="1">
      <alignment horizontal="center" vertical="center"/>
    </xf>
    <xf numFmtId="0" fontId="29" fillId="4" borderId="24" xfId="2" applyFont="1" applyFill="1" applyBorder="1" applyAlignment="1">
      <alignment horizontal="center" vertical="center" wrapText="1" shrinkToFit="1"/>
    </xf>
    <xf numFmtId="0" fontId="29" fillId="4" borderId="33" xfId="2" applyFont="1" applyFill="1" applyBorder="1" applyAlignment="1">
      <alignment horizontal="center" vertical="center" shrinkToFit="1"/>
    </xf>
    <xf numFmtId="0" fontId="29" fillId="4" borderId="21" xfId="2" applyFont="1" applyFill="1" applyBorder="1" applyAlignment="1">
      <alignment horizontal="center" vertical="center" shrinkToFit="1"/>
    </xf>
    <xf numFmtId="0" fontId="23" fillId="3" borderId="39" xfId="2" applyFont="1" applyFill="1" applyBorder="1" applyAlignment="1">
      <alignment horizontal="center" vertical="center" wrapText="1"/>
    </xf>
    <xf numFmtId="0" fontId="23" fillId="3" borderId="40" xfId="2" applyFont="1" applyFill="1" applyBorder="1" applyAlignment="1">
      <alignment horizontal="center" vertical="center" wrapText="1"/>
    </xf>
    <xf numFmtId="0" fontId="30" fillId="3" borderId="28" xfId="2" applyFont="1" applyFill="1" applyBorder="1" applyAlignment="1">
      <alignment horizontal="center" vertical="center" wrapText="1"/>
    </xf>
    <xf numFmtId="0" fontId="30" fillId="3" borderId="29" xfId="2" applyFont="1" applyFill="1" applyBorder="1" applyAlignment="1">
      <alignment horizontal="center" vertical="center"/>
    </xf>
    <xf numFmtId="177" fontId="11" fillId="0" borderId="0" xfId="1" applyNumberFormat="1" applyFont="1" applyAlignment="1">
      <alignment horizontal="left" vertical="center" shrinkToFit="1"/>
    </xf>
    <xf numFmtId="0" fontId="0" fillId="2" borderId="25" xfId="0" applyFill="1" applyBorder="1" applyAlignment="1">
      <alignment horizontal="left" vertical="center"/>
    </xf>
    <xf numFmtId="0" fontId="0" fillId="2" borderId="27" xfId="0" applyFill="1" applyBorder="1" applyAlignment="1">
      <alignment horizontal="left" vertical="center"/>
    </xf>
    <xf numFmtId="0" fontId="0" fillId="2" borderId="26" xfId="0" applyFill="1" applyBorder="1" applyAlignment="1">
      <alignment horizontal="left" vertical="center"/>
    </xf>
    <xf numFmtId="177" fontId="30" fillId="2" borderId="33" xfId="2" applyNumberFormat="1" applyFont="1" applyFill="1" applyBorder="1" applyAlignment="1">
      <alignment horizontal="right" shrinkToFit="1"/>
    </xf>
    <xf numFmtId="0" fontId="0" fillId="2" borderId="25" xfId="0" applyFill="1" applyBorder="1" applyAlignment="1">
      <alignment horizontal="center" vertical="center"/>
    </xf>
    <xf numFmtId="0" fontId="0" fillId="2" borderId="27" xfId="0" applyFill="1" applyBorder="1" applyAlignment="1">
      <alignment horizontal="center" vertical="center"/>
    </xf>
    <xf numFmtId="0" fontId="0" fillId="2" borderId="26" xfId="0" applyFill="1" applyBorder="1" applyAlignment="1">
      <alignment horizontal="center" vertical="center"/>
    </xf>
  </cellXfs>
  <cellStyles count="11">
    <cellStyle name="タイトル 2" xfId="7" xr:uid="{809E501B-3ED5-4676-AF16-BC5D6E480B87}"/>
    <cellStyle name="パーセント" xfId="10" builtinId="5"/>
    <cellStyle name="パーセント 2" xfId="8" xr:uid="{68E37DC8-D5E1-4EC8-9BB2-BAD801EED42A}"/>
    <cellStyle name="桁区切り 2" xfId="3" xr:uid="{DB40B177-2AA6-474D-A11C-B5E0D9779AD0}"/>
    <cellStyle name="桁区切り 2 2" xfId="4" xr:uid="{234769BE-0BA1-4C6F-9E2D-3566274A4FB6}"/>
    <cellStyle name="桁区切り 2 2 2" xfId="6" xr:uid="{4301C4E8-6F39-490A-B2B3-3D63CAE667E1}"/>
    <cellStyle name="標準" xfId="0" builtinId="0"/>
    <cellStyle name="標準 2" xfId="1" xr:uid="{4BEC7399-204F-40BE-9E9C-B186EF1F6FED}"/>
    <cellStyle name="標準 2 2" xfId="2" xr:uid="{EDBB8217-5D0D-4322-8C7A-CFAD6C062F55}"/>
    <cellStyle name="標準 3" xfId="5" xr:uid="{4347E068-D241-499C-BBD5-225F24209ED1}"/>
    <cellStyle name="標準 4" xfId="9" xr:uid="{6BAEB8AF-6D44-42AA-968D-BCEEA95303F6}"/>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5A5A5A"/>
      <color rgb="FFC2F1C8"/>
      <color rgb="FFFFC7CE"/>
      <color rgb="FFFFFFFF"/>
      <color rgb="FF0033CC"/>
      <color rgb="FFE971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17" Target="../customXml/item1.xml" Type="http://schemas.openxmlformats.org/officeDocument/2006/relationships/customXml"/><Relationship Id="rId18" Target="../customXml/item2.xml" Type="http://schemas.openxmlformats.org/officeDocument/2006/relationships/customXml"/><Relationship Id="rId19"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harts/_rels/chart1.xml.rels><?xml version="1.0" encoding="UTF-8" standalone="yes"?><Relationships xmlns="http://schemas.openxmlformats.org/package/2006/relationships"><Relationship Id="rId1" Target="style1.xml" Type="http://schemas.microsoft.com/office/2011/relationships/chartStyle"/><Relationship Id="rId2" Target="colors1.xml" Type="http://schemas.microsoft.com/office/2011/relationships/chartColorStyle"/></Relationships>
</file>

<file path=xl/charts/_rels/chart2.xml.rels><?xml version="1.0" encoding="UTF-8" standalone="yes"?><Relationships xmlns="http://schemas.openxmlformats.org/package/2006/relationships"><Relationship Id="rId1" Target="style2.xml" Type="http://schemas.microsoft.com/office/2011/relationships/chartStyle"/><Relationship Id="rId2" Target="colors2.xml" Type="http://schemas.microsoft.com/office/2011/relationships/chartColorStyle"/></Relationships>
</file>

<file path=xl/charts/_rels/chart3.xml.rels><?xml version="1.0" encoding="UTF-8" standalone="yes"?><Relationships xmlns="http://schemas.openxmlformats.org/package/2006/relationships"><Relationship Id="rId1" Target="style3.xml" Type="http://schemas.microsoft.com/office/2011/relationships/chartStyle"/><Relationship Id="rId2" Target="colors3.xml" Type="http://schemas.microsoft.com/office/2011/relationships/chartColorStyle"/></Relationships>
</file>

<file path=xl/charts/_rels/chart4.xml.rels><?xml version="1.0" encoding="UTF-8" standalone="yes"?><Relationships xmlns="http://schemas.openxmlformats.org/package/2006/relationships"><Relationship Id="rId1" Target="style4.xml" Type="http://schemas.microsoft.com/office/2011/relationships/chartStyle"/><Relationship Id="rId2" Target="colors4.xml" Type="http://schemas.microsoft.com/office/2011/relationships/chartColorStyle"/></Relationships>
</file>

<file path=xl/charts/_rels/chart5.xml.rels><?xml version="1.0" encoding="UTF-8" standalone="yes"?><Relationships xmlns="http://schemas.openxmlformats.org/package/2006/relationships"><Relationship Id="rId1" Target="style5.xml" Type="http://schemas.microsoft.com/office/2011/relationships/chartStyle"/><Relationship Id="rId2" Target="colors5.xml" Type="http://schemas.microsoft.com/office/2011/relationships/chartColorStyle"/></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725613900707218"/>
          <c:y val="0.10909371546972488"/>
          <c:w val="0.56725580809984943"/>
          <c:h val="0.7651698855864334"/>
        </c:manualLayout>
      </c:layout>
      <c:barChart>
        <c:barDir val="col"/>
        <c:grouping val="stacked"/>
        <c:varyColors val="0"/>
        <c:ser>
          <c:idx val="0"/>
          <c:order val="0"/>
          <c:tx>
            <c:v>事業A・基準A</c:v>
          </c:tx>
          <c:spPr>
            <a:solidFill>
              <a:srgbClr val="00B050"/>
            </a:solidFill>
            <a:ln w="12700">
              <a:solidFill>
                <a:srgbClr val="FFFFFF"/>
              </a:solidFill>
              <a:prstDash val="soli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事業シナリオ</c:v>
              </c:pt>
              <c:pt idx="1">
                <c:v>基準シナリオ</c:v>
              </c:pt>
            </c:strLit>
          </c:cat>
          <c:val>
            <c:numRef>
              <c:f>('4-1'!$J$8,'4-1'!$J$10)</c:f>
              <c:numCache>
                <c:formatCode>#,##0.000;[Red]\-#,##0.000</c:formatCode>
                <c:ptCount val="2"/>
                <c:pt idx="0">
                  <c:v>0</c:v>
                </c:pt>
                <c:pt idx="1">
                  <c:v>0</c:v>
                </c:pt>
              </c:numCache>
            </c:numRef>
          </c:val>
          <c:extLst>
            <c:ext xmlns:c16="http://schemas.microsoft.com/office/drawing/2014/chart" uri="{C3380CC4-5D6E-409C-BE32-E72D297353CC}">
              <c16:uniqueId val="{00000000-2D8E-4D55-B85C-657E48120FA2}"/>
            </c:ext>
          </c:extLst>
        </c:ser>
        <c:ser>
          <c:idx val="1"/>
          <c:order val="1"/>
          <c:tx>
            <c:v>事業B・基準B</c:v>
          </c:tx>
          <c:spPr>
            <a:solidFill>
              <a:srgbClr val="0070C0"/>
            </a:solidFill>
            <a:ln w="12700">
              <a:solidFill>
                <a:srgbClr val="FFFFFF"/>
              </a:solidFill>
              <a:prstDash val="soli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事業シナリオ</c:v>
              </c:pt>
              <c:pt idx="1">
                <c:v>基準シナリオ</c:v>
              </c:pt>
            </c:strLit>
          </c:cat>
          <c:val>
            <c:numRef>
              <c:f>('4-1'!$J$9,'4-1'!$J$11)</c:f>
              <c:numCache>
                <c:formatCode>#,##0.000;[Red]\-#,##0.000</c:formatCode>
                <c:ptCount val="2"/>
                <c:pt idx="0">
                  <c:v>0</c:v>
                </c:pt>
                <c:pt idx="1">
                  <c:v>0</c:v>
                </c:pt>
              </c:numCache>
            </c:numRef>
          </c:val>
          <c:extLst>
            <c:ext xmlns:c16="http://schemas.microsoft.com/office/drawing/2014/chart" uri="{C3380CC4-5D6E-409C-BE32-E72D297353CC}">
              <c16:uniqueId val="{00000001-2D8E-4D55-B85C-657E48120FA2}"/>
            </c:ext>
          </c:extLst>
        </c:ser>
        <c:dLbls>
          <c:showLegendKey val="0"/>
          <c:showVal val="0"/>
          <c:showCatName val="0"/>
          <c:showSerName val="0"/>
          <c:showPercent val="0"/>
          <c:showBubbleSize val="0"/>
        </c:dLbls>
        <c:gapWidth val="150"/>
        <c:overlap val="100"/>
        <c:axId val="949615632"/>
        <c:axId val="949608432"/>
      </c:barChart>
      <c:catAx>
        <c:axId val="949615632"/>
        <c:scaling>
          <c:orientation val="minMax"/>
        </c:scaling>
        <c:delete val="0"/>
        <c:axPos val="b"/>
        <c:numFmt formatCode="General" sourceLinked="1"/>
        <c:majorTickMark val="none"/>
        <c:minorTickMark val="none"/>
        <c:tickLblPos val="nextTo"/>
        <c:spPr>
          <a:noFill/>
          <a:ln w="9525" cap="flat" cmpd="sng" algn="ctr">
            <a:solidFill>
              <a:srgbClr val="3C3C3C"/>
            </a:solidFill>
            <a:prstDash val="solid"/>
            <a:round/>
          </a:ln>
          <a:effectLst/>
        </c:spPr>
        <c:txPr>
          <a:bodyPr rot="-60000000" spcFirstLastPara="1" vertOverflow="ellipsis" vert="horz" wrap="square" anchor="ctr" anchorCtr="1"/>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crossAx val="949608432"/>
        <c:crosses val="autoZero"/>
        <c:auto val="1"/>
        <c:lblAlgn val="ctr"/>
        <c:lblOffset val="100"/>
        <c:noMultiLvlLbl val="0"/>
      </c:catAx>
      <c:valAx>
        <c:axId val="949608432"/>
        <c:scaling>
          <c:orientation val="minMax"/>
          <c:min val="0"/>
        </c:scaling>
        <c:delete val="0"/>
        <c:axPos val="l"/>
        <c:title>
          <c:tx>
            <c:rich>
              <a:bodyPr rot="-5400000" spcFirstLastPara="1" vertOverflow="ellipsis" vert="horz" wrap="square" anchor="ctr" anchorCtr="1"/>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r>
                  <a:rPr lang="ja-JP"/>
                  <a:t>（</a:t>
                </a:r>
                <a:r>
                  <a:rPr lang="en-US" altLang="ja-JP"/>
                  <a:t>kg-</a:t>
                </a:r>
                <a:r>
                  <a:rPr lang="en-US"/>
                  <a:t>CO2e/t</a:t>
                </a:r>
                <a:r>
                  <a:rPr lang="ja-JP"/>
                  <a:t>）</a:t>
                </a:r>
              </a:p>
            </c:rich>
          </c:tx>
          <c:layout>
            <c:manualLayout>
              <c:xMode val="edge"/>
              <c:yMode val="edge"/>
              <c:x val="8.7048589966216214E-3"/>
              <c:y val="0.13811607129889222"/>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title>
        <c:numFmt formatCode="#,##0.000;[Red]\-#,##0.000" sourceLinked="1"/>
        <c:majorTickMark val="out"/>
        <c:minorTickMark val="none"/>
        <c:tickLblPos val="nextTo"/>
        <c:spPr>
          <a:noFill/>
          <a:ln w="9525">
            <a:solidFill>
              <a:srgbClr val="3C3C3C"/>
            </a:solidFill>
            <a:prstDash val="solid"/>
          </a:ln>
          <a:effectLst/>
        </c:spPr>
        <c:txPr>
          <a:bodyPr rot="-60000000" spcFirstLastPara="1" vertOverflow="ellipsis" vert="horz" wrap="square" anchor="ctr" anchorCtr="1"/>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crossAx val="949615632"/>
        <c:crosses val="autoZero"/>
        <c:crossBetween val="between"/>
      </c:valAx>
      <c:spPr>
        <a:noFill/>
        <a:ln w="25400">
          <a:noFill/>
        </a:ln>
        <a:effectLst/>
      </c:spPr>
    </c:plotArea>
    <c:legend>
      <c:legendPos val="r"/>
      <c:layout>
        <c:manualLayout>
          <c:xMode val="edge"/>
          <c:yMode val="edge"/>
          <c:x val="0.78447789248984201"/>
          <c:y val="0.1791054224283346"/>
          <c:w val="0.20203004233179714"/>
          <c:h val="0.62468395791097864"/>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6350" cap="flat" cmpd="sng" algn="ctr">
      <a:solidFill>
        <a:schemeClr val="tx1"/>
      </a:solidFill>
      <a:round/>
    </a:ln>
    <a:effectLst/>
  </c:spPr>
  <c:txPr>
    <a:bodyPr/>
    <a:lstStyle/>
    <a:p>
      <a:pPr>
        <a:defRPr sz="1200" b="0" u="none" strike="noStrike"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093308621245715"/>
          <c:y val="9.1988528547222864E-2"/>
          <c:w val="0.51383082549431891"/>
          <c:h val="0.80895124063968238"/>
        </c:manualLayout>
      </c:layout>
      <c:barChart>
        <c:barDir val="col"/>
        <c:grouping val="stacked"/>
        <c:varyColors val="0"/>
        <c:ser>
          <c:idx val="0"/>
          <c:order val="0"/>
          <c:tx>
            <c:v>事業A・基準A</c:v>
          </c:tx>
          <c:spPr>
            <a:solidFill>
              <a:srgbClr val="00B050"/>
            </a:solidFill>
            <a:ln w="12700">
              <a:solidFill>
                <a:schemeClr val="bg1"/>
              </a:solidFill>
              <a:prstDash val="soli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事業シナリオ</c:v>
              </c:pt>
              <c:pt idx="1">
                <c:v>基準シナリオ</c:v>
              </c:pt>
            </c:strLit>
          </c:cat>
          <c:val>
            <c:numRef>
              <c:f>('4-2'!$J$8,'4-2'!$J$11)</c:f>
              <c:numCache>
                <c:formatCode>#,##0.000;[Red]\-#,##0.000</c:formatCode>
                <c:ptCount val="2"/>
                <c:pt idx="0">
                  <c:v>0</c:v>
                </c:pt>
                <c:pt idx="1">
                  <c:v>0</c:v>
                </c:pt>
              </c:numCache>
            </c:numRef>
          </c:val>
          <c:extLst>
            <c:ext xmlns:c16="http://schemas.microsoft.com/office/drawing/2014/chart" uri="{C3380CC4-5D6E-409C-BE32-E72D297353CC}">
              <c16:uniqueId val="{00000000-3789-4BA3-9913-ADC84F486F22}"/>
            </c:ext>
          </c:extLst>
        </c:ser>
        <c:ser>
          <c:idx val="1"/>
          <c:order val="2"/>
          <c:tx>
            <c:v>事業B・基準B</c:v>
          </c:tx>
          <c:spPr>
            <a:solidFill>
              <a:srgbClr val="0070C0"/>
            </a:solidFill>
            <a:ln w="12700">
              <a:solidFill>
                <a:schemeClr val="bg1"/>
              </a:solidFill>
              <a:prstDash val="soli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事業シナリオ</c:v>
              </c:pt>
              <c:pt idx="1">
                <c:v>基準シナリオ</c:v>
              </c:pt>
            </c:strLit>
          </c:cat>
          <c:val>
            <c:numRef>
              <c:f>('4-2'!$J$9,'4-2'!$J$12)</c:f>
              <c:numCache>
                <c:formatCode>#,##0.000;[Red]\-#,##0.000</c:formatCode>
                <c:ptCount val="2"/>
                <c:pt idx="0">
                  <c:v>0</c:v>
                </c:pt>
                <c:pt idx="1">
                  <c:v>0</c:v>
                </c:pt>
              </c:numCache>
            </c:numRef>
          </c:val>
          <c:extLst>
            <c:ext xmlns:c16="http://schemas.microsoft.com/office/drawing/2014/chart" uri="{C3380CC4-5D6E-409C-BE32-E72D297353CC}">
              <c16:uniqueId val="{00000001-3789-4BA3-9913-ADC84F486F22}"/>
            </c:ext>
          </c:extLst>
        </c:ser>
        <c:dLbls>
          <c:showLegendKey val="0"/>
          <c:showVal val="1"/>
          <c:showCatName val="0"/>
          <c:showSerName val="0"/>
          <c:showPercent val="0"/>
          <c:showBubbleSize val="0"/>
        </c:dLbls>
        <c:gapWidth val="150"/>
        <c:overlap val="100"/>
        <c:axId val="949615632"/>
        <c:axId val="949608432"/>
      </c:barChart>
      <c:lineChart>
        <c:grouping val="standard"/>
        <c:varyColors val="0"/>
        <c:ser>
          <c:idx val="2"/>
          <c:order val="1"/>
          <c:tx>
            <c:v>計</c:v>
          </c:tx>
          <c:spPr>
            <a:ln w="28575" cap="rnd">
              <a:noFill/>
              <a:round/>
            </a:ln>
            <a:effectLst/>
          </c:spPr>
          <c:marker>
            <c:symbol val="circle"/>
            <c:size val="5"/>
            <c:spPr>
              <a:solidFill>
                <a:schemeClr val="bg1"/>
              </a:solidFill>
              <a:ln w="9525">
                <a:solidFill>
                  <a:srgbClr val="FF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事業シナリオ</c:v>
              </c:pt>
              <c:pt idx="1">
                <c:v>基準シナリオ</c:v>
              </c:pt>
            </c:strLit>
          </c:cat>
          <c:val>
            <c:numRef>
              <c:f>('4-2'!$J$10,'4-2'!$J$13)</c:f>
              <c:numCache>
                <c:formatCode>#,##0.000;[Red]\-#,##0.000</c:formatCode>
                <c:ptCount val="2"/>
                <c:pt idx="0">
                  <c:v>0</c:v>
                </c:pt>
                <c:pt idx="1">
                  <c:v>0</c:v>
                </c:pt>
              </c:numCache>
            </c:numRef>
          </c:val>
          <c:smooth val="0"/>
          <c:extLst>
            <c:ext xmlns:c16="http://schemas.microsoft.com/office/drawing/2014/chart" uri="{C3380CC4-5D6E-409C-BE32-E72D297353CC}">
              <c16:uniqueId val="{00000002-3789-4BA3-9913-ADC84F486F22}"/>
            </c:ext>
          </c:extLst>
        </c:ser>
        <c:dLbls>
          <c:showLegendKey val="0"/>
          <c:showVal val="1"/>
          <c:showCatName val="0"/>
          <c:showSerName val="0"/>
          <c:showPercent val="0"/>
          <c:showBubbleSize val="0"/>
        </c:dLbls>
        <c:marker val="1"/>
        <c:smooth val="0"/>
        <c:axId val="949615632"/>
        <c:axId val="949608432"/>
      </c:lineChart>
      <c:catAx>
        <c:axId val="949615632"/>
        <c:scaling>
          <c:orientation val="minMax"/>
        </c:scaling>
        <c:delete val="0"/>
        <c:axPos val="b"/>
        <c:numFmt formatCode="General" sourceLinked="1"/>
        <c:majorTickMark val="none"/>
        <c:minorTickMark val="none"/>
        <c:tickLblPos val="low"/>
        <c:spPr>
          <a:noFill/>
          <a:ln w="9525" cap="flat" cmpd="sng" algn="ctr">
            <a:solidFill>
              <a:srgbClr val="3C3C3C"/>
            </a:solidFill>
            <a:prstDash val="solid"/>
            <a:round/>
          </a:ln>
          <a:effectLst/>
        </c:spPr>
        <c:txPr>
          <a:bodyPr rot="-60000000" spcFirstLastPara="1" vertOverflow="ellipsis" vert="horz" wrap="square" anchor="ctr" anchorCtr="1"/>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crossAx val="949608432"/>
        <c:crosses val="autoZero"/>
        <c:auto val="1"/>
        <c:lblAlgn val="ctr"/>
        <c:lblOffset val="100"/>
        <c:noMultiLvlLbl val="0"/>
      </c:catAx>
      <c:valAx>
        <c:axId val="949608432"/>
        <c:scaling>
          <c:orientation val="minMax"/>
        </c:scaling>
        <c:delete val="0"/>
        <c:axPos val="l"/>
        <c:title>
          <c:tx>
            <c:rich>
              <a:bodyPr rot="-5400000" spcFirstLastPara="1" vertOverflow="ellipsis" vert="horz" wrap="square" anchor="ctr" anchorCtr="1"/>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r>
                  <a:rPr lang="ja-JP"/>
                  <a:t>（</a:t>
                </a:r>
                <a:r>
                  <a:rPr lang="en-US" altLang="ja-JP"/>
                  <a:t>kg-</a:t>
                </a:r>
                <a:r>
                  <a:rPr lang="en-US"/>
                  <a:t>CO2e/t</a:t>
                </a:r>
                <a:r>
                  <a:rPr lang="ja-JP"/>
                  <a:t>）</a:t>
                </a:r>
              </a:p>
            </c:rich>
          </c:tx>
          <c:layout>
            <c:manualLayout>
              <c:xMode val="edge"/>
              <c:yMode val="edge"/>
              <c:x val="2.0734767025089602E-2"/>
              <c:y val="0.12881148972230566"/>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title>
        <c:numFmt formatCode="#,##0.000;[Red]\-#,##0.000" sourceLinked="1"/>
        <c:majorTickMark val="out"/>
        <c:minorTickMark val="none"/>
        <c:tickLblPos val="nextTo"/>
        <c:spPr>
          <a:noFill/>
          <a:ln w="9525">
            <a:solidFill>
              <a:srgbClr val="3C3C3C"/>
            </a:solidFill>
            <a:prstDash val="solid"/>
          </a:ln>
          <a:effectLst/>
        </c:spPr>
        <c:txPr>
          <a:bodyPr rot="-60000000" spcFirstLastPara="1" vertOverflow="ellipsis" vert="horz" wrap="square" anchor="ctr" anchorCtr="1"/>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crossAx val="949615632"/>
        <c:crosses val="autoZero"/>
        <c:crossBetween val="between"/>
      </c:valAx>
      <c:spPr>
        <a:noFill/>
        <a:ln w="25400">
          <a:noFill/>
        </a:ln>
        <a:effectLst/>
      </c:spPr>
    </c:plotArea>
    <c:legend>
      <c:legendPos val="r"/>
      <c:layout>
        <c:manualLayout>
          <c:xMode val="edge"/>
          <c:yMode val="edge"/>
          <c:x val="0.75088050919449778"/>
          <c:y val="0.18752561181403687"/>
          <c:w val="0.24911949080550222"/>
          <c:h val="0.54073786445702965"/>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6350" cap="flat" cmpd="sng" algn="ctr">
      <a:solidFill>
        <a:schemeClr val="tx1"/>
      </a:solidFill>
      <a:round/>
    </a:ln>
    <a:effectLst/>
  </c:spPr>
  <c:txPr>
    <a:bodyPr/>
    <a:lstStyle/>
    <a:p>
      <a:pPr>
        <a:defRPr sz="1200" b="0" u="none" strike="noStrike" baseline="0">
          <a:solidFill>
            <a:srgbClr val="000000"/>
          </a:solidFill>
          <a:latin typeface="Segoe UI" panose="020B0502040204020203" pitchFamily="34" charset="0"/>
          <a:ea typeface="ＭＳ Ｐゴシック" panose="020B0600070205080204" pitchFamily="50" charset="-128"/>
          <a:cs typeface="Segoe UI" panose="020B0502040204020203" pitchFamily="34" charset="0"/>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043124570095438"/>
          <c:y val="0.1729791971693509"/>
          <c:w val="0.75199245870370324"/>
          <c:h val="0.68747369143484627"/>
        </c:manualLayout>
      </c:layout>
      <c:barChart>
        <c:barDir val="col"/>
        <c:grouping val="clustered"/>
        <c:varyColors val="1"/>
        <c:ser>
          <c:idx val="0"/>
          <c:order val="0"/>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1-C821-4DA8-9BA7-689D5BF58440}"/>
              </c:ext>
            </c:extLst>
          </c:dPt>
          <c:dPt>
            <c:idx val="1"/>
            <c:invertIfNegative val="0"/>
            <c:bubble3D val="0"/>
            <c:spPr>
              <a:solidFill>
                <a:schemeClr val="accent4"/>
              </a:solidFill>
              <a:ln>
                <a:noFill/>
              </a:ln>
              <a:effectLst/>
            </c:spPr>
            <c:extLst>
              <c:ext xmlns:c16="http://schemas.microsoft.com/office/drawing/2014/chart" uri="{C3380CC4-5D6E-409C-BE32-E72D297353CC}">
                <c16:uniqueId val="{00000003-C821-4DA8-9BA7-689D5BF58440}"/>
              </c:ext>
            </c:extLst>
          </c:dPt>
          <c:cat>
            <c:strRef>
              <c:f>'5-1'!$E$8:$F$8</c:f>
              <c:strCache>
                <c:ptCount val="2"/>
                <c:pt idx="0">
                  <c:v>事業シナリオ</c:v>
                </c:pt>
                <c:pt idx="1">
                  <c:v>基準シナリオ</c:v>
                </c:pt>
              </c:strCache>
            </c:strRef>
          </c:cat>
          <c:val>
            <c:numRef>
              <c:f>'5-1'!$E$11:$F$11</c:f>
              <c:numCache>
                <c:formatCode>0%</c:formatCode>
                <c:ptCount val="2"/>
                <c:pt idx="0">
                  <c:v>0</c:v>
                </c:pt>
                <c:pt idx="1">
                  <c:v>0</c:v>
                </c:pt>
              </c:numCache>
            </c:numRef>
          </c:val>
          <c:extLst>
            <c:ext xmlns:c16="http://schemas.microsoft.com/office/drawing/2014/chart" uri="{C3380CC4-5D6E-409C-BE32-E72D297353CC}">
              <c16:uniqueId val="{00000000-7EC6-46EE-975B-715725BD13CD}"/>
            </c:ext>
          </c:extLst>
        </c:ser>
        <c:dLbls>
          <c:showLegendKey val="0"/>
          <c:showVal val="0"/>
          <c:showCatName val="0"/>
          <c:showSerName val="0"/>
          <c:showPercent val="0"/>
          <c:showBubbleSize val="0"/>
        </c:dLbls>
        <c:gapWidth val="150"/>
        <c:axId val="949615632"/>
        <c:axId val="949608432"/>
      </c:barChart>
      <c:catAx>
        <c:axId val="949615632"/>
        <c:scaling>
          <c:orientation val="minMax"/>
        </c:scaling>
        <c:delete val="0"/>
        <c:axPos val="b"/>
        <c:numFmt formatCode="General" sourceLinked="1"/>
        <c:majorTickMark val="none"/>
        <c:minorTickMark val="none"/>
        <c:tickLblPos val="nextTo"/>
        <c:spPr>
          <a:noFill/>
          <a:ln w="9525" cap="flat" cmpd="sng" algn="ctr">
            <a:solidFill>
              <a:srgbClr val="3C3C3C"/>
            </a:solidFill>
            <a:prstDash val="solid"/>
            <a:round/>
          </a:ln>
          <a:effectLst/>
        </c:spPr>
        <c:txPr>
          <a:bodyPr rot="-60000000" spcFirstLastPara="1" vertOverflow="ellipsis" vert="horz" wrap="square" anchor="ctr" anchorCtr="1"/>
          <a:lstStyle/>
          <a:p>
            <a:pPr>
              <a:defRPr sz="1200" b="0" i="0" u="none" strike="noStrike" kern="1200" baseline="0">
                <a:solidFill>
                  <a:srgbClr val="000000"/>
                </a:solidFill>
                <a:latin typeface="+mn-ea"/>
                <a:ea typeface="+mn-ea"/>
                <a:cs typeface="Segoe UI" panose="020B0502040204020203" pitchFamily="34" charset="0"/>
              </a:defRPr>
            </a:pPr>
            <a:endParaRPr lang="ja-JP"/>
          </a:p>
        </c:txPr>
        <c:crossAx val="949608432"/>
        <c:crosses val="autoZero"/>
        <c:auto val="1"/>
        <c:lblAlgn val="ctr"/>
        <c:lblOffset val="100"/>
        <c:noMultiLvlLbl val="0"/>
      </c:catAx>
      <c:valAx>
        <c:axId val="949608432"/>
        <c:scaling>
          <c:orientation val="minMax"/>
          <c:min val="0"/>
        </c:scaling>
        <c:delete val="0"/>
        <c:axPos val="l"/>
        <c:numFmt formatCode="0%" sourceLinked="0"/>
        <c:majorTickMark val="out"/>
        <c:minorTickMark val="none"/>
        <c:tickLblPos val="nextTo"/>
        <c:spPr>
          <a:noFill/>
          <a:ln w="9525">
            <a:solidFill>
              <a:srgbClr val="3C3C3C"/>
            </a:solidFill>
            <a:prstDash val="solid"/>
          </a:ln>
          <a:effectLst/>
        </c:spPr>
        <c:txPr>
          <a:bodyPr rot="-60000000" spcFirstLastPara="1" vertOverflow="ellipsis" vert="horz" wrap="square" anchor="ctr" anchorCtr="1"/>
          <a:lstStyle/>
          <a:p>
            <a:pPr>
              <a:defRPr sz="1200" b="0" i="0" u="none" strike="noStrike" kern="1200" baseline="0">
                <a:solidFill>
                  <a:srgbClr val="000000"/>
                </a:solidFill>
                <a:latin typeface="+mn-ea"/>
                <a:ea typeface="+mn-ea"/>
                <a:cs typeface="Segoe UI" panose="020B0502040204020203" pitchFamily="34" charset="0"/>
              </a:defRPr>
            </a:pPr>
            <a:endParaRPr lang="ja-JP"/>
          </a:p>
        </c:txPr>
        <c:crossAx val="949615632"/>
        <c:crosses val="autoZero"/>
        <c:crossBetween val="between"/>
        <c:majorUnit val="0.1"/>
        <c:minorUnit val="5.000000000000001E-2"/>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6350" cap="flat" cmpd="sng" algn="ctr">
      <a:solidFill>
        <a:schemeClr val="tx1"/>
      </a:solidFill>
      <a:round/>
    </a:ln>
    <a:effectLst/>
  </c:spPr>
  <c:txPr>
    <a:bodyPr/>
    <a:lstStyle/>
    <a:p>
      <a:pPr>
        <a:defRPr sz="1200" b="0" u="none" strike="noStrike" baseline="0">
          <a:solidFill>
            <a:srgbClr val="000000"/>
          </a:solidFill>
          <a:latin typeface="+mn-ea"/>
          <a:ea typeface="+mn-ea"/>
          <a:cs typeface="Segoe UI" panose="020B0502040204020203" pitchFamily="34" charset="0"/>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043124570095438"/>
          <c:y val="0.1729791971693509"/>
          <c:w val="0.75199245870370324"/>
          <c:h val="0.68747369143484627"/>
        </c:manualLayout>
      </c:layout>
      <c:barChart>
        <c:barDir val="col"/>
        <c:grouping val="clustered"/>
        <c:varyColors val="1"/>
        <c:ser>
          <c:idx val="0"/>
          <c:order val="0"/>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1-7A10-4C0C-A4AE-6FB7AE57E18A}"/>
              </c:ext>
            </c:extLst>
          </c:dPt>
          <c:dPt>
            <c:idx val="1"/>
            <c:invertIfNegative val="0"/>
            <c:bubble3D val="0"/>
            <c:spPr>
              <a:solidFill>
                <a:schemeClr val="accent4"/>
              </a:solidFill>
              <a:ln>
                <a:noFill/>
              </a:ln>
              <a:effectLst/>
            </c:spPr>
            <c:extLst>
              <c:ext xmlns:c16="http://schemas.microsoft.com/office/drawing/2014/chart" uri="{C3380CC4-5D6E-409C-BE32-E72D297353CC}">
                <c16:uniqueId val="{00000003-7A10-4C0C-A4AE-6FB7AE57E18A}"/>
              </c:ext>
            </c:extLst>
          </c:dPt>
          <c:cat>
            <c:strRef>
              <c:f>'5-2'!$E$8:$F$8</c:f>
              <c:strCache>
                <c:ptCount val="2"/>
                <c:pt idx="0">
                  <c:v>事業シナリオ</c:v>
                </c:pt>
                <c:pt idx="1">
                  <c:v>基準シナリオ</c:v>
                </c:pt>
              </c:strCache>
            </c:strRef>
          </c:cat>
          <c:val>
            <c:numRef>
              <c:f>'5-2'!$E$11:$F$11</c:f>
              <c:numCache>
                <c:formatCode>0%</c:formatCode>
                <c:ptCount val="2"/>
                <c:pt idx="0">
                  <c:v>0</c:v>
                </c:pt>
                <c:pt idx="1">
                  <c:v>0</c:v>
                </c:pt>
              </c:numCache>
            </c:numRef>
          </c:val>
          <c:extLst>
            <c:ext xmlns:c16="http://schemas.microsoft.com/office/drawing/2014/chart" uri="{C3380CC4-5D6E-409C-BE32-E72D297353CC}">
              <c16:uniqueId val="{00000004-7A10-4C0C-A4AE-6FB7AE57E18A}"/>
            </c:ext>
          </c:extLst>
        </c:ser>
        <c:dLbls>
          <c:showLegendKey val="0"/>
          <c:showVal val="0"/>
          <c:showCatName val="0"/>
          <c:showSerName val="0"/>
          <c:showPercent val="0"/>
          <c:showBubbleSize val="0"/>
        </c:dLbls>
        <c:gapWidth val="150"/>
        <c:axId val="949615632"/>
        <c:axId val="949608432"/>
      </c:barChart>
      <c:catAx>
        <c:axId val="949615632"/>
        <c:scaling>
          <c:orientation val="minMax"/>
        </c:scaling>
        <c:delete val="0"/>
        <c:axPos val="b"/>
        <c:numFmt formatCode="General" sourceLinked="1"/>
        <c:majorTickMark val="none"/>
        <c:minorTickMark val="none"/>
        <c:tickLblPos val="nextTo"/>
        <c:spPr>
          <a:noFill/>
          <a:ln w="9525" cap="flat" cmpd="sng" algn="ctr">
            <a:solidFill>
              <a:srgbClr val="3C3C3C"/>
            </a:solidFill>
            <a:prstDash val="solid"/>
            <a:round/>
          </a:ln>
          <a:effectLst/>
        </c:spPr>
        <c:txPr>
          <a:bodyPr rot="-60000000" spcFirstLastPara="1" vertOverflow="ellipsis" vert="horz" wrap="square" anchor="ctr" anchorCtr="1"/>
          <a:lstStyle/>
          <a:p>
            <a:pPr>
              <a:defRPr sz="1200" b="0" i="0" u="none" strike="noStrike" kern="1200" baseline="0">
                <a:solidFill>
                  <a:srgbClr val="000000"/>
                </a:solidFill>
                <a:latin typeface="+mn-ea"/>
                <a:ea typeface="+mn-ea"/>
                <a:cs typeface="Segoe UI" panose="020B0502040204020203" pitchFamily="34" charset="0"/>
              </a:defRPr>
            </a:pPr>
            <a:endParaRPr lang="ja-JP"/>
          </a:p>
        </c:txPr>
        <c:crossAx val="949608432"/>
        <c:crosses val="autoZero"/>
        <c:auto val="1"/>
        <c:lblAlgn val="ctr"/>
        <c:lblOffset val="100"/>
        <c:noMultiLvlLbl val="0"/>
      </c:catAx>
      <c:valAx>
        <c:axId val="949608432"/>
        <c:scaling>
          <c:orientation val="minMax"/>
          <c:min val="0"/>
        </c:scaling>
        <c:delete val="0"/>
        <c:axPos val="l"/>
        <c:numFmt formatCode="0%" sourceLinked="0"/>
        <c:majorTickMark val="out"/>
        <c:minorTickMark val="none"/>
        <c:tickLblPos val="nextTo"/>
        <c:spPr>
          <a:noFill/>
          <a:ln w="9525">
            <a:solidFill>
              <a:srgbClr val="3C3C3C"/>
            </a:solidFill>
            <a:prstDash val="solid"/>
          </a:ln>
          <a:effectLst/>
        </c:spPr>
        <c:txPr>
          <a:bodyPr rot="-60000000" spcFirstLastPara="1" vertOverflow="ellipsis" vert="horz" wrap="square" anchor="ctr" anchorCtr="1"/>
          <a:lstStyle/>
          <a:p>
            <a:pPr>
              <a:defRPr sz="1200" b="0" i="0" u="none" strike="noStrike" kern="1200" baseline="0">
                <a:solidFill>
                  <a:srgbClr val="000000"/>
                </a:solidFill>
                <a:latin typeface="+mn-ea"/>
                <a:ea typeface="+mn-ea"/>
                <a:cs typeface="Segoe UI" panose="020B0502040204020203" pitchFamily="34" charset="0"/>
              </a:defRPr>
            </a:pPr>
            <a:endParaRPr lang="ja-JP"/>
          </a:p>
        </c:txPr>
        <c:crossAx val="949615632"/>
        <c:crosses val="autoZero"/>
        <c:crossBetween val="between"/>
        <c:majorUnit val="0.1"/>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6350" cap="flat" cmpd="sng" algn="ctr">
      <a:solidFill>
        <a:schemeClr val="tx1"/>
      </a:solidFill>
      <a:round/>
    </a:ln>
    <a:effectLst/>
  </c:spPr>
  <c:txPr>
    <a:bodyPr/>
    <a:lstStyle/>
    <a:p>
      <a:pPr>
        <a:defRPr sz="1200" b="0" u="none" strike="noStrike" baseline="0">
          <a:solidFill>
            <a:srgbClr val="000000"/>
          </a:solidFill>
          <a:latin typeface="+mn-ea"/>
          <a:ea typeface="+mn-ea"/>
          <a:cs typeface="Segoe UI" panose="020B0502040204020203" pitchFamily="34" charset="0"/>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043124570095438"/>
          <c:y val="0.1729791971693509"/>
          <c:w val="0.75199245870370324"/>
          <c:h val="0.68747369143484627"/>
        </c:manualLayout>
      </c:layout>
      <c:barChart>
        <c:barDir val="col"/>
        <c:grouping val="clustered"/>
        <c:varyColors val="1"/>
        <c:ser>
          <c:idx val="0"/>
          <c:order val="0"/>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1-9B6B-47D8-9297-1721715BEA56}"/>
              </c:ext>
            </c:extLst>
          </c:dPt>
          <c:dPt>
            <c:idx val="1"/>
            <c:invertIfNegative val="0"/>
            <c:bubble3D val="0"/>
            <c:spPr>
              <a:solidFill>
                <a:schemeClr val="accent4"/>
              </a:solidFill>
              <a:ln>
                <a:noFill/>
              </a:ln>
              <a:effectLst/>
            </c:spPr>
            <c:extLst>
              <c:ext xmlns:c16="http://schemas.microsoft.com/office/drawing/2014/chart" uri="{C3380CC4-5D6E-409C-BE32-E72D297353CC}">
                <c16:uniqueId val="{00000003-9B6B-47D8-9297-1721715BEA56}"/>
              </c:ext>
            </c:extLst>
          </c:dPt>
          <c:cat>
            <c:strRef>
              <c:f>'5-3'!$E$8:$F$8</c:f>
              <c:strCache>
                <c:ptCount val="2"/>
                <c:pt idx="0">
                  <c:v>事業シナリオ</c:v>
                </c:pt>
                <c:pt idx="1">
                  <c:v>基準シナリオ</c:v>
                </c:pt>
              </c:strCache>
            </c:strRef>
          </c:cat>
          <c:val>
            <c:numRef>
              <c:f>'5-3'!$E$11:$F$11</c:f>
              <c:numCache>
                <c:formatCode>0%</c:formatCode>
                <c:ptCount val="2"/>
                <c:pt idx="0">
                  <c:v>0</c:v>
                </c:pt>
                <c:pt idx="1">
                  <c:v>0</c:v>
                </c:pt>
              </c:numCache>
            </c:numRef>
          </c:val>
          <c:extLst>
            <c:ext xmlns:c16="http://schemas.microsoft.com/office/drawing/2014/chart" uri="{C3380CC4-5D6E-409C-BE32-E72D297353CC}">
              <c16:uniqueId val="{00000004-9B6B-47D8-9297-1721715BEA56}"/>
            </c:ext>
          </c:extLst>
        </c:ser>
        <c:dLbls>
          <c:showLegendKey val="0"/>
          <c:showVal val="0"/>
          <c:showCatName val="0"/>
          <c:showSerName val="0"/>
          <c:showPercent val="0"/>
          <c:showBubbleSize val="0"/>
        </c:dLbls>
        <c:gapWidth val="150"/>
        <c:axId val="949615632"/>
        <c:axId val="949608432"/>
      </c:barChart>
      <c:catAx>
        <c:axId val="949615632"/>
        <c:scaling>
          <c:orientation val="minMax"/>
        </c:scaling>
        <c:delete val="0"/>
        <c:axPos val="b"/>
        <c:numFmt formatCode="General" sourceLinked="1"/>
        <c:majorTickMark val="none"/>
        <c:minorTickMark val="none"/>
        <c:tickLblPos val="nextTo"/>
        <c:spPr>
          <a:noFill/>
          <a:ln w="9525" cap="flat" cmpd="sng" algn="ctr">
            <a:solidFill>
              <a:srgbClr val="3C3C3C"/>
            </a:solidFill>
            <a:prstDash val="solid"/>
            <a:round/>
          </a:ln>
          <a:effectLst/>
        </c:spPr>
        <c:txPr>
          <a:bodyPr rot="-60000000" spcFirstLastPara="1" vertOverflow="ellipsis" vert="horz" wrap="square" anchor="ctr" anchorCtr="1"/>
          <a:lstStyle/>
          <a:p>
            <a:pPr>
              <a:defRPr sz="1200" b="0" i="0" u="none" strike="noStrike" kern="1200" baseline="0">
                <a:solidFill>
                  <a:srgbClr val="000000"/>
                </a:solidFill>
                <a:latin typeface="+mn-ea"/>
                <a:ea typeface="+mn-ea"/>
                <a:cs typeface="Segoe UI" panose="020B0502040204020203" pitchFamily="34" charset="0"/>
              </a:defRPr>
            </a:pPr>
            <a:endParaRPr lang="ja-JP"/>
          </a:p>
        </c:txPr>
        <c:crossAx val="949608432"/>
        <c:crosses val="autoZero"/>
        <c:auto val="1"/>
        <c:lblAlgn val="ctr"/>
        <c:lblOffset val="100"/>
        <c:noMultiLvlLbl val="0"/>
      </c:catAx>
      <c:valAx>
        <c:axId val="949608432"/>
        <c:scaling>
          <c:orientation val="minMax"/>
          <c:min val="0"/>
        </c:scaling>
        <c:delete val="0"/>
        <c:axPos val="l"/>
        <c:numFmt formatCode="0%" sourceLinked="0"/>
        <c:majorTickMark val="out"/>
        <c:minorTickMark val="none"/>
        <c:tickLblPos val="nextTo"/>
        <c:spPr>
          <a:noFill/>
          <a:ln w="9525">
            <a:solidFill>
              <a:srgbClr val="3C3C3C"/>
            </a:solidFill>
            <a:prstDash val="solid"/>
          </a:ln>
          <a:effectLst/>
        </c:spPr>
        <c:txPr>
          <a:bodyPr rot="-60000000" spcFirstLastPara="1" vertOverflow="ellipsis" vert="horz" wrap="square" anchor="ctr" anchorCtr="1"/>
          <a:lstStyle/>
          <a:p>
            <a:pPr>
              <a:defRPr sz="1200" b="0" i="0" u="none" strike="noStrike" kern="1200" baseline="0">
                <a:solidFill>
                  <a:srgbClr val="000000"/>
                </a:solidFill>
                <a:latin typeface="+mn-ea"/>
                <a:ea typeface="+mn-ea"/>
                <a:cs typeface="Segoe UI" panose="020B0502040204020203" pitchFamily="34" charset="0"/>
              </a:defRPr>
            </a:pPr>
            <a:endParaRPr lang="ja-JP"/>
          </a:p>
        </c:txPr>
        <c:crossAx val="949615632"/>
        <c:crosses val="autoZero"/>
        <c:crossBetween val="between"/>
        <c:majorUnit val="0.1"/>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6350" cap="flat" cmpd="sng" algn="ctr">
      <a:solidFill>
        <a:schemeClr val="tx1"/>
      </a:solidFill>
      <a:round/>
    </a:ln>
    <a:effectLst/>
  </c:spPr>
  <c:txPr>
    <a:bodyPr/>
    <a:lstStyle/>
    <a:p>
      <a:pPr>
        <a:defRPr sz="1200" b="0" u="none" strike="noStrike" baseline="0">
          <a:solidFill>
            <a:srgbClr val="000000"/>
          </a:solidFill>
          <a:latin typeface="+mn-ea"/>
          <a:ea typeface="+mn-ea"/>
          <a:cs typeface="Segoe UI" panose="020B0502040204020203" pitchFamily="34" charset="0"/>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5.xml.rels><?xml version="1.0" encoding="UTF-8" standalone="yes"?><Relationships xmlns="http://schemas.openxmlformats.org/package/2006/relationships"><Relationship Id="rId1" Target="../charts/chart1.xml" Type="http://schemas.openxmlformats.org/officeDocument/2006/relationships/chart"/></Relationships>
</file>

<file path=xl/drawings/_rels/drawing6.xml.rels><?xml version="1.0" encoding="UTF-8" standalone="yes"?><Relationships xmlns="http://schemas.openxmlformats.org/package/2006/relationships"><Relationship Id="rId1" Target="../charts/chart2.xml" Type="http://schemas.openxmlformats.org/officeDocument/2006/relationships/chart"/></Relationships>
</file>

<file path=xl/drawings/_rels/drawing7.xml.rels><?xml version="1.0" encoding="UTF-8" standalone="yes"?><Relationships xmlns="http://schemas.openxmlformats.org/package/2006/relationships"><Relationship Id="rId1" Target="../charts/chart3.xml" Type="http://schemas.openxmlformats.org/officeDocument/2006/relationships/chart"/></Relationships>
</file>

<file path=xl/drawings/_rels/drawing8.xml.rels><?xml version="1.0" encoding="UTF-8" standalone="yes"?><Relationships xmlns="http://schemas.openxmlformats.org/package/2006/relationships"><Relationship Id="rId1" Target="../charts/chart4.xml" Type="http://schemas.openxmlformats.org/officeDocument/2006/relationships/chart"/></Relationships>
</file>

<file path=xl/drawings/_rels/drawing9.xml.rels><?xml version="1.0" encoding="UTF-8" standalone="yes"?><Relationships xmlns="http://schemas.openxmlformats.org/package/2006/relationships"><Relationship Id="rId1" Target="../charts/chart5.xml" Type="http://schemas.openxmlformats.org/officeDocument/2006/relationships/chart"/></Relationships>
</file>

<file path=xl/drawings/drawing1.xml><?xml version="1.0" encoding="utf-8"?>
<xdr:wsDr xmlns:xdr="http://schemas.openxmlformats.org/drawingml/2006/spreadsheetDrawing" xmlns:a="http://schemas.openxmlformats.org/drawingml/2006/main">
  <xdr:twoCellAnchor>
    <xdr:from>
      <xdr:col>18</xdr:col>
      <xdr:colOff>216008</xdr:colOff>
      <xdr:row>15</xdr:row>
      <xdr:rowOff>162447</xdr:rowOff>
    </xdr:from>
    <xdr:to>
      <xdr:col>23</xdr:col>
      <xdr:colOff>220345</xdr:colOff>
      <xdr:row>22</xdr:row>
      <xdr:rowOff>132005</xdr:rowOff>
    </xdr:to>
    <xdr:sp macro="" textlink="">
      <xdr:nvSpPr>
        <xdr:cNvPr id="2" name="吹き出し: 四角形 15">
          <a:extLst>
            <a:ext uri="{FF2B5EF4-FFF2-40B4-BE49-F238E27FC236}">
              <a16:creationId xmlns:a16="http://schemas.microsoft.com/office/drawing/2014/main" id="{239F553E-BDA5-4BBE-A2A4-8A3DB8AD385A}"/>
            </a:ext>
          </a:extLst>
        </xdr:cNvPr>
        <xdr:cNvSpPr/>
      </xdr:nvSpPr>
      <xdr:spPr>
        <a:xfrm>
          <a:off x="6592155" y="3882800"/>
          <a:ext cx="3724690" cy="1538381"/>
        </a:xfrm>
        <a:prstGeom prst="wedgeRectCallout">
          <a:avLst>
            <a:gd name="adj1" fmla="val -56382"/>
            <a:gd name="adj2" fmla="val -50715"/>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「基準シナリオ」　入力上の注意</a:t>
          </a:r>
          <a:r>
            <a:rPr kumimoji="1" lang="en-US" altLang="ja-JP" sz="1100">
              <a:latin typeface="Meiryo UI" panose="020B0604030504040204" pitchFamily="50" charset="-128"/>
              <a:ea typeface="Meiryo UI" panose="020B0604030504040204" pitchFamily="50" charset="-128"/>
            </a:rPr>
            <a:t>】</a:t>
          </a:r>
        </a:p>
        <a:p>
          <a:pPr algn="l"/>
          <a:r>
            <a:rPr kumimoji="1" lang="ja-JP" altLang="en-US" sz="1100">
              <a:latin typeface="Meiryo UI" panose="020B0604030504040204" pitchFamily="50" charset="-128"/>
              <a:ea typeface="Meiryo UI" panose="020B0604030504040204" pitchFamily="50" charset="-128"/>
            </a:rPr>
            <a:t>・類型③において、基準シナリオを「同種類の通常の設備が導入された事業」と設定した場合には、「同種類の通常の設備」の設備の種類と性能（出力、処理能力）、その設備に定めた根拠を入力すること。</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fPrintsWithSheet="0"/>
  </xdr:twoCellAnchor>
  <xdr:twoCellAnchor>
    <xdr:from>
      <xdr:col>18</xdr:col>
      <xdr:colOff>209023</xdr:colOff>
      <xdr:row>7</xdr:row>
      <xdr:rowOff>92835</xdr:rowOff>
    </xdr:from>
    <xdr:to>
      <xdr:col>23</xdr:col>
      <xdr:colOff>208661</xdr:colOff>
      <xdr:row>14</xdr:row>
      <xdr:rowOff>211528</xdr:rowOff>
    </xdr:to>
    <xdr:sp macro="" textlink="">
      <xdr:nvSpPr>
        <xdr:cNvPr id="3" name="吹き出し: 四角形 15">
          <a:extLst>
            <a:ext uri="{FF2B5EF4-FFF2-40B4-BE49-F238E27FC236}">
              <a16:creationId xmlns:a16="http://schemas.microsoft.com/office/drawing/2014/main" id="{57C23B39-A4DC-5A42-EA1A-C511B521D7A9}"/>
            </a:ext>
          </a:extLst>
        </xdr:cNvPr>
        <xdr:cNvSpPr/>
      </xdr:nvSpPr>
      <xdr:spPr>
        <a:xfrm>
          <a:off x="6585170" y="1986629"/>
          <a:ext cx="3719991" cy="1721134"/>
        </a:xfrm>
        <a:prstGeom prst="wedgeRectCallout">
          <a:avLst>
            <a:gd name="adj1" fmla="val -56150"/>
            <a:gd name="adj2" fmla="val -53998"/>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「基準シナリオの種別」　入力上の注意</a:t>
          </a:r>
          <a:r>
            <a:rPr kumimoji="1" lang="en-US" altLang="ja-JP" sz="1100">
              <a:latin typeface="Meiryo UI" panose="020B0604030504040204" pitchFamily="50" charset="-128"/>
              <a:ea typeface="Meiryo UI" panose="020B0604030504040204" pitchFamily="50" charset="-128"/>
            </a:rPr>
            <a:t>】</a:t>
          </a:r>
        </a:p>
        <a:p>
          <a:pPr algn="ctr"/>
          <a:r>
            <a:rPr kumimoji="1" lang="ja-JP" altLang="en-US" sz="1100">
              <a:latin typeface="Meiryo UI" panose="020B0604030504040204" pitchFamily="50" charset="-128"/>
              <a:ea typeface="Meiryo UI" panose="020B0604030504040204" pitchFamily="50" charset="-128"/>
            </a:rPr>
            <a:t>（〇〇には対象とする廃棄物を記載）</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a:latin typeface="Meiryo UI" panose="020B0604030504040204" pitchFamily="50" charset="-128"/>
              <a:ea typeface="Meiryo UI" panose="020B0604030504040204" pitchFamily="50" charset="-128"/>
            </a:rPr>
            <a:t>・類型</a:t>
          </a:r>
          <a:r>
            <a:rPr kumimoji="1" lang="en-US" altLang="ja-JP" sz="1100">
              <a:latin typeface="Meiryo UI" panose="020B0604030504040204" pitchFamily="50" charset="-128"/>
              <a:ea typeface="Meiryo UI" panose="020B0604030504040204" pitchFamily="50" charset="-128"/>
            </a:rPr>
            <a:t>1</a:t>
          </a:r>
          <a:r>
            <a:rPr kumimoji="1" lang="ja-JP" altLang="en-US" sz="1100">
              <a:latin typeface="Meiryo UI" panose="020B0604030504040204" pitchFamily="50" charset="-128"/>
              <a:ea typeface="Meiryo UI" panose="020B0604030504040204" pitchFamily="50" charset="-128"/>
            </a:rPr>
            <a:t>の場合、「〇〇に係る全国平均の処理」と入力。</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a:latin typeface="Meiryo UI" panose="020B0604030504040204" pitchFamily="50" charset="-128"/>
              <a:ea typeface="Meiryo UI" panose="020B0604030504040204" pitchFamily="50" charset="-128"/>
            </a:rPr>
            <a:t>・類型</a:t>
          </a:r>
          <a:r>
            <a:rPr kumimoji="1" lang="en-US" altLang="ja-JP" sz="1100">
              <a:latin typeface="Meiryo UI" panose="020B0604030504040204" pitchFamily="50" charset="-128"/>
              <a:ea typeface="Meiryo UI" panose="020B0604030504040204" pitchFamily="50" charset="-128"/>
            </a:rPr>
            <a:t>2</a:t>
          </a:r>
          <a:r>
            <a:rPr kumimoji="1" lang="ja-JP" altLang="en-US" sz="1100">
              <a:latin typeface="Meiryo UI" panose="020B0604030504040204" pitchFamily="50" charset="-128"/>
              <a:ea typeface="Meiryo UI" panose="020B0604030504040204" pitchFamily="50" charset="-128"/>
            </a:rPr>
            <a:t>の場合、「〇〇</a:t>
          </a:r>
          <a:r>
            <a:rPr lang="ja-JP" altLang="ja-JP" sz="1100" b="0">
              <a:solidFill>
                <a:schemeClr val="dk1"/>
              </a:solidFill>
              <a:effectLst/>
              <a:latin typeface="Meiryo UI" panose="020B0604030504040204" pitchFamily="50" charset="-128"/>
              <a:ea typeface="Meiryo UI" panose="020B0604030504040204" pitchFamily="50" charset="-128"/>
              <a:cs typeface="+mn-cs"/>
            </a:rPr>
            <a:t>に係る</a:t>
          </a:r>
          <a:r>
            <a:rPr lang="ja-JP" altLang="ja-JP" sz="1100" b="0" u="none">
              <a:solidFill>
                <a:schemeClr val="dk1"/>
              </a:solidFill>
              <a:effectLst/>
              <a:latin typeface="Meiryo UI" panose="020B0604030504040204" pitchFamily="50" charset="-128"/>
              <a:ea typeface="Meiryo UI" panose="020B0604030504040204" pitchFamily="50" charset="-128"/>
              <a:cs typeface="+mn-cs"/>
            </a:rPr>
            <a:t>通常の再資源化事業</a:t>
          </a:r>
          <a:r>
            <a:rPr kumimoji="1" lang="ja-JP" altLang="en-US" sz="1100" b="0">
              <a:latin typeface="Meiryo UI" panose="020B0604030504040204" pitchFamily="50" charset="-128"/>
              <a:ea typeface="Meiryo UI" panose="020B0604030504040204" pitchFamily="50" charset="-128"/>
            </a:rPr>
            <a:t>」と入力。</a:t>
          </a:r>
          <a:endParaRPr kumimoji="1" lang="en-US" altLang="ja-JP" sz="1100" b="0">
            <a:latin typeface="Meiryo UI" panose="020B0604030504040204" pitchFamily="50" charset="-128"/>
            <a:ea typeface="Meiryo UI" panose="020B0604030504040204" pitchFamily="50" charset="-128"/>
          </a:endParaRPr>
        </a:p>
        <a:p>
          <a:pPr algn="l"/>
          <a:r>
            <a:rPr kumimoji="1" lang="ja-JP" altLang="en-US" sz="1100" b="0">
              <a:latin typeface="Meiryo UI" panose="020B0604030504040204" pitchFamily="50" charset="-128"/>
              <a:ea typeface="Meiryo UI" panose="020B0604030504040204" pitchFamily="50" charset="-128"/>
            </a:rPr>
            <a:t>・類型</a:t>
          </a:r>
          <a:r>
            <a:rPr kumimoji="1" lang="en-US" altLang="ja-JP" sz="1100" b="0">
              <a:latin typeface="Meiryo UI" panose="020B0604030504040204" pitchFamily="50" charset="-128"/>
              <a:ea typeface="Meiryo UI" panose="020B0604030504040204" pitchFamily="50" charset="-128"/>
            </a:rPr>
            <a:t>3</a:t>
          </a:r>
          <a:r>
            <a:rPr kumimoji="1" lang="ja-JP" altLang="en-US" sz="1100" b="0">
              <a:latin typeface="Meiryo UI" panose="020B0604030504040204" pitchFamily="50" charset="-128"/>
              <a:ea typeface="Meiryo UI" panose="020B0604030504040204" pitchFamily="50" charset="-128"/>
            </a:rPr>
            <a:t>の場合、「事業実施前（設備更新前）」または「同種類の通常の設備が導入された事業」のうち、基準シナリオとして採用した設定を入力。</a:t>
          </a:r>
          <a:endParaRPr kumimoji="1" lang="en-US" altLang="ja-JP" sz="1100" b="0">
            <a:latin typeface="Meiryo UI" panose="020B0604030504040204" pitchFamily="50" charset="-128"/>
            <a:ea typeface="Meiryo UI" panose="020B0604030504040204" pitchFamily="50" charset="-128"/>
          </a:endParaRPr>
        </a:p>
      </xdr:txBody>
    </xdr:sp>
    <xdr:clientData fPrintsWithSheet="0"/>
  </xdr:twoCellAnchor>
  <xdr:twoCellAnchor>
    <xdr:from>
      <xdr:col>18</xdr:col>
      <xdr:colOff>209023</xdr:colOff>
      <xdr:row>4</xdr:row>
      <xdr:rowOff>63949</xdr:rowOff>
    </xdr:from>
    <xdr:to>
      <xdr:col>22</xdr:col>
      <xdr:colOff>55469</xdr:colOff>
      <xdr:row>6</xdr:row>
      <xdr:rowOff>164776</xdr:rowOff>
    </xdr:to>
    <xdr:sp macro="" textlink="">
      <xdr:nvSpPr>
        <xdr:cNvPr id="4" name="吹き出し: 四角形 15">
          <a:extLst>
            <a:ext uri="{FF2B5EF4-FFF2-40B4-BE49-F238E27FC236}">
              <a16:creationId xmlns:a16="http://schemas.microsoft.com/office/drawing/2014/main" id="{AB5CC4ED-6032-1066-4CD2-71B418F635E7}"/>
            </a:ext>
          </a:extLst>
        </xdr:cNvPr>
        <xdr:cNvSpPr/>
      </xdr:nvSpPr>
      <xdr:spPr>
        <a:xfrm>
          <a:off x="6585170" y="1184537"/>
          <a:ext cx="2905652" cy="616298"/>
        </a:xfrm>
        <a:prstGeom prst="wedgeRectCallout">
          <a:avLst>
            <a:gd name="adj1" fmla="val -57733"/>
            <a:gd name="adj2" fmla="val -149964"/>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入力上の注意</a:t>
          </a:r>
          <a:r>
            <a:rPr kumimoji="1" lang="en-US" altLang="ja-JP" sz="1100">
              <a:latin typeface="Meiryo UI" panose="020B0604030504040204" pitchFamily="50" charset="-128"/>
              <a:ea typeface="Meiryo UI" panose="020B0604030504040204" pitchFamily="50" charset="-128"/>
            </a:rPr>
            <a:t>】</a:t>
          </a:r>
        </a:p>
        <a:p>
          <a:pPr algn="l"/>
          <a:r>
            <a:rPr kumimoji="1" lang="ja-JP" altLang="en-US" sz="1100">
              <a:latin typeface="Meiryo UI" panose="020B0604030504040204" pitchFamily="50" charset="-128"/>
              <a:ea typeface="Meiryo UI" panose="020B0604030504040204" pitchFamily="50" charset="-128"/>
            </a:rPr>
            <a:t>・入力日を記載</a:t>
          </a:r>
          <a:endParaRPr kumimoji="1" lang="en-US" altLang="ja-JP" sz="1100">
            <a:latin typeface="Meiryo UI" panose="020B0604030504040204" pitchFamily="50" charset="-128"/>
            <a:ea typeface="Meiryo UI" panose="020B0604030504040204" pitchFamily="50" charset="-128"/>
          </a:endParaRPr>
        </a:p>
      </xdr:txBody>
    </xdr:sp>
    <xdr:clientData fPrintsWithSheet="0"/>
  </xdr:twoCellAnchor>
  <xdr:twoCellAnchor>
    <xdr:from>
      <xdr:col>18</xdr:col>
      <xdr:colOff>235469</xdr:colOff>
      <xdr:row>31</xdr:row>
      <xdr:rowOff>631339</xdr:rowOff>
    </xdr:from>
    <xdr:to>
      <xdr:col>23</xdr:col>
      <xdr:colOff>161925</xdr:colOff>
      <xdr:row>33</xdr:row>
      <xdr:rowOff>46129</xdr:rowOff>
    </xdr:to>
    <xdr:sp macro="" textlink="">
      <xdr:nvSpPr>
        <xdr:cNvPr id="5" name="吹き出し: 四角形 15">
          <a:extLst>
            <a:ext uri="{FF2B5EF4-FFF2-40B4-BE49-F238E27FC236}">
              <a16:creationId xmlns:a16="http://schemas.microsoft.com/office/drawing/2014/main" id="{768FC2CA-A5B8-C7C6-5B52-4EDF4CD6338C}"/>
            </a:ext>
          </a:extLst>
        </xdr:cNvPr>
        <xdr:cNvSpPr/>
      </xdr:nvSpPr>
      <xdr:spPr>
        <a:xfrm>
          <a:off x="6626744" y="8003689"/>
          <a:ext cx="3631681" cy="1510290"/>
        </a:xfrm>
        <a:prstGeom prst="wedgeRectCallout">
          <a:avLst>
            <a:gd name="adj1" fmla="val -59021"/>
            <a:gd name="adj2" fmla="val -7153"/>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「機能単位」　入力上の注意</a:t>
          </a:r>
          <a:r>
            <a:rPr kumimoji="1" lang="en-US" altLang="ja-JP" sz="1100">
              <a:latin typeface="Meiryo UI" panose="020B0604030504040204" pitchFamily="50" charset="-128"/>
              <a:ea typeface="Meiryo UI" panose="020B0604030504040204" pitchFamily="50" charset="-128"/>
            </a:rPr>
            <a:t>】</a:t>
          </a:r>
        </a:p>
        <a:p>
          <a:pPr algn="l"/>
          <a:r>
            <a:rPr kumimoji="1" lang="ja-JP" altLang="en-US" sz="1100">
              <a:latin typeface="Meiryo UI" panose="020B0604030504040204" pitchFamily="50" charset="-128"/>
              <a:ea typeface="Meiryo UI" panose="020B0604030504040204" pitchFamily="50" charset="-128"/>
            </a:rPr>
            <a:t>・</a:t>
          </a:r>
          <a:r>
            <a:rPr lang="ja-JP" altLang="en-US" sz="1100" b="0" i="0">
              <a:solidFill>
                <a:schemeClr val="dk1"/>
              </a:solidFill>
              <a:effectLst/>
              <a:latin typeface="Meiryo UI" panose="020B0604030504040204" pitchFamily="50" charset="-128"/>
              <a:ea typeface="Meiryo UI" panose="020B0604030504040204" pitchFamily="50" charset="-128"/>
              <a:cs typeface="+mn-cs"/>
            </a:rPr>
            <a:t>対象廃棄物</a:t>
          </a:r>
          <a:r>
            <a:rPr lang="en-US" altLang="ja-JP" sz="1100" b="0" i="0">
              <a:solidFill>
                <a:schemeClr val="dk1"/>
              </a:solidFill>
              <a:effectLst/>
              <a:latin typeface="Meiryo UI" panose="020B0604030504040204" pitchFamily="50" charset="-128"/>
              <a:ea typeface="Meiryo UI" panose="020B0604030504040204" pitchFamily="50" charset="-128"/>
              <a:cs typeface="+mn-cs"/>
            </a:rPr>
            <a:t>1t</a:t>
          </a:r>
          <a:r>
            <a:rPr lang="ja-JP" altLang="en-US" sz="1100" b="0" i="0">
              <a:solidFill>
                <a:schemeClr val="dk1"/>
              </a:solidFill>
              <a:effectLst/>
              <a:latin typeface="Meiryo UI" panose="020B0604030504040204" pitchFamily="50" charset="-128"/>
              <a:ea typeface="Meiryo UI" panose="020B0604030504040204" pitchFamily="50" charset="-128"/>
              <a:cs typeface="+mn-cs"/>
            </a:rPr>
            <a:t>あたりの種類と割合は、両シナリオにて等価となるよう設定</a:t>
          </a:r>
          <a:endParaRPr lang="en-US" altLang="ja-JP" sz="1100" b="0" i="0">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100" b="0" i="0">
              <a:solidFill>
                <a:schemeClr val="dk1"/>
              </a:solidFill>
              <a:effectLst/>
              <a:latin typeface="Meiryo UI" panose="020B0604030504040204" pitchFamily="50" charset="-128"/>
              <a:ea typeface="Meiryo UI" panose="020B0604030504040204" pitchFamily="50" charset="-128"/>
              <a:cs typeface="+mn-cs"/>
            </a:rPr>
            <a:t>・再生材、及びシナリオ中発生するものの種類と割合が異なっても構わない。差異が生じた場合は</a:t>
          </a:r>
          <a:r>
            <a:rPr kumimoji="1" lang="ja-JP" altLang="en-US" sz="1100" b="0" i="0">
              <a:solidFill>
                <a:schemeClr val="dk1"/>
              </a:solidFill>
              <a:effectLst/>
              <a:latin typeface="Meiryo UI" panose="020B0604030504040204" pitchFamily="50" charset="-128"/>
              <a:ea typeface="Meiryo UI" panose="020B0604030504040204" pitchFamily="50" charset="-128"/>
              <a:cs typeface="+mn-cs"/>
            </a:rPr>
            <a:t>代替効果を算出する。（シート２参照）</a:t>
          </a:r>
          <a:endParaRPr kumimoji="1" lang="en-US" altLang="ja-JP" sz="1100">
            <a:latin typeface="Meiryo UI" panose="020B0604030504040204" pitchFamily="50" charset="-128"/>
            <a:ea typeface="Meiryo UI" panose="020B0604030504040204" pitchFamily="50" charset="-128"/>
          </a:endParaRPr>
        </a:p>
      </xdr:txBody>
    </xdr:sp>
    <xdr:clientData fPrintsWithSheet="0"/>
  </xdr:twoCellAnchor>
  <xdr:twoCellAnchor>
    <xdr:from>
      <xdr:col>18</xdr:col>
      <xdr:colOff>212833</xdr:colOff>
      <xdr:row>0</xdr:row>
      <xdr:rowOff>206355</xdr:rowOff>
    </xdr:from>
    <xdr:to>
      <xdr:col>23</xdr:col>
      <xdr:colOff>504826</xdr:colOff>
      <xdr:row>3</xdr:row>
      <xdr:rowOff>173355</xdr:rowOff>
    </xdr:to>
    <xdr:sp macro="" textlink="">
      <xdr:nvSpPr>
        <xdr:cNvPr id="6" name="吹き出し: 四角形 15">
          <a:extLst>
            <a:ext uri="{FF2B5EF4-FFF2-40B4-BE49-F238E27FC236}">
              <a16:creationId xmlns:a16="http://schemas.microsoft.com/office/drawing/2014/main" id="{F98A1A62-776A-4DD8-B787-A2878D2D63F8}"/>
            </a:ext>
          </a:extLst>
        </xdr:cNvPr>
        <xdr:cNvSpPr/>
      </xdr:nvSpPr>
      <xdr:spPr>
        <a:xfrm>
          <a:off x="6604108" y="206355"/>
          <a:ext cx="3997218" cy="795675"/>
        </a:xfrm>
        <a:prstGeom prst="rect">
          <a:avLst/>
        </a:prstGeom>
      </xdr:spPr>
      <xdr:style>
        <a:lnRef idx="2">
          <a:schemeClr val="accent1"/>
        </a:lnRef>
        <a:fillRef idx="1">
          <a:schemeClr val="lt1"/>
        </a:fillRef>
        <a:effectRef idx="0">
          <a:schemeClr val="accent1"/>
        </a:effectRef>
        <a:fontRef idx="minor">
          <a:schemeClr val="dk1"/>
        </a:fontRef>
      </xdr:style>
      <xdr:txBody>
        <a:bodyPr vertOverflow="overflow" horzOverflow="overflow" wrap="none" rtlCol="0" anchor="t"/>
        <a:lstStyle/>
        <a:p>
          <a:pPr algn="ct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入力上の注意</a:t>
          </a:r>
          <a:r>
            <a:rPr kumimoji="1" lang="en-US" altLang="ja-JP" sz="1100">
              <a:latin typeface="Meiryo UI" panose="020B0604030504040204" pitchFamily="50" charset="-128"/>
              <a:ea typeface="Meiryo UI" panose="020B0604030504040204" pitchFamily="50" charset="-128"/>
            </a:rPr>
            <a:t>】</a:t>
          </a:r>
        </a:p>
        <a:p>
          <a:pPr algn="l"/>
          <a:r>
            <a:rPr kumimoji="1" lang="ja-JP" altLang="en-US" sz="1100">
              <a:latin typeface="Meiryo UI" panose="020B0604030504040204" pitchFamily="50" charset="-128"/>
              <a:ea typeface="Meiryo UI" panose="020B0604030504040204" pitchFamily="50" charset="-128"/>
            </a:rPr>
            <a:t>・</a:t>
          </a:r>
          <a:r>
            <a:rPr lang="ja-JP" altLang="ja-JP" sz="1100" b="0" i="0">
              <a:solidFill>
                <a:schemeClr val="dk1"/>
              </a:solidFill>
              <a:effectLst/>
              <a:latin typeface="Meiryo UI" panose="020B0604030504040204" pitchFamily="50" charset="-128"/>
              <a:ea typeface="Meiryo UI" panose="020B0604030504040204" pitchFamily="50" charset="-128"/>
              <a:cs typeface="+mn-cs"/>
            </a:rPr>
            <a:t>フォントサイズは8pt以上と</a:t>
          </a:r>
          <a:r>
            <a:rPr lang="ja-JP" altLang="en-US" sz="1100" b="0" i="0">
              <a:solidFill>
                <a:schemeClr val="dk1"/>
              </a:solidFill>
              <a:effectLst/>
              <a:latin typeface="Meiryo UI" panose="020B0604030504040204" pitchFamily="50" charset="-128"/>
              <a:ea typeface="Meiryo UI" panose="020B0604030504040204" pitchFamily="50" charset="-128"/>
              <a:cs typeface="+mn-cs"/>
            </a:rPr>
            <a:t>すること</a:t>
          </a:r>
          <a:r>
            <a:rPr lang="ja-JP" altLang="ja-JP" sz="1100" b="0" i="0">
              <a:solidFill>
                <a:schemeClr val="dk1"/>
              </a:solidFill>
              <a:effectLst/>
              <a:latin typeface="Meiryo UI" panose="020B0604030504040204" pitchFamily="50" charset="-128"/>
              <a:ea typeface="Meiryo UI" panose="020B0604030504040204" pitchFamily="50" charset="-128"/>
              <a:cs typeface="+mn-cs"/>
            </a:rPr>
            <a:t>。</a:t>
          </a:r>
          <a:br>
            <a:rPr lang="ja-JP" altLang="ja-JP">
              <a:latin typeface="Meiryo UI" panose="020B0604030504040204" pitchFamily="50" charset="-128"/>
              <a:ea typeface="Meiryo UI" panose="020B0604030504040204" pitchFamily="50" charset="-128"/>
            </a:rPr>
          </a:br>
          <a:r>
            <a:rPr lang="ja-JP" altLang="ja-JP" sz="1100" b="0" i="0">
              <a:solidFill>
                <a:schemeClr val="dk1"/>
              </a:solidFill>
              <a:effectLst/>
              <a:latin typeface="Meiryo UI" panose="020B0604030504040204" pitchFamily="50" charset="-128"/>
              <a:ea typeface="Meiryo UI" panose="020B0604030504040204" pitchFamily="50" charset="-128"/>
              <a:cs typeface="+mn-cs"/>
            </a:rPr>
            <a:t>・文字切れがないか確認し、必要に応じて行の高さを調整</a:t>
          </a:r>
          <a:r>
            <a:rPr lang="ja-JP" altLang="en-US" sz="1100" b="0" i="0">
              <a:solidFill>
                <a:schemeClr val="dk1"/>
              </a:solidFill>
              <a:effectLst/>
              <a:latin typeface="Meiryo UI" panose="020B0604030504040204" pitchFamily="50" charset="-128"/>
              <a:ea typeface="Meiryo UI" panose="020B0604030504040204" pitchFamily="50" charset="-128"/>
              <a:cs typeface="+mn-cs"/>
            </a:rPr>
            <a:t>すること</a:t>
          </a:r>
          <a:r>
            <a:rPr lang="ja-JP" altLang="ja-JP" sz="1100" b="0" i="0">
              <a:solidFill>
                <a:schemeClr val="dk1"/>
              </a:solidFill>
              <a:effectLst/>
              <a:latin typeface="Meiryo UI" panose="020B0604030504040204" pitchFamily="50" charset="-128"/>
              <a:ea typeface="Meiryo UI" panose="020B0604030504040204" pitchFamily="50" charset="-128"/>
              <a:cs typeface="+mn-cs"/>
            </a:rPr>
            <a:t>。</a:t>
          </a:r>
          <a:endParaRPr kumimoji="1" lang="en-US" altLang="ja-JP" sz="1100">
            <a:latin typeface="Meiryo UI" panose="020B0604030504040204" pitchFamily="50" charset="-128"/>
            <a:ea typeface="Meiryo UI" panose="020B0604030504040204" pitchFamily="50" charset="-128"/>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9</xdr:col>
      <xdr:colOff>89404</xdr:colOff>
      <xdr:row>37</xdr:row>
      <xdr:rowOff>165100</xdr:rowOff>
    </xdr:from>
    <xdr:to>
      <xdr:col>15</xdr:col>
      <xdr:colOff>540996</xdr:colOff>
      <xdr:row>46</xdr:row>
      <xdr:rowOff>41413</xdr:rowOff>
    </xdr:to>
    <xdr:sp macro="" textlink="">
      <xdr:nvSpPr>
        <xdr:cNvPr id="7" name="正方形/長方形 6">
          <a:extLst>
            <a:ext uri="{FF2B5EF4-FFF2-40B4-BE49-F238E27FC236}">
              <a16:creationId xmlns:a16="http://schemas.microsoft.com/office/drawing/2014/main" id="{E7243A79-7188-DE40-D7D8-3B27364D5812}"/>
            </a:ext>
          </a:extLst>
        </xdr:cNvPr>
        <xdr:cNvSpPr/>
      </xdr:nvSpPr>
      <xdr:spPr>
        <a:xfrm>
          <a:off x="4983376" y="9770593"/>
          <a:ext cx="4379648" cy="1904735"/>
        </a:xfrm>
        <a:prstGeom prst="rect">
          <a:avLst/>
        </a:prstGeom>
        <a:solidFill>
          <a:srgbClr val="F2F2F2"/>
        </a:solidFill>
        <a:ln w="9525" cap="flat" cmpd="sng" algn="ctr">
          <a:noFill/>
          <a:prstDash val="solid"/>
          <a:miter lim="800000"/>
        </a:ln>
        <a:effectLst/>
        <a:extLst>
          <a:ext uri="{91240B29-F687-4F45-9708-019B960494DF}">
            <a14:hiddenLine xmlns:a14="http://schemas.microsoft.com/office/drawing/2010/main" w="9525" cap="flat" cmpd="sng" algn="ctr">
              <a:solidFill>
                <a:schemeClr val="tx1"/>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algn="ctr"/>
          <a:endParaRPr kumimoji="1" lang="ja-JP" altLang="en-US" sz="160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10</xdr:col>
      <xdr:colOff>189596</xdr:colOff>
      <xdr:row>40</xdr:row>
      <xdr:rowOff>157377</xdr:rowOff>
    </xdr:from>
    <xdr:to>
      <xdr:col>15</xdr:col>
      <xdr:colOff>431800</xdr:colOff>
      <xdr:row>44</xdr:row>
      <xdr:rowOff>2320</xdr:rowOff>
    </xdr:to>
    <xdr:sp macro="" textlink="">
      <xdr:nvSpPr>
        <xdr:cNvPr id="209" name="正方形/長方形 10">
          <a:extLst>
            <a:ext uri="{FF2B5EF4-FFF2-40B4-BE49-F238E27FC236}">
              <a16:creationId xmlns:a16="http://schemas.microsoft.com/office/drawing/2014/main" id="{AB0736E4-47EF-44AD-BFB0-9B46A0EE810F}"/>
            </a:ext>
          </a:extLst>
        </xdr:cNvPr>
        <xdr:cNvSpPr/>
      </xdr:nvSpPr>
      <xdr:spPr>
        <a:xfrm>
          <a:off x="5733146" y="10596777"/>
          <a:ext cx="3512454" cy="759343"/>
        </a:xfrm>
        <a:prstGeom prst="rect">
          <a:avLst/>
        </a:prstGeom>
        <a:solidFill>
          <a:schemeClr val="accent6">
            <a:lumMod val="20000"/>
            <a:lumOff val="80000"/>
          </a:scheme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algn="ctr"/>
          <a:endParaRPr kumimoji="1" lang="ja-JP" altLang="en-US" sz="1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97434</xdr:colOff>
      <xdr:row>37</xdr:row>
      <xdr:rowOff>152400</xdr:rowOff>
    </xdr:from>
    <xdr:to>
      <xdr:col>8</xdr:col>
      <xdr:colOff>610771</xdr:colOff>
      <xdr:row>46</xdr:row>
      <xdr:rowOff>47763</xdr:rowOff>
    </xdr:to>
    <xdr:sp macro="" textlink="">
      <xdr:nvSpPr>
        <xdr:cNvPr id="8" name="正方形/長方形 7">
          <a:extLst>
            <a:ext uri="{FF2B5EF4-FFF2-40B4-BE49-F238E27FC236}">
              <a16:creationId xmlns:a16="http://schemas.microsoft.com/office/drawing/2014/main" id="{8BE605F4-1FF2-6209-7DDF-A54DC6E494EF}"/>
            </a:ext>
          </a:extLst>
        </xdr:cNvPr>
        <xdr:cNvSpPr/>
      </xdr:nvSpPr>
      <xdr:spPr>
        <a:xfrm>
          <a:off x="451603" y="9757893"/>
          <a:ext cx="4398464" cy="1923785"/>
        </a:xfrm>
        <a:prstGeom prst="rect">
          <a:avLst/>
        </a:prstGeom>
        <a:solidFill>
          <a:srgbClr val="C9DDEC"/>
        </a:solidFill>
        <a:ln w="9525" cap="flat" cmpd="sng" algn="ctr">
          <a:noFill/>
          <a:prstDash val="solid"/>
          <a:miter lim="800000"/>
        </a:ln>
        <a:effectLst/>
        <a:extLst>
          <a:ext uri="{91240B29-F687-4F45-9708-019B960494DF}">
            <a14:hiddenLine xmlns:a14="http://schemas.microsoft.com/office/drawing/2010/main" w="9525" cap="flat" cmpd="sng" algn="ctr">
              <a:solidFill>
                <a:schemeClr val="tx1"/>
              </a:solidFill>
              <a:prstDash val="solid"/>
              <a:miter lim="800000"/>
            </a14:hiddenLine>
          </a:ext>
        </a:ex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algn="ctr"/>
          <a:endParaRPr kumimoji="1" lang="ja-JP" altLang="en-US" sz="160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9</xdr:col>
      <xdr:colOff>102372</xdr:colOff>
      <xdr:row>20</xdr:row>
      <xdr:rowOff>97924</xdr:rowOff>
    </xdr:from>
    <xdr:to>
      <xdr:col>15</xdr:col>
      <xdr:colOff>555869</xdr:colOff>
      <xdr:row>37</xdr:row>
      <xdr:rowOff>55804</xdr:rowOff>
    </xdr:to>
    <xdr:sp macro="" textlink="">
      <xdr:nvSpPr>
        <xdr:cNvPr id="224" name="正方形/長方形 223">
          <a:extLst>
            <a:ext uri="{FF2B5EF4-FFF2-40B4-BE49-F238E27FC236}">
              <a16:creationId xmlns:a16="http://schemas.microsoft.com/office/drawing/2014/main" id="{1D16255B-BE4C-9EBD-EC29-4CE7D7EB84D0}"/>
            </a:ext>
          </a:extLst>
        </xdr:cNvPr>
        <xdr:cNvSpPr/>
      </xdr:nvSpPr>
      <xdr:spPr>
        <a:xfrm>
          <a:off x="4996344" y="5871952"/>
          <a:ext cx="4381553" cy="3789345"/>
        </a:xfrm>
        <a:prstGeom prst="rect">
          <a:avLst/>
        </a:prstGeom>
        <a:solidFill>
          <a:srgbClr val="F2F2F2"/>
        </a:solidFill>
        <a:ln w="9525"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algn="ctr"/>
          <a:endParaRPr kumimoji="1" lang="ja-JP" altLang="en-US" sz="160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2</xdr:col>
      <xdr:colOff>92616</xdr:colOff>
      <xdr:row>20</xdr:row>
      <xdr:rowOff>94114</xdr:rowOff>
    </xdr:from>
    <xdr:to>
      <xdr:col>8</xdr:col>
      <xdr:colOff>609763</xdr:colOff>
      <xdr:row>37</xdr:row>
      <xdr:rowOff>59614</xdr:rowOff>
    </xdr:to>
    <xdr:sp macro="" textlink="">
      <xdr:nvSpPr>
        <xdr:cNvPr id="225" name="正方形/長方形 224">
          <a:extLst>
            <a:ext uri="{FF2B5EF4-FFF2-40B4-BE49-F238E27FC236}">
              <a16:creationId xmlns:a16="http://schemas.microsoft.com/office/drawing/2014/main" id="{E38F9476-F96A-9060-E489-103D03C74F1D}"/>
            </a:ext>
          </a:extLst>
        </xdr:cNvPr>
        <xdr:cNvSpPr/>
      </xdr:nvSpPr>
      <xdr:spPr>
        <a:xfrm>
          <a:off x="446785" y="5868142"/>
          <a:ext cx="4402274" cy="3796965"/>
        </a:xfrm>
        <a:prstGeom prst="rect">
          <a:avLst/>
        </a:prstGeom>
        <a:solidFill>
          <a:srgbClr val="C9DDEC"/>
        </a:solidFill>
        <a:ln w="9525"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algn="ctr"/>
          <a:endParaRPr kumimoji="1" lang="ja-JP" altLang="en-US" sz="160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3</xdr:col>
      <xdr:colOff>171544</xdr:colOff>
      <xdr:row>40</xdr:row>
      <xdr:rowOff>157377</xdr:rowOff>
    </xdr:from>
    <xdr:to>
      <xdr:col>8</xdr:col>
      <xdr:colOff>419100</xdr:colOff>
      <xdr:row>44</xdr:row>
      <xdr:rowOff>1104</xdr:rowOff>
    </xdr:to>
    <xdr:sp macro="" textlink="">
      <xdr:nvSpPr>
        <xdr:cNvPr id="205" name="正方形/長方形 225">
          <a:extLst>
            <a:ext uri="{FF2B5EF4-FFF2-40B4-BE49-F238E27FC236}">
              <a16:creationId xmlns:a16="http://schemas.microsoft.com/office/drawing/2014/main" id="{EB16154A-F66A-FF41-BE1A-47A266F0310D}"/>
            </a:ext>
          </a:extLst>
        </xdr:cNvPr>
        <xdr:cNvSpPr/>
      </xdr:nvSpPr>
      <xdr:spPr>
        <a:xfrm>
          <a:off x="1187544" y="10636354"/>
          <a:ext cx="3478672" cy="765215"/>
        </a:xfrm>
        <a:prstGeom prst="rect">
          <a:avLst/>
        </a:prstGeom>
        <a:solidFill>
          <a:schemeClr val="accent6">
            <a:lumMod val="20000"/>
            <a:lumOff val="80000"/>
          </a:scheme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algn="ctr"/>
          <a:endParaRPr kumimoji="1" lang="ja-JP" altLang="en-US" sz="1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xdr:col>
      <xdr:colOff>178801</xdr:colOff>
      <xdr:row>22</xdr:row>
      <xdr:rowOff>207065</xdr:rowOff>
    </xdr:from>
    <xdr:to>
      <xdr:col>8</xdr:col>
      <xdr:colOff>465731</xdr:colOff>
      <xdr:row>34</xdr:row>
      <xdr:rowOff>190500</xdr:rowOff>
    </xdr:to>
    <xdr:sp macro="" textlink="">
      <xdr:nvSpPr>
        <xdr:cNvPr id="316" name="正方形/長方形 226">
          <a:extLst>
            <a:ext uri="{FF2B5EF4-FFF2-40B4-BE49-F238E27FC236}">
              <a16:creationId xmlns:a16="http://schemas.microsoft.com/office/drawing/2014/main" id="{47791D51-4F21-11A4-81C4-B84B2D19DDDD}"/>
            </a:ext>
          </a:extLst>
        </xdr:cNvPr>
        <xdr:cNvSpPr/>
      </xdr:nvSpPr>
      <xdr:spPr>
        <a:xfrm>
          <a:off x="1190637" y="6452967"/>
          <a:ext cx="3497324" cy="2681664"/>
        </a:xfrm>
        <a:prstGeom prst="rect">
          <a:avLst/>
        </a:prstGeom>
        <a:solidFill>
          <a:schemeClr val="accent6">
            <a:lumMod val="20000"/>
            <a:lumOff val="80000"/>
          </a:scheme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algn="ctr"/>
          <a:endParaRPr kumimoji="1" lang="ja-JP" altLang="en-US" sz="1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xdr:col>
      <xdr:colOff>281867</xdr:colOff>
      <xdr:row>20</xdr:row>
      <xdr:rowOff>187887</xdr:rowOff>
    </xdr:from>
    <xdr:to>
      <xdr:col>5</xdr:col>
      <xdr:colOff>119994</xdr:colOff>
      <xdr:row>21</xdr:row>
      <xdr:rowOff>193276</xdr:rowOff>
    </xdr:to>
    <xdr:sp macro="" textlink="">
      <xdr:nvSpPr>
        <xdr:cNvPr id="22" name="楕円 228">
          <a:extLst>
            <a:ext uri="{FF2B5EF4-FFF2-40B4-BE49-F238E27FC236}">
              <a16:creationId xmlns:a16="http://schemas.microsoft.com/office/drawing/2014/main" id="{D335752F-5C13-393E-42BB-2EF6F41094F1}"/>
            </a:ext>
          </a:extLst>
        </xdr:cNvPr>
        <xdr:cNvSpPr/>
      </xdr:nvSpPr>
      <xdr:spPr>
        <a:xfrm>
          <a:off x="1291517" y="6055287"/>
          <a:ext cx="1101777" cy="233989"/>
        </a:xfrm>
        <a:prstGeom prst="ellipse">
          <a:avLst/>
        </a:prstGeom>
        <a:solidFill>
          <a:schemeClr val="accent2">
            <a:lumMod val="20000"/>
            <a:lumOff val="80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廃棄物</a:t>
          </a:r>
          <a:r>
            <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(1.000t)</a:t>
          </a:r>
        </a:p>
      </xdr:txBody>
    </xdr:sp>
    <xdr:clientData/>
  </xdr:twoCellAnchor>
  <xdr:twoCellAnchor>
    <xdr:from>
      <xdr:col>2</xdr:col>
      <xdr:colOff>97703</xdr:colOff>
      <xdr:row>17</xdr:row>
      <xdr:rowOff>207015</xdr:rowOff>
    </xdr:from>
    <xdr:to>
      <xdr:col>8</xdr:col>
      <xdr:colOff>609853</xdr:colOff>
      <xdr:row>19</xdr:row>
      <xdr:rowOff>217815</xdr:rowOff>
    </xdr:to>
    <xdr:sp macro="" textlink="">
      <xdr:nvSpPr>
        <xdr:cNvPr id="44" name="テキスト ボックス 55">
          <a:extLst>
            <a:ext uri="{FF2B5EF4-FFF2-40B4-BE49-F238E27FC236}">
              <a16:creationId xmlns:a16="http://schemas.microsoft.com/office/drawing/2014/main" id="{957E4665-322F-A320-6A71-C70EE391ADF7}"/>
            </a:ext>
          </a:extLst>
        </xdr:cNvPr>
        <xdr:cNvSpPr txBox="1"/>
      </xdr:nvSpPr>
      <xdr:spPr>
        <a:xfrm>
          <a:off x="453303" y="5388615"/>
          <a:ext cx="4392000" cy="468000"/>
        </a:xfrm>
        <a:prstGeom prst="rect">
          <a:avLst/>
        </a:prstGeom>
        <a:solidFill>
          <a:srgbClr val="0070C0"/>
        </a:solidFill>
        <a:ln>
          <a:noFill/>
        </a:ln>
      </xdr:spPr>
      <xdr:txBody>
        <a:bodyPr wrap="square" rtlCol="0" anchor="ctr">
          <a:spAutoFit/>
        </a:bodyPr>
        <a:lstStyle>
          <a:defPPr>
            <a:defRPr lang="ja-JP"/>
          </a:defPPr>
          <a:lvl1pPr marL="0" algn="l" defTabSz="914400" rtl="0" eaLnBrk="1" latinLnBrk="0" hangingPunct="1">
            <a:defRPr kumimoji="1" sz="1800" kern="1200">
              <a:solidFill>
                <a:sysClr val="windowText" lastClr="000000"/>
              </a:solidFill>
              <a:latin typeface="Meiryo UI"/>
              <a:ea typeface="Meiryo UI"/>
            </a:defRPr>
          </a:lvl1pPr>
          <a:lvl2pPr marL="457200" algn="l" defTabSz="914400" rtl="0" eaLnBrk="1" latinLnBrk="0" hangingPunct="1">
            <a:defRPr kumimoji="1" sz="1800" kern="1200">
              <a:solidFill>
                <a:sysClr val="windowText" lastClr="000000"/>
              </a:solidFill>
              <a:latin typeface="Meiryo UI"/>
              <a:ea typeface="Meiryo UI"/>
            </a:defRPr>
          </a:lvl2pPr>
          <a:lvl3pPr marL="914400" algn="l" defTabSz="914400" rtl="0" eaLnBrk="1" latinLnBrk="0" hangingPunct="1">
            <a:defRPr kumimoji="1" sz="1800" kern="1200">
              <a:solidFill>
                <a:sysClr val="windowText" lastClr="000000"/>
              </a:solidFill>
              <a:latin typeface="Meiryo UI"/>
              <a:ea typeface="Meiryo UI"/>
            </a:defRPr>
          </a:lvl3pPr>
          <a:lvl4pPr marL="1371600" algn="l" defTabSz="914400" rtl="0" eaLnBrk="1" latinLnBrk="0" hangingPunct="1">
            <a:defRPr kumimoji="1" sz="1800" kern="1200">
              <a:solidFill>
                <a:sysClr val="windowText" lastClr="000000"/>
              </a:solidFill>
              <a:latin typeface="Meiryo UI"/>
              <a:ea typeface="Meiryo UI"/>
            </a:defRPr>
          </a:lvl4pPr>
          <a:lvl5pPr marL="1828800" algn="l" defTabSz="914400" rtl="0" eaLnBrk="1" latinLnBrk="0" hangingPunct="1">
            <a:defRPr kumimoji="1" sz="1800" kern="1200">
              <a:solidFill>
                <a:sysClr val="windowText" lastClr="000000"/>
              </a:solidFill>
              <a:latin typeface="Meiryo UI"/>
              <a:ea typeface="Meiryo UI"/>
            </a:defRPr>
          </a:lvl5pPr>
          <a:lvl6pPr marL="2286000" algn="l" defTabSz="914400" rtl="0" eaLnBrk="1" latinLnBrk="0" hangingPunct="1">
            <a:defRPr kumimoji="1" sz="1800" kern="1200">
              <a:solidFill>
                <a:sysClr val="windowText" lastClr="000000"/>
              </a:solidFill>
              <a:latin typeface="Meiryo UI"/>
              <a:ea typeface="Meiryo UI"/>
            </a:defRPr>
          </a:lvl6pPr>
          <a:lvl7pPr marL="2743200" algn="l" defTabSz="914400" rtl="0" eaLnBrk="1" latinLnBrk="0" hangingPunct="1">
            <a:defRPr kumimoji="1" sz="1800" kern="1200">
              <a:solidFill>
                <a:sysClr val="windowText" lastClr="000000"/>
              </a:solidFill>
              <a:latin typeface="Meiryo UI"/>
              <a:ea typeface="Meiryo UI"/>
            </a:defRPr>
          </a:lvl7pPr>
          <a:lvl8pPr marL="3200400" algn="l" defTabSz="914400" rtl="0" eaLnBrk="1" latinLnBrk="0" hangingPunct="1">
            <a:defRPr kumimoji="1" sz="1800" kern="1200">
              <a:solidFill>
                <a:sysClr val="windowText" lastClr="000000"/>
              </a:solidFill>
              <a:latin typeface="Meiryo UI"/>
              <a:ea typeface="Meiryo UI"/>
            </a:defRPr>
          </a:lvl8pPr>
          <a:lvl9pPr marL="3657600" algn="l" defTabSz="914400" rtl="0" eaLnBrk="1" latinLnBrk="0" hangingPunct="1">
            <a:defRPr kumimoji="1" sz="1800" kern="1200">
              <a:solidFill>
                <a:sysClr val="windowText" lastClr="000000"/>
              </a:solidFill>
              <a:latin typeface="Meiryo UI"/>
              <a:ea typeface="Meiryo UI"/>
            </a:defRPr>
          </a:lvl9pPr>
        </a:lstStyle>
        <a:p>
          <a:pPr marR="0" lvl="0" algn="l" defTabSz="914400" rtl="0" eaLnBrk="1" fontAlgn="auto" latinLnBrk="0" hangingPunct="1">
            <a:lnSpc>
              <a:spcPct val="100000"/>
            </a:lnSpc>
            <a:spcBef>
              <a:spcPts val="0"/>
            </a:spcBef>
            <a:spcAft>
              <a:spcPts val="0"/>
            </a:spcAft>
            <a:buClr>
              <a:srgbClr val="FFFFFF"/>
            </a:buClr>
            <a:buSzTx/>
            <a:tabLst/>
            <a:defRPr/>
          </a:pPr>
          <a:r>
            <a:rPr kumimoji="1" lang="ja-JP" altLang="en-US" sz="1800" b="1" i="0" u="none" strike="noStrike" kern="1200" cap="none" spc="0" normalizeH="0" baseline="0">
              <a:ln>
                <a:noFill/>
              </a:ln>
              <a:solidFill>
                <a:srgbClr val="FFFFFF"/>
              </a:solidFill>
              <a:effectLst/>
              <a:uLnTx/>
              <a:uFillTx/>
              <a:latin typeface="Meiryo UI"/>
              <a:ea typeface="Meiryo UI"/>
            </a:rPr>
            <a:t>事業シナリオ</a:t>
          </a:r>
        </a:p>
      </xdr:txBody>
    </xdr:sp>
    <xdr:clientData/>
  </xdr:twoCellAnchor>
  <xdr:twoCellAnchor>
    <xdr:from>
      <xdr:col>9</xdr:col>
      <xdr:colOff>96023</xdr:colOff>
      <xdr:row>17</xdr:row>
      <xdr:rowOff>201295</xdr:rowOff>
    </xdr:from>
    <xdr:to>
      <xdr:col>15</xdr:col>
      <xdr:colOff>563723</xdr:colOff>
      <xdr:row>19</xdr:row>
      <xdr:rowOff>212095</xdr:rowOff>
    </xdr:to>
    <xdr:sp macro="" textlink="">
      <xdr:nvSpPr>
        <xdr:cNvPr id="45" name="テキスト ボックス 56">
          <a:extLst>
            <a:ext uri="{FF2B5EF4-FFF2-40B4-BE49-F238E27FC236}">
              <a16:creationId xmlns:a16="http://schemas.microsoft.com/office/drawing/2014/main" id="{6C26D49D-375D-7381-1FF1-FD14260390DD}"/>
            </a:ext>
          </a:extLst>
        </xdr:cNvPr>
        <xdr:cNvSpPr txBox="1"/>
      </xdr:nvSpPr>
      <xdr:spPr>
        <a:xfrm>
          <a:off x="4985523" y="5382895"/>
          <a:ext cx="4392000" cy="468000"/>
        </a:xfrm>
        <a:prstGeom prst="rect">
          <a:avLst/>
        </a:prstGeom>
        <a:solidFill>
          <a:schemeClr val="bg1">
            <a:lumMod val="50000"/>
          </a:schemeClr>
        </a:solidFill>
        <a:ln>
          <a:noFill/>
        </a:ln>
      </xdr:spPr>
      <xdr:txBody>
        <a:bodyPr wrap="square" rtlCol="0" anchor="ctr" anchorCtr="0">
          <a:spAutoFit/>
        </a:bodyPr>
        <a:lstStyle>
          <a:defPPr>
            <a:defRPr lang="ja-JP"/>
          </a:defPPr>
          <a:lvl1pPr marL="0" algn="l" defTabSz="914400" rtl="0" eaLnBrk="1" latinLnBrk="0" hangingPunct="1">
            <a:defRPr kumimoji="1" sz="1800" kern="1200">
              <a:solidFill>
                <a:sysClr val="windowText" lastClr="000000"/>
              </a:solidFill>
              <a:latin typeface="Meiryo UI"/>
              <a:ea typeface="Meiryo UI"/>
            </a:defRPr>
          </a:lvl1pPr>
          <a:lvl2pPr marL="457200" algn="l" defTabSz="914400" rtl="0" eaLnBrk="1" latinLnBrk="0" hangingPunct="1">
            <a:defRPr kumimoji="1" sz="1800" kern="1200">
              <a:solidFill>
                <a:sysClr val="windowText" lastClr="000000"/>
              </a:solidFill>
              <a:latin typeface="Meiryo UI"/>
              <a:ea typeface="Meiryo UI"/>
            </a:defRPr>
          </a:lvl2pPr>
          <a:lvl3pPr marL="914400" algn="l" defTabSz="914400" rtl="0" eaLnBrk="1" latinLnBrk="0" hangingPunct="1">
            <a:defRPr kumimoji="1" sz="1800" kern="1200">
              <a:solidFill>
                <a:sysClr val="windowText" lastClr="000000"/>
              </a:solidFill>
              <a:latin typeface="Meiryo UI"/>
              <a:ea typeface="Meiryo UI"/>
            </a:defRPr>
          </a:lvl3pPr>
          <a:lvl4pPr marL="1371600" algn="l" defTabSz="914400" rtl="0" eaLnBrk="1" latinLnBrk="0" hangingPunct="1">
            <a:defRPr kumimoji="1" sz="1800" kern="1200">
              <a:solidFill>
                <a:sysClr val="windowText" lastClr="000000"/>
              </a:solidFill>
              <a:latin typeface="Meiryo UI"/>
              <a:ea typeface="Meiryo UI"/>
            </a:defRPr>
          </a:lvl4pPr>
          <a:lvl5pPr marL="1828800" algn="l" defTabSz="914400" rtl="0" eaLnBrk="1" latinLnBrk="0" hangingPunct="1">
            <a:defRPr kumimoji="1" sz="1800" kern="1200">
              <a:solidFill>
                <a:sysClr val="windowText" lastClr="000000"/>
              </a:solidFill>
              <a:latin typeface="Meiryo UI"/>
              <a:ea typeface="Meiryo UI"/>
            </a:defRPr>
          </a:lvl5pPr>
          <a:lvl6pPr marL="2286000" algn="l" defTabSz="914400" rtl="0" eaLnBrk="1" latinLnBrk="0" hangingPunct="1">
            <a:defRPr kumimoji="1" sz="1800" kern="1200">
              <a:solidFill>
                <a:sysClr val="windowText" lastClr="000000"/>
              </a:solidFill>
              <a:latin typeface="Meiryo UI"/>
              <a:ea typeface="Meiryo UI"/>
            </a:defRPr>
          </a:lvl6pPr>
          <a:lvl7pPr marL="2743200" algn="l" defTabSz="914400" rtl="0" eaLnBrk="1" latinLnBrk="0" hangingPunct="1">
            <a:defRPr kumimoji="1" sz="1800" kern="1200">
              <a:solidFill>
                <a:sysClr val="windowText" lastClr="000000"/>
              </a:solidFill>
              <a:latin typeface="Meiryo UI"/>
              <a:ea typeface="Meiryo UI"/>
            </a:defRPr>
          </a:lvl7pPr>
          <a:lvl8pPr marL="3200400" algn="l" defTabSz="914400" rtl="0" eaLnBrk="1" latinLnBrk="0" hangingPunct="1">
            <a:defRPr kumimoji="1" sz="1800" kern="1200">
              <a:solidFill>
                <a:sysClr val="windowText" lastClr="000000"/>
              </a:solidFill>
              <a:latin typeface="Meiryo UI"/>
              <a:ea typeface="Meiryo UI"/>
            </a:defRPr>
          </a:lvl8pPr>
          <a:lvl9pPr marL="3657600" algn="l" defTabSz="914400" rtl="0" eaLnBrk="1" latinLnBrk="0" hangingPunct="1">
            <a:defRPr kumimoji="1" sz="1800" kern="1200">
              <a:solidFill>
                <a:sysClr val="windowText" lastClr="000000"/>
              </a:solidFill>
              <a:latin typeface="Meiryo UI"/>
              <a:ea typeface="Meiryo UI"/>
            </a:defRPr>
          </a:lvl9pPr>
        </a:lstStyle>
        <a:p>
          <a:r>
            <a:rPr lang="ja-JP" altLang="en-US" b="1">
              <a:solidFill>
                <a:schemeClr val="bg1"/>
              </a:solidFill>
            </a:rPr>
            <a:t>基準シナリオ</a:t>
          </a:r>
        </a:p>
      </xdr:txBody>
    </xdr:sp>
    <xdr:clientData/>
  </xdr:twoCellAnchor>
  <xdr:twoCellAnchor>
    <xdr:from>
      <xdr:col>3</xdr:col>
      <xdr:colOff>296155</xdr:colOff>
      <xdr:row>25</xdr:row>
      <xdr:rowOff>41675</xdr:rowOff>
    </xdr:from>
    <xdr:to>
      <xdr:col>5</xdr:col>
      <xdr:colOff>105707</xdr:colOff>
      <xdr:row>26</xdr:row>
      <xdr:rowOff>94323</xdr:rowOff>
    </xdr:to>
    <xdr:sp macro="" textlink="">
      <xdr:nvSpPr>
        <xdr:cNvPr id="317" name="正方形/長方形 231">
          <a:extLst>
            <a:ext uri="{FF2B5EF4-FFF2-40B4-BE49-F238E27FC236}">
              <a16:creationId xmlns:a16="http://schemas.microsoft.com/office/drawing/2014/main" id="{D93C12D4-2016-F885-E434-7B9BF0AEE8F1}"/>
            </a:ext>
          </a:extLst>
        </xdr:cNvPr>
        <xdr:cNvSpPr/>
      </xdr:nvSpPr>
      <xdr:spPr>
        <a:xfrm>
          <a:off x="1305805" y="7052075"/>
          <a:ext cx="1073202" cy="281248"/>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2 </a:t>
          </a:r>
          <a:r>
            <a:rPr lang="ja-JP" altLang="en-US" sz="1100">
              <a:solidFill>
                <a:prstClr val="black"/>
              </a:solidFill>
              <a:latin typeface="Meiryo UI" panose="020B0604030504040204" pitchFamily="50" charset="-128"/>
              <a:ea typeface="Meiryo UI" panose="020B0604030504040204" pitchFamily="50" charset="-128"/>
            </a:rPr>
            <a:t>破砕選別</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3</xdr:col>
      <xdr:colOff>281232</xdr:colOff>
      <xdr:row>23</xdr:row>
      <xdr:rowOff>33951</xdr:rowOff>
    </xdr:from>
    <xdr:to>
      <xdr:col>5</xdr:col>
      <xdr:colOff>120629</xdr:colOff>
      <xdr:row>24</xdr:row>
      <xdr:rowOff>72360</xdr:rowOff>
    </xdr:to>
    <xdr:sp macro="" textlink="">
      <xdr:nvSpPr>
        <xdr:cNvPr id="318" name="正方形/長方形 232">
          <a:extLst>
            <a:ext uri="{FF2B5EF4-FFF2-40B4-BE49-F238E27FC236}">
              <a16:creationId xmlns:a16="http://schemas.microsoft.com/office/drawing/2014/main" id="{7331B3C6-907F-5477-84BC-9ECD34256460}"/>
            </a:ext>
          </a:extLst>
        </xdr:cNvPr>
        <xdr:cNvSpPr/>
      </xdr:nvSpPr>
      <xdr:spPr>
        <a:xfrm>
          <a:off x="1290882" y="6587151"/>
          <a:ext cx="1103047" cy="267009"/>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1 </a:t>
          </a:r>
          <a:r>
            <a:rPr lang="ja-JP" altLang="en-US" sz="1100">
              <a:solidFill>
                <a:prstClr val="black"/>
              </a:solidFill>
              <a:latin typeface="Meiryo UI" panose="020B0604030504040204" pitchFamily="50" charset="-128"/>
              <a:ea typeface="Meiryo UI" panose="020B0604030504040204" pitchFamily="50" charset="-128"/>
            </a:rPr>
            <a:t>収集運搬</a:t>
          </a:r>
          <a:endParaRPr lang="en-US" altLang="ja-JP" sz="1100">
            <a:solidFill>
              <a:prstClr val="black"/>
            </a:solidFill>
            <a:latin typeface="Meiryo UI" panose="020B0604030504040204" pitchFamily="50" charset="-128"/>
            <a:ea typeface="Meiryo UI" panose="020B0604030504040204" pitchFamily="50" charset="-128"/>
          </a:endParaRPr>
        </a:p>
      </xdr:txBody>
    </xdr:sp>
    <xdr:clientData/>
  </xdr:twoCellAnchor>
  <xdr:twoCellAnchor>
    <xdr:from>
      <xdr:col>5</xdr:col>
      <xdr:colOff>164685</xdr:colOff>
      <xdr:row>31</xdr:row>
      <xdr:rowOff>10058</xdr:rowOff>
    </xdr:from>
    <xdr:to>
      <xdr:col>6</xdr:col>
      <xdr:colOff>570315</xdr:colOff>
      <xdr:row>32</xdr:row>
      <xdr:rowOff>48064</xdr:rowOff>
    </xdr:to>
    <xdr:sp macro="" textlink="">
      <xdr:nvSpPr>
        <xdr:cNvPr id="319" name="正方形/長方形 233">
          <a:extLst>
            <a:ext uri="{FF2B5EF4-FFF2-40B4-BE49-F238E27FC236}">
              <a16:creationId xmlns:a16="http://schemas.microsoft.com/office/drawing/2014/main" id="{9B0941A4-45D2-E712-2530-2DC2839ACD09}"/>
            </a:ext>
          </a:extLst>
        </xdr:cNvPr>
        <xdr:cNvSpPr/>
      </xdr:nvSpPr>
      <xdr:spPr>
        <a:xfrm>
          <a:off x="2437985" y="8392058"/>
          <a:ext cx="1059680" cy="266606"/>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5 </a:t>
          </a:r>
          <a:r>
            <a:rPr lang="ja-JP" altLang="en-US" sz="1100">
              <a:solidFill>
                <a:prstClr val="black"/>
              </a:solidFill>
              <a:latin typeface="Meiryo UI" panose="020B0604030504040204" pitchFamily="50" charset="-128"/>
              <a:ea typeface="Meiryo UI" panose="020B0604030504040204" pitchFamily="50" charset="-128"/>
            </a:rPr>
            <a:t>輸送</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4</xdr:col>
      <xdr:colOff>177739</xdr:colOff>
      <xdr:row>21</xdr:row>
      <xdr:rowOff>193276</xdr:rowOff>
    </xdr:from>
    <xdr:to>
      <xdr:col>4</xdr:col>
      <xdr:colOff>177739</xdr:colOff>
      <xdr:row>23</xdr:row>
      <xdr:rowOff>33951</xdr:rowOff>
    </xdr:to>
    <xdr:cxnSp macro="">
      <xdr:nvCxnSpPr>
        <xdr:cNvPr id="238" name="直線矢印コネクタ 237">
          <a:extLst>
            <a:ext uri="{FF2B5EF4-FFF2-40B4-BE49-F238E27FC236}">
              <a16:creationId xmlns:a16="http://schemas.microsoft.com/office/drawing/2014/main" id="{6D6E3A44-F90D-3D31-ADBE-FF058860DB9E}"/>
            </a:ext>
          </a:extLst>
        </xdr:cNvPr>
        <xdr:cNvCxnSpPr>
          <a:cxnSpLocks/>
          <a:stCxn id="22" idx="4"/>
          <a:endCxn id="318" idx="0"/>
        </xdr:cNvCxnSpPr>
      </xdr:nvCxnSpPr>
      <xdr:spPr>
        <a:xfrm>
          <a:off x="1841439" y="6289276"/>
          <a:ext cx="0" cy="297875"/>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177282</xdr:colOff>
      <xdr:row>24</xdr:row>
      <xdr:rowOff>72360</xdr:rowOff>
    </xdr:from>
    <xdr:to>
      <xdr:col>4</xdr:col>
      <xdr:colOff>177283</xdr:colOff>
      <xdr:row>25</xdr:row>
      <xdr:rowOff>41675</xdr:rowOff>
    </xdr:to>
    <xdr:cxnSp macro="">
      <xdr:nvCxnSpPr>
        <xdr:cNvPr id="325" name="直線矢印コネクタ 238">
          <a:extLst>
            <a:ext uri="{FF2B5EF4-FFF2-40B4-BE49-F238E27FC236}">
              <a16:creationId xmlns:a16="http://schemas.microsoft.com/office/drawing/2014/main" id="{AA99EF6D-3A87-CCEA-4E17-BE0DD2908C33}"/>
            </a:ext>
          </a:extLst>
        </xdr:cNvPr>
        <xdr:cNvCxnSpPr>
          <a:cxnSpLocks/>
          <a:stCxn id="318" idx="2"/>
          <a:endCxn id="317" idx="0"/>
        </xdr:cNvCxnSpPr>
      </xdr:nvCxnSpPr>
      <xdr:spPr>
        <a:xfrm>
          <a:off x="1840982" y="6854160"/>
          <a:ext cx="1" cy="197915"/>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177283</xdr:colOff>
      <xdr:row>26</xdr:row>
      <xdr:rowOff>94323</xdr:rowOff>
    </xdr:from>
    <xdr:to>
      <xdr:col>4</xdr:col>
      <xdr:colOff>177283</xdr:colOff>
      <xdr:row>29</xdr:row>
      <xdr:rowOff>10995</xdr:rowOff>
    </xdr:to>
    <xdr:cxnSp macro="">
      <xdr:nvCxnSpPr>
        <xdr:cNvPr id="326" name="直線矢印コネクタ 239">
          <a:extLst>
            <a:ext uri="{FF2B5EF4-FFF2-40B4-BE49-F238E27FC236}">
              <a16:creationId xmlns:a16="http://schemas.microsoft.com/office/drawing/2014/main" id="{ED7979BB-762A-18BB-5A58-AB13EEE3CF9A}"/>
            </a:ext>
          </a:extLst>
        </xdr:cNvPr>
        <xdr:cNvCxnSpPr>
          <a:cxnSpLocks/>
          <a:stCxn id="317" idx="2"/>
          <a:endCxn id="3" idx="0"/>
        </xdr:cNvCxnSpPr>
      </xdr:nvCxnSpPr>
      <xdr:spPr>
        <a:xfrm>
          <a:off x="1840983" y="7333323"/>
          <a:ext cx="0" cy="602472"/>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105707</xdr:colOff>
      <xdr:row>25</xdr:row>
      <xdr:rowOff>183613</xdr:rowOff>
    </xdr:from>
    <xdr:to>
      <xdr:col>6</xdr:col>
      <xdr:colOff>39052</xdr:colOff>
      <xdr:row>31</xdr:row>
      <xdr:rowOff>10058</xdr:rowOff>
    </xdr:to>
    <xdr:cxnSp macro="">
      <xdr:nvCxnSpPr>
        <xdr:cNvPr id="14" name="直線矢印コネクタ 127">
          <a:extLst>
            <a:ext uri="{FF2B5EF4-FFF2-40B4-BE49-F238E27FC236}">
              <a16:creationId xmlns:a16="http://schemas.microsoft.com/office/drawing/2014/main" id="{3DB59DB5-C0C1-9957-1D8E-4E623CCE8AAB}"/>
            </a:ext>
          </a:extLst>
        </xdr:cNvPr>
        <xdr:cNvCxnSpPr>
          <a:cxnSpLocks/>
          <a:stCxn id="317" idx="3"/>
          <a:endCxn id="319" idx="0"/>
        </xdr:cNvCxnSpPr>
      </xdr:nvCxnSpPr>
      <xdr:spPr>
        <a:xfrm>
          <a:off x="2379007" y="7194013"/>
          <a:ext cx="587395" cy="1198045"/>
        </a:xfrm>
        <a:prstGeom prst="bentConnector2">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277748</xdr:colOff>
      <xdr:row>42</xdr:row>
      <xdr:rowOff>148751</xdr:rowOff>
    </xdr:from>
    <xdr:to>
      <xdr:col>5</xdr:col>
      <xdr:colOff>276304</xdr:colOff>
      <xdr:row>43</xdr:row>
      <xdr:rowOff>186577</xdr:rowOff>
    </xdr:to>
    <xdr:sp macro="" textlink="">
      <xdr:nvSpPr>
        <xdr:cNvPr id="206" name="正方形/長方形 245">
          <a:extLst>
            <a:ext uri="{FF2B5EF4-FFF2-40B4-BE49-F238E27FC236}">
              <a16:creationId xmlns:a16="http://schemas.microsoft.com/office/drawing/2014/main" id="{FDE820E9-2A36-9F9D-4F3E-D1F47DD774D6}"/>
            </a:ext>
          </a:extLst>
        </xdr:cNvPr>
        <xdr:cNvSpPr/>
      </xdr:nvSpPr>
      <xdr:spPr>
        <a:xfrm>
          <a:off x="1287398" y="11045351"/>
          <a:ext cx="1262206" cy="266426"/>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2 </a:t>
          </a:r>
          <a:r>
            <a:rPr lang="ja-JP" altLang="en-US" sz="1100">
              <a:solidFill>
                <a:prstClr val="black"/>
              </a:solidFill>
              <a:latin typeface="Meiryo UI" panose="020B0604030504040204" pitchFamily="50" charset="-128"/>
              <a:ea typeface="Meiryo UI" panose="020B0604030504040204" pitchFamily="50" charset="-128"/>
            </a:rPr>
            <a:t>ﾌﾟﾗｲﾏﾘｰ材</a:t>
          </a:r>
          <a:r>
            <a:rPr lang="en-US" altLang="ja-JP" sz="1100">
              <a:solidFill>
                <a:prstClr val="black"/>
              </a:solidFill>
              <a:latin typeface="Meiryo UI" panose="020B0604030504040204" pitchFamily="50" charset="-128"/>
              <a:ea typeface="Meiryo UI" panose="020B0604030504040204" pitchFamily="50" charset="-128"/>
            </a:rPr>
            <a:t>Y</a:t>
          </a:r>
          <a:r>
            <a:rPr lang="ja-JP" altLang="en-US" sz="1100">
              <a:solidFill>
                <a:prstClr val="black"/>
              </a:solidFill>
              <a:latin typeface="Meiryo UI" panose="020B0604030504040204" pitchFamily="50" charset="-128"/>
              <a:ea typeface="Meiryo UI" panose="020B0604030504040204" pitchFamily="50" charset="-128"/>
            </a:rPr>
            <a:t>製造</a:t>
          </a:r>
          <a:endParaRPr lang="en-US" altLang="ja-JP" sz="1100">
            <a:solidFill>
              <a:prstClr val="black"/>
            </a:solidFill>
            <a:latin typeface="Meiryo UI" panose="020B0604030504040204" pitchFamily="50" charset="-128"/>
            <a:ea typeface="Meiryo UI" panose="020B0604030504040204" pitchFamily="50" charset="-128"/>
          </a:endParaRPr>
        </a:p>
      </xdr:txBody>
    </xdr:sp>
    <xdr:clientData/>
  </xdr:twoCellAnchor>
  <xdr:twoCellAnchor>
    <xdr:from>
      <xdr:col>4</xdr:col>
      <xdr:colOff>252533</xdr:colOff>
      <xdr:row>43</xdr:row>
      <xdr:rowOff>186577</xdr:rowOff>
    </xdr:from>
    <xdr:to>
      <xdr:col>4</xdr:col>
      <xdr:colOff>252534</xdr:colOff>
      <xdr:row>44</xdr:row>
      <xdr:rowOff>72310</xdr:rowOff>
    </xdr:to>
    <xdr:cxnSp macro="">
      <xdr:nvCxnSpPr>
        <xdr:cNvPr id="213" name="直線矢印コネクタ 250">
          <a:extLst>
            <a:ext uri="{FF2B5EF4-FFF2-40B4-BE49-F238E27FC236}">
              <a16:creationId xmlns:a16="http://schemas.microsoft.com/office/drawing/2014/main" id="{3AA59197-5E30-BB22-FBCF-5D8FF57B6FCB}"/>
            </a:ext>
          </a:extLst>
        </xdr:cNvPr>
        <xdr:cNvCxnSpPr>
          <a:cxnSpLocks/>
          <a:stCxn id="206" idx="2"/>
          <a:endCxn id="215" idx="0"/>
        </xdr:cNvCxnSpPr>
      </xdr:nvCxnSpPr>
      <xdr:spPr>
        <a:xfrm>
          <a:off x="1916233" y="11311777"/>
          <a:ext cx="1" cy="114333"/>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oneCellAnchor>
    <xdr:from>
      <xdr:col>2</xdr:col>
      <xdr:colOff>92616</xdr:colOff>
      <xdr:row>20</xdr:row>
      <xdr:rowOff>94114</xdr:rowOff>
    </xdr:from>
    <xdr:ext cx="676659" cy="369066"/>
    <xdr:sp macro="" textlink="">
      <xdr:nvSpPr>
        <xdr:cNvPr id="47" name="テキスト ボックス 25">
          <a:extLst>
            <a:ext uri="{FF2B5EF4-FFF2-40B4-BE49-F238E27FC236}">
              <a16:creationId xmlns:a16="http://schemas.microsoft.com/office/drawing/2014/main" id="{11AFD7A4-9AF1-4667-BCF8-6EE45F35E2CA}"/>
            </a:ext>
          </a:extLst>
        </xdr:cNvPr>
        <xdr:cNvSpPr txBox="1"/>
      </xdr:nvSpPr>
      <xdr:spPr>
        <a:xfrm>
          <a:off x="446785" y="5868142"/>
          <a:ext cx="676659" cy="369066"/>
        </a:xfrm>
        <a:prstGeom prst="rect">
          <a:avLst/>
        </a:prstGeom>
        <a:solidFill>
          <a:srgbClr val="0070C0"/>
        </a:solidFill>
      </xdr:spPr>
      <xdr:txBody>
        <a:bodyPr wrap="none" tIns="36000" bIns="36000" anchor="ctr">
          <a:spAutoFit/>
        </a:bodyPr>
        <a:lstStyle>
          <a:defPPr>
            <a:defRPr lang="ja-JP"/>
          </a:defPPr>
          <a:lvl1pPr marL="0" algn="l" defTabSz="914400" rtl="0" eaLnBrk="1" latinLnBrk="0" hangingPunct="1">
            <a:defRPr kumimoji="1" sz="1800" kern="1200">
              <a:solidFill>
                <a:sysClr val="windowText" lastClr="000000"/>
              </a:solidFill>
              <a:latin typeface="Meiryo UI"/>
              <a:ea typeface="Meiryo UI"/>
            </a:defRPr>
          </a:lvl1pPr>
          <a:lvl2pPr marL="457200" algn="l" defTabSz="914400" rtl="0" eaLnBrk="1" latinLnBrk="0" hangingPunct="1">
            <a:defRPr kumimoji="1" sz="1800" kern="1200">
              <a:solidFill>
                <a:sysClr val="windowText" lastClr="000000"/>
              </a:solidFill>
              <a:latin typeface="Meiryo UI"/>
              <a:ea typeface="Meiryo UI"/>
            </a:defRPr>
          </a:lvl2pPr>
          <a:lvl3pPr marL="914400" algn="l" defTabSz="914400" rtl="0" eaLnBrk="1" latinLnBrk="0" hangingPunct="1">
            <a:defRPr kumimoji="1" sz="1800" kern="1200">
              <a:solidFill>
                <a:sysClr val="windowText" lastClr="000000"/>
              </a:solidFill>
              <a:latin typeface="Meiryo UI"/>
              <a:ea typeface="Meiryo UI"/>
            </a:defRPr>
          </a:lvl3pPr>
          <a:lvl4pPr marL="1371600" algn="l" defTabSz="914400" rtl="0" eaLnBrk="1" latinLnBrk="0" hangingPunct="1">
            <a:defRPr kumimoji="1" sz="1800" kern="1200">
              <a:solidFill>
                <a:sysClr val="windowText" lastClr="000000"/>
              </a:solidFill>
              <a:latin typeface="Meiryo UI"/>
              <a:ea typeface="Meiryo UI"/>
            </a:defRPr>
          </a:lvl4pPr>
          <a:lvl5pPr marL="1828800" algn="l" defTabSz="914400" rtl="0" eaLnBrk="1" latinLnBrk="0" hangingPunct="1">
            <a:defRPr kumimoji="1" sz="1800" kern="1200">
              <a:solidFill>
                <a:sysClr val="windowText" lastClr="000000"/>
              </a:solidFill>
              <a:latin typeface="Meiryo UI"/>
              <a:ea typeface="Meiryo UI"/>
            </a:defRPr>
          </a:lvl5pPr>
          <a:lvl6pPr marL="2286000" algn="l" defTabSz="914400" rtl="0" eaLnBrk="1" latinLnBrk="0" hangingPunct="1">
            <a:defRPr kumimoji="1" sz="1800" kern="1200">
              <a:solidFill>
                <a:sysClr val="windowText" lastClr="000000"/>
              </a:solidFill>
              <a:latin typeface="Meiryo UI"/>
              <a:ea typeface="Meiryo UI"/>
            </a:defRPr>
          </a:lvl6pPr>
          <a:lvl7pPr marL="2743200" algn="l" defTabSz="914400" rtl="0" eaLnBrk="1" latinLnBrk="0" hangingPunct="1">
            <a:defRPr kumimoji="1" sz="1800" kern="1200">
              <a:solidFill>
                <a:sysClr val="windowText" lastClr="000000"/>
              </a:solidFill>
              <a:latin typeface="Meiryo UI"/>
              <a:ea typeface="Meiryo UI"/>
            </a:defRPr>
          </a:lvl7pPr>
          <a:lvl8pPr marL="3200400" algn="l" defTabSz="914400" rtl="0" eaLnBrk="1" latinLnBrk="0" hangingPunct="1">
            <a:defRPr kumimoji="1" sz="1800" kern="1200">
              <a:solidFill>
                <a:sysClr val="windowText" lastClr="000000"/>
              </a:solidFill>
              <a:latin typeface="Meiryo UI"/>
              <a:ea typeface="Meiryo UI"/>
            </a:defRPr>
          </a:lvl8pPr>
          <a:lvl9pPr marL="3657600" algn="l" defTabSz="914400" rtl="0" eaLnBrk="1" latinLnBrk="0" hangingPunct="1">
            <a:defRPr kumimoji="1" sz="1800" kern="1200">
              <a:solidFill>
                <a:sysClr val="windowText" lastClr="000000"/>
              </a:solidFill>
              <a:latin typeface="Meiryo UI"/>
              <a:ea typeface="Meiryo UI"/>
            </a:defRPr>
          </a:lvl9pPr>
        </a:lstStyle>
        <a:p>
          <a:pPr algn="ctr">
            <a:buClr>
              <a:srgbClr val="FFFFFF"/>
            </a:buClr>
          </a:pPr>
          <a:r>
            <a:rPr lang="ja-JP" altLang="en-US" sz="1400" b="1">
              <a:solidFill>
                <a:srgbClr val="FFFFFF"/>
              </a:solidFill>
            </a:rPr>
            <a:t>事業</a:t>
          </a:r>
          <a:r>
            <a:rPr lang="en-US" altLang="ja-JP" sz="1400" b="1">
              <a:solidFill>
                <a:srgbClr val="FFFFFF"/>
              </a:solidFill>
            </a:rPr>
            <a:t>A</a:t>
          </a:r>
          <a:endParaRPr lang="ja-JP" altLang="en-US" sz="1400" b="1">
            <a:solidFill>
              <a:srgbClr val="FFFFFF"/>
            </a:solidFill>
          </a:endParaRPr>
        </a:p>
      </xdr:txBody>
    </xdr:sp>
    <xdr:clientData/>
  </xdr:oneCellAnchor>
  <xdr:oneCellAnchor>
    <xdr:from>
      <xdr:col>2</xdr:col>
      <xdr:colOff>97434</xdr:colOff>
      <xdr:row>44</xdr:row>
      <xdr:rowOff>129457</xdr:rowOff>
    </xdr:from>
    <xdr:ext cx="681661" cy="369066"/>
    <xdr:sp macro="" textlink="">
      <xdr:nvSpPr>
        <xdr:cNvPr id="50" name="テキスト ボックス 25">
          <a:extLst>
            <a:ext uri="{FF2B5EF4-FFF2-40B4-BE49-F238E27FC236}">
              <a16:creationId xmlns:a16="http://schemas.microsoft.com/office/drawing/2014/main" id="{19700473-7BC7-4A8E-B26D-A9A46652C7CD}"/>
            </a:ext>
          </a:extLst>
        </xdr:cNvPr>
        <xdr:cNvSpPr txBox="1"/>
      </xdr:nvSpPr>
      <xdr:spPr>
        <a:xfrm>
          <a:off x="451603" y="11312612"/>
          <a:ext cx="681661" cy="369066"/>
        </a:xfrm>
        <a:prstGeom prst="rect">
          <a:avLst/>
        </a:prstGeom>
        <a:solidFill>
          <a:srgbClr val="0070C0"/>
        </a:solidFill>
      </xdr:spPr>
      <xdr:txBody>
        <a:bodyPr wrap="none" tIns="36000" bIns="36000" anchor="ctr">
          <a:spAutoFit/>
        </a:bodyPr>
        <a:lstStyle>
          <a:defPPr>
            <a:defRPr lang="ja-JP"/>
          </a:defPPr>
          <a:lvl1pPr marL="0" algn="l" defTabSz="914400" rtl="0" eaLnBrk="1" latinLnBrk="0" hangingPunct="1">
            <a:defRPr kumimoji="1" sz="1800" kern="1200">
              <a:solidFill>
                <a:sysClr val="windowText" lastClr="000000"/>
              </a:solidFill>
              <a:latin typeface="Meiryo UI"/>
              <a:ea typeface="Meiryo UI"/>
            </a:defRPr>
          </a:lvl1pPr>
          <a:lvl2pPr marL="457200" algn="l" defTabSz="914400" rtl="0" eaLnBrk="1" latinLnBrk="0" hangingPunct="1">
            <a:defRPr kumimoji="1" sz="1800" kern="1200">
              <a:solidFill>
                <a:sysClr val="windowText" lastClr="000000"/>
              </a:solidFill>
              <a:latin typeface="Meiryo UI"/>
              <a:ea typeface="Meiryo UI"/>
            </a:defRPr>
          </a:lvl2pPr>
          <a:lvl3pPr marL="914400" algn="l" defTabSz="914400" rtl="0" eaLnBrk="1" latinLnBrk="0" hangingPunct="1">
            <a:defRPr kumimoji="1" sz="1800" kern="1200">
              <a:solidFill>
                <a:sysClr val="windowText" lastClr="000000"/>
              </a:solidFill>
              <a:latin typeface="Meiryo UI"/>
              <a:ea typeface="Meiryo UI"/>
            </a:defRPr>
          </a:lvl3pPr>
          <a:lvl4pPr marL="1371600" algn="l" defTabSz="914400" rtl="0" eaLnBrk="1" latinLnBrk="0" hangingPunct="1">
            <a:defRPr kumimoji="1" sz="1800" kern="1200">
              <a:solidFill>
                <a:sysClr val="windowText" lastClr="000000"/>
              </a:solidFill>
              <a:latin typeface="Meiryo UI"/>
              <a:ea typeface="Meiryo UI"/>
            </a:defRPr>
          </a:lvl4pPr>
          <a:lvl5pPr marL="1828800" algn="l" defTabSz="914400" rtl="0" eaLnBrk="1" latinLnBrk="0" hangingPunct="1">
            <a:defRPr kumimoji="1" sz="1800" kern="1200">
              <a:solidFill>
                <a:sysClr val="windowText" lastClr="000000"/>
              </a:solidFill>
              <a:latin typeface="Meiryo UI"/>
              <a:ea typeface="Meiryo UI"/>
            </a:defRPr>
          </a:lvl5pPr>
          <a:lvl6pPr marL="2286000" algn="l" defTabSz="914400" rtl="0" eaLnBrk="1" latinLnBrk="0" hangingPunct="1">
            <a:defRPr kumimoji="1" sz="1800" kern="1200">
              <a:solidFill>
                <a:sysClr val="windowText" lastClr="000000"/>
              </a:solidFill>
              <a:latin typeface="Meiryo UI"/>
              <a:ea typeface="Meiryo UI"/>
            </a:defRPr>
          </a:lvl6pPr>
          <a:lvl7pPr marL="2743200" algn="l" defTabSz="914400" rtl="0" eaLnBrk="1" latinLnBrk="0" hangingPunct="1">
            <a:defRPr kumimoji="1" sz="1800" kern="1200">
              <a:solidFill>
                <a:sysClr val="windowText" lastClr="000000"/>
              </a:solidFill>
              <a:latin typeface="Meiryo UI"/>
              <a:ea typeface="Meiryo UI"/>
            </a:defRPr>
          </a:lvl7pPr>
          <a:lvl8pPr marL="3200400" algn="l" defTabSz="914400" rtl="0" eaLnBrk="1" latinLnBrk="0" hangingPunct="1">
            <a:defRPr kumimoji="1" sz="1800" kern="1200">
              <a:solidFill>
                <a:sysClr val="windowText" lastClr="000000"/>
              </a:solidFill>
              <a:latin typeface="Meiryo UI"/>
              <a:ea typeface="Meiryo UI"/>
            </a:defRPr>
          </a:lvl8pPr>
          <a:lvl9pPr marL="3657600" algn="l" defTabSz="914400" rtl="0" eaLnBrk="1" latinLnBrk="0" hangingPunct="1">
            <a:defRPr kumimoji="1" sz="1800" kern="1200">
              <a:solidFill>
                <a:sysClr val="windowText" lastClr="000000"/>
              </a:solidFill>
              <a:latin typeface="Meiryo UI"/>
              <a:ea typeface="Meiryo UI"/>
            </a:defRPr>
          </a:lvl9pPr>
        </a:lstStyle>
        <a:p>
          <a:pPr algn="ctr">
            <a:buClr>
              <a:srgbClr val="FFFFFF"/>
            </a:buClr>
          </a:pPr>
          <a:r>
            <a:rPr lang="ja-JP" altLang="en-US" sz="1400" b="1">
              <a:solidFill>
                <a:srgbClr val="FFFFFF"/>
              </a:solidFill>
            </a:rPr>
            <a:t>事</a:t>
          </a:r>
          <a:r>
            <a:rPr lang="en-US" altLang="ja-JP" sz="1400" b="1">
              <a:solidFill>
                <a:srgbClr val="FFFFFF"/>
              </a:solidFill>
            </a:rPr>
            <a:t>	</a:t>
          </a:r>
          <a:r>
            <a:rPr lang="ja-JP" altLang="en-US" sz="1400" b="1">
              <a:solidFill>
                <a:srgbClr val="FFFFFF"/>
              </a:solidFill>
            </a:rPr>
            <a:t>業</a:t>
          </a:r>
          <a:r>
            <a:rPr lang="en-US" altLang="ja-JP" sz="1400" b="1">
              <a:solidFill>
                <a:srgbClr val="FFFFFF"/>
              </a:solidFill>
            </a:rPr>
            <a:t>B</a:t>
          </a:r>
          <a:endParaRPr lang="ja-JP" altLang="en-US" sz="1400" b="1">
            <a:solidFill>
              <a:srgbClr val="FFFFFF"/>
            </a:solidFill>
          </a:endParaRPr>
        </a:p>
      </xdr:txBody>
    </xdr:sp>
    <xdr:clientData/>
  </xdr:oneCellAnchor>
  <xdr:oneCellAnchor>
    <xdr:from>
      <xdr:col>14</xdr:col>
      <xdr:colOff>533886</xdr:colOff>
      <xdr:row>20</xdr:row>
      <xdr:rowOff>97924</xdr:rowOff>
    </xdr:from>
    <xdr:ext cx="676659" cy="369066"/>
    <xdr:sp macro="" textlink="">
      <xdr:nvSpPr>
        <xdr:cNvPr id="46" name="テキスト ボックス 25">
          <a:extLst>
            <a:ext uri="{FF2B5EF4-FFF2-40B4-BE49-F238E27FC236}">
              <a16:creationId xmlns:a16="http://schemas.microsoft.com/office/drawing/2014/main" id="{4337BE6E-A392-4055-B3D0-67FE4A0B18A7}"/>
            </a:ext>
          </a:extLst>
        </xdr:cNvPr>
        <xdr:cNvSpPr txBox="1"/>
      </xdr:nvSpPr>
      <xdr:spPr>
        <a:xfrm>
          <a:off x="8701238" y="5871952"/>
          <a:ext cx="676659" cy="369066"/>
        </a:xfrm>
        <a:prstGeom prst="rect">
          <a:avLst/>
        </a:prstGeom>
        <a:solidFill>
          <a:srgbClr val="0070C0"/>
        </a:solidFill>
      </xdr:spPr>
      <xdr:txBody>
        <a:bodyPr wrap="none" tIns="36000" bIns="36000" anchor="ctr">
          <a:spAutoFit/>
        </a:bodyPr>
        <a:lstStyle>
          <a:defPPr>
            <a:defRPr lang="ja-JP"/>
          </a:defPPr>
          <a:lvl1pPr marL="0" algn="l" defTabSz="914400" rtl="0" eaLnBrk="1" latinLnBrk="0" hangingPunct="1">
            <a:defRPr kumimoji="1" sz="1800" kern="1200">
              <a:solidFill>
                <a:sysClr val="windowText" lastClr="000000"/>
              </a:solidFill>
              <a:latin typeface="Meiryo UI"/>
              <a:ea typeface="Meiryo UI"/>
            </a:defRPr>
          </a:lvl1pPr>
          <a:lvl2pPr marL="457200" algn="l" defTabSz="914400" rtl="0" eaLnBrk="1" latinLnBrk="0" hangingPunct="1">
            <a:defRPr kumimoji="1" sz="1800" kern="1200">
              <a:solidFill>
                <a:sysClr val="windowText" lastClr="000000"/>
              </a:solidFill>
              <a:latin typeface="Meiryo UI"/>
              <a:ea typeface="Meiryo UI"/>
            </a:defRPr>
          </a:lvl2pPr>
          <a:lvl3pPr marL="914400" algn="l" defTabSz="914400" rtl="0" eaLnBrk="1" latinLnBrk="0" hangingPunct="1">
            <a:defRPr kumimoji="1" sz="1800" kern="1200">
              <a:solidFill>
                <a:sysClr val="windowText" lastClr="000000"/>
              </a:solidFill>
              <a:latin typeface="Meiryo UI"/>
              <a:ea typeface="Meiryo UI"/>
            </a:defRPr>
          </a:lvl3pPr>
          <a:lvl4pPr marL="1371600" algn="l" defTabSz="914400" rtl="0" eaLnBrk="1" latinLnBrk="0" hangingPunct="1">
            <a:defRPr kumimoji="1" sz="1800" kern="1200">
              <a:solidFill>
                <a:sysClr val="windowText" lastClr="000000"/>
              </a:solidFill>
              <a:latin typeface="Meiryo UI"/>
              <a:ea typeface="Meiryo UI"/>
            </a:defRPr>
          </a:lvl4pPr>
          <a:lvl5pPr marL="1828800" algn="l" defTabSz="914400" rtl="0" eaLnBrk="1" latinLnBrk="0" hangingPunct="1">
            <a:defRPr kumimoji="1" sz="1800" kern="1200">
              <a:solidFill>
                <a:sysClr val="windowText" lastClr="000000"/>
              </a:solidFill>
              <a:latin typeface="Meiryo UI"/>
              <a:ea typeface="Meiryo UI"/>
            </a:defRPr>
          </a:lvl5pPr>
          <a:lvl6pPr marL="2286000" algn="l" defTabSz="914400" rtl="0" eaLnBrk="1" latinLnBrk="0" hangingPunct="1">
            <a:defRPr kumimoji="1" sz="1800" kern="1200">
              <a:solidFill>
                <a:sysClr val="windowText" lastClr="000000"/>
              </a:solidFill>
              <a:latin typeface="Meiryo UI"/>
              <a:ea typeface="Meiryo UI"/>
            </a:defRPr>
          </a:lvl6pPr>
          <a:lvl7pPr marL="2743200" algn="l" defTabSz="914400" rtl="0" eaLnBrk="1" latinLnBrk="0" hangingPunct="1">
            <a:defRPr kumimoji="1" sz="1800" kern="1200">
              <a:solidFill>
                <a:sysClr val="windowText" lastClr="000000"/>
              </a:solidFill>
              <a:latin typeface="Meiryo UI"/>
              <a:ea typeface="Meiryo UI"/>
            </a:defRPr>
          </a:lvl7pPr>
          <a:lvl8pPr marL="3200400" algn="l" defTabSz="914400" rtl="0" eaLnBrk="1" latinLnBrk="0" hangingPunct="1">
            <a:defRPr kumimoji="1" sz="1800" kern="1200">
              <a:solidFill>
                <a:sysClr val="windowText" lastClr="000000"/>
              </a:solidFill>
              <a:latin typeface="Meiryo UI"/>
              <a:ea typeface="Meiryo UI"/>
            </a:defRPr>
          </a:lvl8pPr>
          <a:lvl9pPr marL="3657600" algn="l" defTabSz="914400" rtl="0" eaLnBrk="1" latinLnBrk="0" hangingPunct="1">
            <a:defRPr kumimoji="1" sz="1800" kern="1200">
              <a:solidFill>
                <a:sysClr val="windowText" lastClr="000000"/>
              </a:solidFill>
              <a:latin typeface="Meiryo UI"/>
              <a:ea typeface="Meiryo UI"/>
            </a:defRPr>
          </a:lvl9pPr>
        </a:lstStyle>
        <a:p>
          <a:pPr algn="ctr">
            <a:buClr>
              <a:srgbClr val="FFFFFF"/>
            </a:buClr>
          </a:pPr>
          <a:r>
            <a:rPr lang="ja-JP" altLang="en-US" sz="1400" b="1">
              <a:solidFill>
                <a:srgbClr val="FFFFFF"/>
              </a:solidFill>
            </a:rPr>
            <a:t>基準</a:t>
          </a:r>
          <a:r>
            <a:rPr lang="en-US" altLang="ja-JP" sz="1400" b="1">
              <a:solidFill>
                <a:srgbClr val="FFFFFF"/>
              </a:solidFill>
            </a:rPr>
            <a:t>A</a:t>
          </a:r>
          <a:endParaRPr lang="ja-JP" altLang="en-US" sz="1400" b="1">
            <a:solidFill>
              <a:srgbClr val="FFFFFF"/>
            </a:solidFill>
          </a:endParaRPr>
        </a:p>
      </xdr:txBody>
    </xdr:sp>
    <xdr:clientData/>
  </xdr:oneCellAnchor>
  <xdr:oneCellAnchor>
    <xdr:from>
      <xdr:col>14</xdr:col>
      <xdr:colOff>520615</xdr:colOff>
      <xdr:row>44</xdr:row>
      <xdr:rowOff>123107</xdr:rowOff>
    </xdr:from>
    <xdr:ext cx="675057" cy="369066"/>
    <xdr:sp macro="" textlink="">
      <xdr:nvSpPr>
        <xdr:cNvPr id="48" name="テキスト ボックス 25">
          <a:extLst>
            <a:ext uri="{FF2B5EF4-FFF2-40B4-BE49-F238E27FC236}">
              <a16:creationId xmlns:a16="http://schemas.microsoft.com/office/drawing/2014/main" id="{F48D6DB9-04EE-46A0-AD8C-4CF817778B8F}"/>
            </a:ext>
          </a:extLst>
        </xdr:cNvPr>
        <xdr:cNvSpPr txBox="1"/>
      </xdr:nvSpPr>
      <xdr:spPr>
        <a:xfrm>
          <a:off x="8687967" y="11306262"/>
          <a:ext cx="675057" cy="369066"/>
        </a:xfrm>
        <a:prstGeom prst="rect">
          <a:avLst/>
        </a:prstGeom>
        <a:solidFill>
          <a:srgbClr val="0070C0"/>
        </a:solidFill>
      </xdr:spPr>
      <xdr:txBody>
        <a:bodyPr wrap="none" tIns="36000" bIns="36000" anchor="ctr">
          <a:spAutoFit/>
        </a:bodyPr>
        <a:lstStyle>
          <a:defPPr>
            <a:defRPr lang="ja-JP"/>
          </a:defPPr>
          <a:lvl1pPr marL="0" algn="l" defTabSz="914400" rtl="0" eaLnBrk="1" latinLnBrk="0" hangingPunct="1">
            <a:defRPr kumimoji="1" sz="1800" kern="1200">
              <a:solidFill>
                <a:sysClr val="windowText" lastClr="000000"/>
              </a:solidFill>
              <a:latin typeface="Meiryo UI"/>
              <a:ea typeface="Meiryo UI"/>
            </a:defRPr>
          </a:lvl1pPr>
          <a:lvl2pPr marL="457200" algn="l" defTabSz="914400" rtl="0" eaLnBrk="1" latinLnBrk="0" hangingPunct="1">
            <a:defRPr kumimoji="1" sz="1800" kern="1200">
              <a:solidFill>
                <a:sysClr val="windowText" lastClr="000000"/>
              </a:solidFill>
              <a:latin typeface="Meiryo UI"/>
              <a:ea typeface="Meiryo UI"/>
            </a:defRPr>
          </a:lvl2pPr>
          <a:lvl3pPr marL="914400" algn="l" defTabSz="914400" rtl="0" eaLnBrk="1" latinLnBrk="0" hangingPunct="1">
            <a:defRPr kumimoji="1" sz="1800" kern="1200">
              <a:solidFill>
                <a:sysClr val="windowText" lastClr="000000"/>
              </a:solidFill>
              <a:latin typeface="Meiryo UI"/>
              <a:ea typeface="Meiryo UI"/>
            </a:defRPr>
          </a:lvl3pPr>
          <a:lvl4pPr marL="1371600" algn="l" defTabSz="914400" rtl="0" eaLnBrk="1" latinLnBrk="0" hangingPunct="1">
            <a:defRPr kumimoji="1" sz="1800" kern="1200">
              <a:solidFill>
                <a:sysClr val="windowText" lastClr="000000"/>
              </a:solidFill>
              <a:latin typeface="Meiryo UI"/>
              <a:ea typeface="Meiryo UI"/>
            </a:defRPr>
          </a:lvl4pPr>
          <a:lvl5pPr marL="1828800" algn="l" defTabSz="914400" rtl="0" eaLnBrk="1" latinLnBrk="0" hangingPunct="1">
            <a:defRPr kumimoji="1" sz="1800" kern="1200">
              <a:solidFill>
                <a:sysClr val="windowText" lastClr="000000"/>
              </a:solidFill>
              <a:latin typeface="Meiryo UI"/>
              <a:ea typeface="Meiryo UI"/>
            </a:defRPr>
          </a:lvl5pPr>
          <a:lvl6pPr marL="2286000" algn="l" defTabSz="914400" rtl="0" eaLnBrk="1" latinLnBrk="0" hangingPunct="1">
            <a:defRPr kumimoji="1" sz="1800" kern="1200">
              <a:solidFill>
                <a:sysClr val="windowText" lastClr="000000"/>
              </a:solidFill>
              <a:latin typeface="Meiryo UI"/>
              <a:ea typeface="Meiryo UI"/>
            </a:defRPr>
          </a:lvl6pPr>
          <a:lvl7pPr marL="2743200" algn="l" defTabSz="914400" rtl="0" eaLnBrk="1" latinLnBrk="0" hangingPunct="1">
            <a:defRPr kumimoji="1" sz="1800" kern="1200">
              <a:solidFill>
                <a:sysClr val="windowText" lastClr="000000"/>
              </a:solidFill>
              <a:latin typeface="Meiryo UI"/>
              <a:ea typeface="Meiryo UI"/>
            </a:defRPr>
          </a:lvl7pPr>
          <a:lvl8pPr marL="3200400" algn="l" defTabSz="914400" rtl="0" eaLnBrk="1" latinLnBrk="0" hangingPunct="1">
            <a:defRPr kumimoji="1" sz="1800" kern="1200">
              <a:solidFill>
                <a:sysClr val="windowText" lastClr="000000"/>
              </a:solidFill>
              <a:latin typeface="Meiryo UI"/>
              <a:ea typeface="Meiryo UI"/>
            </a:defRPr>
          </a:lvl8pPr>
          <a:lvl9pPr marL="3657600" algn="l" defTabSz="914400" rtl="0" eaLnBrk="1" latinLnBrk="0" hangingPunct="1">
            <a:defRPr kumimoji="1" sz="1800" kern="1200">
              <a:solidFill>
                <a:sysClr val="windowText" lastClr="000000"/>
              </a:solidFill>
              <a:latin typeface="Meiryo UI"/>
              <a:ea typeface="Meiryo UI"/>
            </a:defRPr>
          </a:lvl9pPr>
        </a:lstStyle>
        <a:p>
          <a:pPr algn="ctr">
            <a:buClr>
              <a:srgbClr val="FFFFFF"/>
            </a:buClr>
          </a:pPr>
          <a:r>
            <a:rPr lang="ja-JP" altLang="en-US" sz="1400" b="1">
              <a:solidFill>
                <a:srgbClr val="FFFFFF"/>
              </a:solidFill>
            </a:rPr>
            <a:t>基準</a:t>
          </a:r>
          <a:r>
            <a:rPr lang="en-US" altLang="ja-JP" sz="1400" b="1">
              <a:solidFill>
                <a:srgbClr val="FFFFFF"/>
              </a:solidFill>
            </a:rPr>
            <a:t>B</a:t>
          </a:r>
          <a:endParaRPr lang="ja-JP" altLang="en-US" sz="1400" b="1">
            <a:solidFill>
              <a:srgbClr val="FFFFFF"/>
            </a:solidFill>
          </a:endParaRPr>
        </a:p>
      </xdr:txBody>
    </xdr:sp>
    <xdr:clientData/>
  </xdr:oneCellAnchor>
  <xdr:twoCellAnchor>
    <xdr:from>
      <xdr:col>1</xdr:col>
      <xdr:colOff>78868</xdr:colOff>
      <xdr:row>46</xdr:row>
      <xdr:rowOff>58989</xdr:rowOff>
    </xdr:from>
    <xdr:to>
      <xdr:col>18</xdr:col>
      <xdr:colOff>259080</xdr:colOff>
      <xdr:row>47</xdr:row>
      <xdr:rowOff>155990</xdr:rowOff>
    </xdr:to>
    <xdr:sp macro="" textlink="">
      <xdr:nvSpPr>
        <xdr:cNvPr id="9" name="テキスト ボックス 8">
          <a:extLst>
            <a:ext uri="{FF2B5EF4-FFF2-40B4-BE49-F238E27FC236}">
              <a16:creationId xmlns:a16="http://schemas.microsoft.com/office/drawing/2014/main" id="{E9E98003-89CF-4927-8A9D-D7A28D4EC206}"/>
            </a:ext>
          </a:extLst>
        </xdr:cNvPr>
        <xdr:cNvSpPr txBox="1"/>
      </xdr:nvSpPr>
      <xdr:spPr>
        <a:xfrm>
          <a:off x="276424" y="11780619"/>
          <a:ext cx="9512360" cy="322778"/>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623888" indent="-623888"/>
          <a:r>
            <a:rPr kumimoji="1" lang="ja-JP" altLang="en-US" sz="1100"/>
            <a:t>（凡例）</a:t>
          </a:r>
          <a:r>
            <a:rPr kumimoji="1" lang="en-US" altLang="ja-JP" sz="1100"/>
            <a:t>	</a:t>
          </a:r>
          <a:r>
            <a:rPr kumimoji="1" lang="ja-JP" altLang="en-US" sz="1100"/>
            <a:t>　　　：プロセス　　　　　：製品・サービス（数量）　　　　　：算出範囲　　　　　：（類型③の場合）事業</a:t>
          </a:r>
          <a:r>
            <a:rPr kumimoji="1" lang="en-US" altLang="ja-JP" sz="1100"/>
            <a:t>A</a:t>
          </a:r>
          <a:r>
            <a:rPr kumimoji="1" lang="ja-JP" altLang="en-US" sz="1100"/>
            <a:t>で更新するプロセス　</a:t>
          </a:r>
        </a:p>
      </xdr:txBody>
    </xdr:sp>
    <xdr:clientData/>
  </xdr:twoCellAnchor>
  <xdr:twoCellAnchor>
    <xdr:from>
      <xdr:col>7</xdr:col>
      <xdr:colOff>257027</xdr:colOff>
      <xdr:row>22</xdr:row>
      <xdr:rowOff>207065</xdr:rowOff>
    </xdr:from>
    <xdr:to>
      <xdr:col>8</xdr:col>
      <xdr:colOff>465731</xdr:colOff>
      <xdr:row>24</xdr:row>
      <xdr:rowOff>174677</xdr:rowOff>
    </xdr:to>
    <xdr:sp macro="" textlink="">
      <xdr:nvSpPr>
        <xdr:cNvPr id="321" name="テキスト ボックス 3">
          <a:extLst>
            <a:ext uri="{FF2B5EF4-FFF2-40B4-BE49-F238E27FC236}">
              <a16:creationId xmlns:a16="http://schemas.microsoft.com/office/drawing/2014/main" id="{8AFDE892-390D-303E-CF7F-19F08A927804}"/>
            </a:ext>
          </a:extLst>
        </xdr:cNvPr>
        <xdr:cNvSpPr txBox="1"/>
      </xdr:nvSpPr>
      <xdr:spPr>
        <a:xfrm>
          <a:off x="3829683" y="6452967"/>
          <a:ext cx="858278" cy="417317"/>
        </a:xfrm>
        <a:prstGeom prst="rect">
          <a:avLst/>
        </a:prstGeom>
        <a:noFill/>
      </xdr:spPr>
      <xdr:txBody>
        <a:bodyPr wrap="square" lIns="91440" tIns="45720" rIns="91440" bIns="45720" rtlCol="0" anchor="t">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200" b="1">
              <a:solidFill>
                <a:srgbClr val="00B050"/>
              </a:solidFill>
              <a:latin typeface="メイリオ" panose="020B0604030504040204" pitchFamily="50" charset="-128"/>
              <a:ea typeface="メイリオ" panose="020B0604030504040204" pitchFamily="50" charset="-128"/>
            </a:rPr>
            <a:t>算出範囲</a:t>
          </a:r>
          <a:endParaRPr lang="en-US" altLang="ja-JP" sz="1200" b="1">
            <a:solidFill>
              <a:srgbClr val="00B050"/>
            </a:solidFill>
            <a:latin typeface="メイリオ" panose="020B0604030504040204" pitchFamily="50" charset="-128"/>
            <a:ea typeface="メイリオ" panose="020B0604030504040204" pitchFamily="50" charset="-128"/>
          </a:endParaRPr>
        </a:p>
      </xdr:txBody>
    </xdr:sp>
    <xdr:clientData/>
  </xdr:twoCellAnchor>
  <xdr:oneCellAnchor>
    <xdr:from>
      <xdr:col>7</xdr:col>
      <xdr:colOff>442274</xdr:colOff>
      <xdr:row>42</xdr:row>
      <xdr:rowOff>213745</xdr:rowOff>
    </xdr:from>
    <xdr:ext cx="845839" cy="300082"/>
    <xdr:sp macro="" textlink="">
      <xdr:nvSpPr>
        <xdr:cNvPr id="208" name="テキスト ボックス 3">
          <a:extLst>
            <a:ext uri="{FF2B5EF4-FFF2-40B4-BE49-F238E27FC236}">
              <a16:creationId xmlns:a16="http://schemas.microsoft.com/office/drawing/2014/main" id="{E7256EF5-458A-4A98-930E-400C0ABD6834}"/>
            </a:ext>
          </a:extLst>
        </xdr:cNvPr>
        <xdr:cNvSpPr txBox="1"/>
      </xdr:nvSpPr>
      <xdr:spPr>
        <a:xfrm>
          <a:off x="4034560" y="11249138"/>
          <a:ext cx="845839" cy="300082"/>
        </a:xfrm>
        <a:prstGeom prst="rect">
          <a:avLst/>
        </a:prstGeom>
        <a:noFill/>
      </xdr:spPr>
      <xdr:txBody>
        <a:bodyPr vertOverflow="clip" horzOverflow="clip" wrap="square" lIns="0" tIns="0" rIns="0" bIns="0" rtlCol="0" anchor="t">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200" b="1">
              <a:solidFill>
                <a:srgbClr val="00B050"/>
              </a:solidFill>
              <a:latin typeface="メイリオ" panose="020B0604030504040204" pitchFamily="50" charset="-128"/>
              <a:ea typeface="メイリオ" panose="020B0604030504040204" pitchFamily="50" charset="-128"/>
            </a:rPr>
            <a:t>算出範囲</a:t>
          </a:r>
          <a:endParaRPr lang="en-US" altLang="ja-JP" sz="1200" b="1">
            <a:solidFill>
              <a:srgbClr val="00B050"/>
            </a:solidFill>
            <a:latin typeface="メイリオ" panose="020B0604030504040204" pitchFamily="50" charset="-128"/>
            <a:ea typeface="メイリオ" panose="020B0604030504040204" pitchFamily="50" charset="-128"/>
          </a:endParaRPr>
        </a:p>
      </xdr:txBody>
    </xdr:sp>
    <xdr:clientData/>
  </xdr:oneCellAnchor>
  <xdr:oneCellAnchor>
    <xdr:from>
      <xdr:col>14</xdr:col>
      <xdr:colOff>313602</xdr:colOff>
      <xdr:row>42</xdr:row>
      <xdr:rowOff>181368</xdr:rowOff>
    </xdr:from>
    <xdr:ext cx="836174" cy="300082"/>
    <xdr:sp macro="" textlink="">
      <xdr:nvSpPr>
        <xdr:cNvPr id="211" name="テキスト ボックス 3">
          <a:extLst>
            <a:ext uri="{FF2B5EF4-FFF2-40B4-BE49-F238E27FC236}">
              <a16:creationId xmlns:a16="http://schemas.microsoft.com/office/drawing/2014/main" id="{5B49C334-2163-461F-BDF7-05BEB8638E7F}"/>
            </a:ext>
          </a:extLst>
        </xdr:cNvPr>
        <xdr:cNvSpPr txBox="1"/>
      </xdr:nvSpPr>
      <xdr:spPr>
        <a:xfrm>
          <a:off x="8473352" y="11077968"/>
          <a:ext cx="836174" cy="300082"/>
        </a:xfrm>
        <a:prstGeom prst="rect">
          <a:avLst/>
        </a:prstGeom>
        <a:noFill/>
      </xdr:spPr>
      <xdr:txBody>
        <a:bodyPr vertOverflow="clip" horzOverflow="clip" wrap="square" lIns="0" tIns="0" rIns="0" bIns="0" rtlCol="0" anchor="t">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200" b="1">
              <a:solidFill>
                <a:srgbClr val="00B050"/>
              </a:solidFill>
              <a:latin typeface="メイリオ" panose="020B0604030504040204" pitchFamily="50" charset="-128"/>
              <a:ea typeface="メイリオ" panose="020B0604030504040204" pitchFamily="50" charset="-128"/>
            </a:rPr>
            <a:t>算出範囲</a:t>
          </a:r>
          <a:endParaRPr lang="en-US" altLang="ja-JP" sz="1200" b="1">
            <a:solidFill>
              <a:srgbClr val="00B050"/>
            </a:solidFill>
            <a:latin typeface="メイリオ" panose="020B0604030504040204" pitchFamily="50" charset="-128"/>
            <a:ea typeface="メイリオ" panose="020B0604030504040204" pitchFamily="50" charset="-128"/>
          </a:endParaRPr>
        </a:p>
      </xdr:txBody>
    </xdr:sp>
    <xdr:clientData/>
  </xdr:oneCellAnchor>
  <xdr:twoCellAnchor>
    <xdr:from>
      <xdr:col>19</xdr:col>
      <xdr:colOff>53640</xdr:colOff>
      <xdr:row>19</xdr:row>
      <xdr:rowOff>9860</xdr:rowOff>
    </xdr:from>
    <xdr:to>
      <xdr:col>28</xdr:col>
      <xdr:colOff>196557</xdr:colOff>
      <xdr:row>33</xdr:row>
      <xdr:rowOff>184219</xdr:rowOff>
    </xdr:to>
    <xdr:sp macro="" textlink="">
      <xdr:nvSpPr>
        <xdr:cNvPr id="20" name="吹き出し: 四角形 15">
          <a:extLst>
            <a:ext uri="{FF2B5EF4-FFF2-40B4-BE49-F238E27FC236}">
              <a16:creationId xmlns:a16="http://schemas.microsoft.com/office/drawing/2014/main" id="{4925A013-D501-48DD-A05C-4E45E19BD2F7}"/>
            </a:ext>
          </a:extLst>
        </xdr:cNvPr>
        <xdr:cNvSpPr/>
      </xdr:nvSpPr>
      <xdr:spPr>
        <a:xfrm>
          <a:off x="10136336" y="6161077"/>
          <a:ext cx="6007004" cy="3421142"/>
        </a:xfrm>
        <a:prstGeom prst="wedgeRectCallout">
          <a:avLst>
            <a:gd name="adj1" fmla="val -59021"/>
            <a:gd name="adj2" fmla="val -7153"/>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入力上の注意</a:t>
          </a:r>
          <a:r>
            <a:rPr kumimoji="1" lang="en-US" altLang="ja-JP" sz="1100">
              <a:latin typeface="Meiryo UI" panose="020B0604030504040204" pitchFamily="50" charset="-128"/>
              <a:ea typeface="Meiryo UI" panose="020B0604030504040204" pitchFamily="50" charset="-128"/>
            </a:rPr>
            <a:t>】</a:t>
          </a:r>
        </a:p>
        <a:p>
          <a:pPr algn="l"/>
          <a:r>
            <a:rPr kumimoji="1" lang="ja-JP" altLang="en-US" sz="1100">
              <a:latin typeface="Meiryo UI" panose="020B0604030504040204" pitchFamily="50" charset="-128"/>
              <a:ea typeface="Meiryo UI" panose="020B0604030504040204" pitchFamily="50" charset="-128"/>
            </a:rPr>
            <a:t>・算出範囲のプロセスは採番をした上で、図中のプロセス凡例に番号とプロセス名を併記すること。</a:t>
          </a:r>
        </a:p>
        <a:p>
          <a:pPr algn="l"/>
          <a:r>
            <a:rPr kumimoji="1" lang="ja-JP" altLang="en-US" sz="1100">
              <a:latin typeface="Meiryo UI" panose="020B0604030504040204" pitchFamily="50" charset="-128"/>
              <a:ea typeface="Meiryo UI" panose="020B0604030504040204" pitchFamily="50" charset="-128"/>
            </a:rPr>
            <a:t>・算出範囲のプロセスは緑色の四角で囲い、算出範囲と物質収支を明示すること。</a:t>
          </a:r>
        </a:p>
        <a:p>
          <a:pPr algn="l"/>
          <a:r>
            <a:rPr kumimoji="1" lang="ja-JP" altLang="en-US" sz="1100">
              <a:latin typeface="Meiryo UI" panose="020B0604030504040204" pitchFamily="50" charset="-128"/>
              <a:ea typeface="Meiryo UI" panose="020B0604030504040204" pitchFamily="50" charset="-128"/>
            </a:rPr>
            <a:t>・算出範囲のプロセスが多いなどの理由で、作図に必要なスペースが不足する場合は算出範囲について</a:t>
          </a:r>
        </a:p>
        <a:p>
          <a:pPr algn="l"/>
          <a:r>
            <a:rPr kumimoji="1" lang="ja-JP" altLang="en-US" sz="1100">
              <a:latin typeface="Meiryo UI" panose="020B0604030504040204" pitchFamily="50" charset="-128"/>
              <a:ea typeface="Meiryo UI" panose="020B0604030504040204" pitchFamily="50" charset="-128"/>
            </a:rPr>
            <a:t>　別ファイルで提出することを認める。</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a:solidFill>
                <a:schemeClr val="dk1"/>
              </a:solidFill>
              <a:latin typeface="Meiryo UI" panose="020B0604030504040204" pitchFamily="50" charset="-128"/>
              <a:ea typeface="Meiryo UI" panose="020B0604030504040204" pitchFamily="50" charset="-128"/>
              <a:cs typeface="+mn-cs"/>
            </a:rPr>
            <a:t>・</a:t>
          </a:r>
          <a:r>
            <a:rPr kumimoji="1" lang="ja-JP" altLang="ja-JP" sz="1100">
              <a:solidFill>
                <a:schemeClr val="dk1"/>
              </a:solidFill>
              <a:latin typeface="Meiryo UI" panose="020B0604030504040204" pitchFamily="50" charset="-128"/>
              <a:ea typeface="Meiryo UI" panose="020B0604030504040204" pitchFamily="50" charset="-128"/>
              <a:cs typeface="+mn-cs"/>
            </a:rPr>
            <a:t>両シナリオの</a:t>
          </a:r>
          <a:r>
            <a:rPr kumimoji="1" lang="ja-JP" altLang="en-US" sz="1100">
              <a:solidFill>
                <a:schemeClr val="dk1"/>
              </a:solidFill>
              <a:latin typeface="Meiryo UI" panose="020B0604030504040204" pitchFamily="50" charset="-128"/>
              <a:ea typeface="Meiryo UI" panose="020B0604030504040204" pitchFamily="50" charset="-128"/>
              <a:cs typeface="+mn-cs"/>
            </a:rPr>
            <a:t>廃棄物と、</a:t>
          </a:r>
          <a:r>
            <a:rPr kumimoji="1" lang="ja-JP" altLang="ja-JP" sz="1100">
              <a:solidFill>
                <a:schemeClr val="dk1"/>
              </a:solidFill>
              <a:latin typeface="Meiryo UI" panose="020B0604030504040204" pitchFamily="50" charset="-128"/>
              <a:ea typeface="Meiryo UI" panose="020B0604030504040204" pitchFamily="50" charset="-128"/>
              <a:cs typeface="+mn-cs"/>
            </a:rPr>
            <a:t>プロセスが生み出す製品・サービス</a:t>
          </a:r>
          <a:r>
            <a:rPr kumimoji="1" lang="ja-JP" altLang="en-US" sz="1100">
              <a:solidFill>
                <a:schemeClr val="dk1"/>
              </a:solidFill>
              <a:latin typeface="Meiryo UI" panose="020B0604030504040204" pitchFamily="50" charset="-128"/>
              <a:ea typeface="Meiryo UI" panose="020B0604030504040204" pitchFamily="50" charset="-128"/>
              <a:cs typeface="+mn-cs"/>
            </a:rPr>
            <a:t>より</a:t>
          </a:r>
          <a:r>
            <a:rPr kumimoji="1" lang="ja-JP" altLang="ja-JP" sz="1100">
              <a:solidFill>
                <a:schemeClr val="dk1"/>
              </a:solidFill>
              <a:latin typeface="Meiryo UI" panose="020B0604030504040204" pitchFamily="50" charset="-128"/>
              <a:ea typeface="Meiryo UI" panose="020B0604030504040204" pitchFamily="50" charset="-128"/>
              <a:cs typeface="+mn-cs"/>
            </a:rPr>
            <a:t>等量・等質（機能が等価という意味）</a:t>
          </a:r>
          <a:r>
            <a:rPr kumimoji="1" lang="ja-JP" altLang="en-US" sz="1100">
              <a:solidFill>
                <a:schemeClr val="dk1"/>
              </a:solidFill>
              <a:latin typeface="Meiryo UI" panose="020B0604030504040204" pitchFamily="50" charset="-128"/>
              <a:ea typeface="Meiryo UI" panose="020B0604030504040204" pitchFamily="50" charset="-128"/>
              <a:cs typeface="+mn-cs"/>
            </a:rPr>
            <a:t>で</a:t>
          </a:r>
          <a:endParaRPr kumimoji="1" lang="en-US" altLang="ja-JP" sz="1100">
            <a:solidFill>
              <a:schemeClr val="dk1"/>
            </a:solidFill>
            <a:latin typeface="Meiryo UI" panose="020B0604030504040204" pitchFamily="50" charset="-128"/>
            <a:ea typeface="Meiryo UI" panose="020B0604030504040204" pitchFamily="50" charset="-128"/>
            <a:cs typeface="+mn-cs"/>
          </a:endParaRPr>
        </a:p>
        <a:p>
          <a:pPr algn="l"/>
          <a:r>
            <a:rPr kumimoji="1" lang="ja-JP" altLang="en-US" sz="1100">
              <a:solidFill>
                <a:schemeClr val="dk1"/>
              </a:solidFill>
              <a:latin typeface="Meiryo UI" panose="020B0604030504040204" pitchFamily="50" charset="-128"/>
              <a:ea typeface="Meiryo UI" panose="020B0604030504040204" pitchFamily="50" charset="-128"/>
              <a:cs typeface="+mn-cs"/>
            </a:rPr>
            <a:t>　あるものをそれぞれ両矢印で</a:t>
          </a:r>
          <a:r>
            <a:rPr kumimoji="1" lang="ja-JP" altLang="en-US" sz="1100">
              <a:latin typeface="Meiryo UI" panose="020B0604030504040204" pitchFamily="50" charset="-128"/>
              <a:ea typeface="Meiryo UI" panose="020B0604030504040204" pitchFamily="50" charset="-128"/>
            </a:rPr>
            <a:t>示すこと。</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a:latin typeface="Meiryo UI" panose="020B0604030504040204" pitchFamily="50" charset="-128"/>
              <a:ea typeface="Meiryo UI" panose="020B0604030504040204" pitchFamily="50" charset="-128"/>
            </a:rPr>
            <a:t>・「算出範囲」が本シートに収まりきらない場合は、別ファイルで提出してもよい。その場合は以下のとおりで</a:t>
          </a:r>
        </a:p>
        <a:p>
          <a:pPr algn="l"/>
          <a:r>
            <a:rPr kumimoji="1" lang="ja-JP" altLang="en-US" sz="1100">
              <a:latin typeface="Meiryo UI" panose="020B0604030504040204" pitchFamily="50" charset="-128"/>
              <a:ea typeface="Meiryo UI" panose="020B0604030504040204" pitchFamily="50" charset="-128"/>
            </a:rPr>
            <a:t>　提出すること。</a:t>
          </a:r>
        </a:p>
        <a:p>
          <a:pPr algn="l"/>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Word</a:t>
          </a:r>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Excel</a:t>
          </a:r>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PowerPoint</a:t>
          </a:r>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PDF</a:t>
          </a:r>
          <a:r>
            <a:rPr kumimoji="1" lang="ja-JP" altLang="en-US" sz="1100">
              <a:latin typeface="Meiryo UI" panose="020B0604030504040204" pitchFamily="50" charset="-128"/>
              <a:ea typeface="Meiryo UI" panose="020B0604030504040204" pitchFamily="50" charset="-128"/>
            </a:rPr>
            <a:t>のいずれかのファイルによること。</a:t>
          </a:r>
        </a:p>
        <a:p>
          <a:pPr algn="l"/>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A4</a:t>
          </a:r>
          <a:r>
            <a:rPr kumimoji="1" lang="ja-JP" altLang="en-US" sz="1100">
              <a:latin typeface="Meiryo UI" panose="020B0604030504040204" pitchFamily="50" charset="-128"/>
              <a:ea typeface="Meiryo UI" panose="020B0604030504040204" pitchFamily="50" charset="-128"/>
            </a:rPr>
            <a:t>サイズで印刷されることを念頭に置き、</a:t>
          </a:r>
          <a:r>
            <a:rPr kumimoji="1" lang="en-US" altLang="ja-JP" sz="1100">
              <a:latin typeface="Meiryo UI" panose="020B0604030504040204" pitchFamily="50" charset="-128"/>
              <a:ea typeface="Meiryo UI" panose="020B0604030504040204" pitchFamily="50" charset="-128"/>
            </a:rPr>
            <a:t>10pt</a:t>
          </a:r>
          <a:r>
            <a:rPr kumimoji="1" lang="ja-JP" altLang="en-US" sz="1100">
              <a:latin typeface="Meiryo UI" panose="020B0604030504040204" pitchFamily="50" charset="-128"/>
              <a:ea typeface="Meiryo UI" panose="020B0604030504040204" pitchFamily="50" charset="-128"/>
            </a:rPr>
            <a:t>以上のフォントを用いて作成すること。</a:t>
          </a:r>
        </a:p>
        <a:p>
          <a:pPr algn="l"/>
          <a:r>
            <a:rPr kumimoji="1" lang="ja-JP" altLang="en-US" sz="1100">
              <a:latin typeface="Meiryo UI" panose="020B0604030504040204" pitchFamily="50" charset="-128"/>
              <a:ea typeface="Meiryo UI" panose="020B0604030504040204" pitchFamily="50" charset="-128"/>
            </a:rPr>
            <a:t>・ファイル名は「</a:t>
          </a: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算出範囲</a:t>
          </a: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申請者名</a:t>
          </a:r>
          <a:r>
            <a:rPr kumimoji="1" lang="en-US" altLang="ja-JP" sz="1100">
              <a:latin typeface="Meiryo UI" panose="020B0604030504040204" pitchFamily="50" charset="-128"/>
              <a:ea typeface="Meiryo UI" panose="020B0604030504040204" pitchFamily="50" charset="-128"/>
            </a:rPr>
            <a:t>_</a:t>
          </a:r>
          <a:r>
            <a:rPr kumimoji="1" lang="ja-JP" altLang="en-US" sz="1100">
              <a:latin typeface="Meiryo UI" panose="020B0604030504040204" pitchFamily="50" charset="-128"/>
              <a:ea typeface="Meiryo UI" panose="020B0604030504040204" pitchFamily="50" charset="-128"/>
            </a:rPr>
            <a:t>事業名</a:t>
          </a: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拡張子」とすること。</a:t>
          </a:r>
        </a:p>
        <a:p>
          <a:pPr algn="l"/>
          <a:r>
            <a:rPr kumimoji="1" lang="ja-JP" altLang="en-US" sz="1100">
              <a:latin typeface="Meiryo UI" panose="020B0604030504040204" pitchFamily="50" charset="-128"/>
              <a:ea typeface="Meiryo UI" panose="020B0604030504040204" pitchFamily="50" charset="-128"/>
            </a:rPr>
            <a:t>・類型②の場合、収集運搬のプロセスがシナリオ間で異なる場合、算出範囲に含め、同一の場合は算出　</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a:latin typeface="Meiryo UI" panose="020B0604030504040204" pitchFamily="50" charset="-128"/>
              <a:ea typeface="Meiryo UI" panose="020B0604030504040204" pitchFamily="50" charset="-128"/>
            </a:rPr>
            <a:t>　範囲から省略することができる。</a:t>
          </a:r>
          <a:endParaRPr kumimoji="1" lang="en-US" altLang="ja-JP" sz="1100">
            <a:latin typeface="Meiryo UI" panose="020B0604030504040204" pitchFamily="50" charset="-128"/>
            <a:ea typeface="Meiryo UI" panose="020B0604030504040204" pitchFamily="50" charset="-128"/>
          </a:endParaRPr>
        </a:p>
      </xdr:txBody>
    </xdr:sp>
    <xdr:clientData fPrintsWithSheet="0"/>
  </xdr:twoCellAnchor>
  <xdr:twoCellAnchor>
    <xdr:from>
      <xdr:col>3</xdr:col>
      <xdr:colOff>296155</xdr:colOff>
      <xdr:row>29</xdr:row>
      <xdr:rowOff>10995</xdr:rowOff>
    </xdr:from>
    <xdr:to>
      <xdr:col>5</xdr:col>
      <xdr:colOff>105707</xdr:colOff>
      <xdr:row>30</xdr:row>
      <xdr:rowOff>40109</xdr:rowOff>
    </xdr:to>
    <xdr:sp macro="" textlink="">
      <xdr:nvSpPr>
        <xdr:cNvPr id="3" name="正方形/長方形 231">
          <a:extLst>
            <a:ext uri="{FF2B5EF4-FFF2-40B4-BE49-F238E27FC236}">
              <a16:creationId xmlns:a16="http://schemas.microsoft.com/office/drawing/2014/main" id="{0DDA845F-A669-D060-FE46-936DAD0AEA16}"/>
            </a:ext>
          </a:extLst>
        </xdr:cNvPr>
        <xdr:cNvSpPr/>
      </xdr:nvSpPr>
      <xdr:spPr>
        <a:xfrm>
          <a:off x="1305805" y="7935795"/>
          <a:ext cx="1073202" cy="257714"/>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3 </a:t>
          </a:r>
          <a:r>
            <a:rPr lang="ja-JP" altLang="en-US" sz="1100">
              <a:solidFill>
                <a:prstClr val="black"/>
              </a:solidFill>
              <a:latin typeface="Meiryo UI" panose="020B0604030504040204" pitchFamily="50" charset="-128"/>
              <a:ea typeface="Meiryo UI" panose="020B0604030504040204" pitchFamily="50" charset="-128"/>
            </a:rPr>
            <a:t>洗浄</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3</xdr:col>
      <xdr:colOff>296155</xdr:colOff>
      <xdr:row>31</xdr:row>
      <xdr:rowOff>9423</xdr:rowOff>
    </xdr:from>
    <xdr:to>
      <xdr:col>5</xdr:col>
      <xdr:colOff>105707</xdr:colOff>
      <xdr:row>32</xdr:row>
      <xdr:rowOff>48064</xdr:rowOff>
    </xdr:to>
    <xdr:sp macro="" textlink="">
      <xdr:nvSpPr>
        <xdr:cNvPr id="10" name="正方形/長方形 231">
          <a:extLst>
            <a:ext uri="{FF2B5EF4-FFF2-40B4-BE49-F238E27FC236}">
              <a16:creationId xmlns:a16="http://schemas.microsoft.com/office/drawing/2014/main" id="{6E0CD506-2160-A851-9DFC-24309D21DFC1}"/>
            </a:ext>
          </a:extLst>
        </xdr:cNvPr>
        <xdr:cNvSpPr/>
      </xdr:nvSpPr>
      <xdr:spPr>
        <a:xfrm>
          <a:off x="1305805" y="8391423"/>
          <a:ext cx="1073202" cy="267241"/>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4 </a:t>
          </a:r>
          <a:r>
            <a:rPr lang="ja-JP" altLang="en-US" sz="1100">
              <a:solidFill>
                <a:prstClr val="black"/>
              </a:solidFill>
              <a:latin typeface="Meiryo UI" panose="020B0604030504040204" pitchFamily="50" charset="-128"/>
              <a:ea typeface="Meiryo UI" panose="020B0604030504040204" pitchFamily="50" charset="-128"/>
            </a:rPr>
            <a:t>輸送</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3</xdr:col>
      <xdr:colOff>298060</xdr:colOff>
      <xdr:row>33</xdr:row>
      <xdr:rowOff>17380</xdr:rowOff>
    </xdr:from>
    <xdr:to>
      <xdr:col>5</xdr:col>
      <xdr:colOff>103802</xdr:colOff>
      <xdr:row>34</xdr:row>
      <xdr:rowOff>54115</xdr:rowOff>
    </xdr:to>
    <xdr:sp macro="" textlink="">
      <xdr:nvSpPr>
        <xdr:cNvPr id="11" name="正方形/長方形 231">
          <a:extLst>
            <a:ext uri="{FF2B5EF4-FFF2-40B4-BE49-F238E27FC236}">
              <a16:creationId xmlns:a16="http://schemas.microsoft.com/office/drawing/2014/main" id="{FEDEAE75-D45B-09DF-678E-835963B66826}"/>
            </a:ext>
          </a:extLst>
        </xdr:cNvPr>
        <xdr:cNvSpPr/>
      </xdr:nvSpPr>
      <xdr:spPr>
        <a:xfrm>
          <a:off x="1307710" y="8856580"/>
          <a:ext cx="1069392" cy="265335"/>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7 </a:t>
          </a:r>
          <a:r>
            <a:rPr lang="ja-JP" altLang="en-US" sz="1100">
              <a:solidFill>
                <a:prstClr val="black"/>
              </a:solidFill>
              <a:latin typeface="Meiryo UI" panose="020B0604030504040204" pitchFamily="50" charset="-128"/>
              <a:ea typeface="Meiryo UI" panose="020B0604030504040204" pitchFamily="50" charset="-128"/>
            </a:rPr>
            <a:t>成形</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5</xdr:col>
      <xdr:colOff>160781</xdr:colOff>
      <xdr:row>26</xdr:row>
      <xdr:rowOff>214907</xdr:rowOff>
    </xdr:from>
    <xdr:to>
      <xdr:col>6</xdr:col>
      <xdr:colOff>562788</xdr:colOff>
      <xdr:row>28</xdr:row>
      <xdr:rowOff>112452</xdr:rowOff>
    </xdr:to>
    <xdr:sp macro="" textlink="">
      <xdr:nvSpPr>
        <xdr:cNvPr id="18" name="楕円 243">
          <a:extLst>
            <a:ext uri="{FF2B5EF4-FFF2-40B4-BE49-F238E27FC236}">
              <a16:creationId xmlns:a16="http://schemas.microsoft.com/office/drawing/2014/main" id="{BED9DC75-A759-F591-6301-8E3523834B35}"/>
            </a:ext>
          </a:extLst>
        </xdr:cNvPr>
        <xdr:cNvSpPr/>
      </xdr:nvSpPr>
      <xdr:spPr>
        <a:xfrm>
          <a:off x="2434081" y="7453907"/>
          <a:ext cx="1056057" cy="354745"/>
        </a:xfrm>
        <a:prstGeom prst="ellipse">
          <a:avLst/>
        </a:prstGeom>
        <a:solidFill>
          <a:srgbClr val="C2F1C8"/>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cs typeface="+mn-cs"/>
            </a:rPr>
            <a:t>可燃性残渣</a:t>
          </a:r>
          <a:endPar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rtl="0" eaLnBrk="1" fontAlgn="auto" latinLnBrk="0" hangingPunct="1">
            <a:lnSpc>
              <a:spcPct val="70000"/>
            </a:lnSpc>
            <a:spcBef>
              <a:spcPts val="0"/>
            </a:spcBef>
            <a:spcAft>
              <a:spcPts val="0"/>
            </a:spcAft>
            <a:buClrTx/>
            <a:buSzTx/>
            <a:buFontTx/>
            <a:buNone/>
            <a:tabLst/>
            <a:defRPr/>
          </a:pPr>
          <a:r>
            <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cs typeface="+mn-cs"/>
            </a:rPr>
            <a:t>(0.300t)</a:t>
          </a:r>
          <a:endPar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6</xdr:col>
      <xdr:colOff>640029</xdr:colOff>
      <xdr:row>31</xdr:row>
      <xdr:rowOff>10058</xdr:rowOff>
    </xdr:from>
    <xdr:to>
      <xdr:col>8</xdr:col>
      <xdr:colOff>394149</xdr:colOff>
      <xdr:row>32</xdr:row>
      <xdr:rowOff>48064</xdr:rowOff>
    </xdr:to>
    <xdr:sp macro="" textlink="">
      <xdr:nvSpPr>
        <xdr:cNvPr id="226" name="正方形/長方形 233">
          <a:extLst>
            <a:ext uri="{FF2B5EF4-FFF2-40B4-BE49-F238E27FC236}">
              <a16:creationId xmlns:a16="http://schemas.microsoft.com/office/drawing/2014/main" id="{3CA80297-F4E2-E86B-776B-7ED1CABEDEE5}"/>
            </a:ext>
          </a:extLst>
        </xdr:cNvPr>
        <xdr:cNvSpPr/>
      </xdr:nvSpPr>
      <xdr:spPr>
        <a:xfrm>
          <a:off x="3567379" y="8392058"/>
          <a:ext cx="1062220" cy="266606"/>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6 </a:t>
          </a:r>
          <a:r>
            <a:rPr lang="ja-JP" altLang="en-US" sz="1100">
              <a:solidFill>
                <a:prstClr val="black"/>
              </a:solidFill>
              <a:latin typeface="Meiryo UI" panose="020B0604030504040204" pitchFamily="50" charset="-128"/>
              <a:ea typeface="Meiryo UI" panose="020B0604030504040204" pitchFamily="50" charset="-128"/>
            </a:rPr>
            <a:t>輸送</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4</xdr:col>
      <xdr:colOff>177283</xdr:colOff>
      <xdr:row>30</xdr:row>
      <xdr:rowOff>40109</xdr:rowOff>
    </xdr:from>
    <xdr:to>
      <xdr:col>4</xdr:col>
      <xdr:colOff>177283</xdr:colOff>
      <xdr:row>31</xdr:row>
      <xdr:rowOff>9423</xdr:rowOff>
    </xdr:to>
    <xdr:cxnSp macro="">
      <xdr:nvCxnSpPr>
        <xdr:cNvPr id="231" name="直線矢印コネクタ 239">
          <a:extLst>
            <a:ext uri="{FF2B5EF4-FFF2-40B4-BE49-F238E27FC236}">
              <a16:creationId xmlns:a16="http://schemas.microsoft.com/office/drawing/2014/main" id="{2DD2E8AF-7D3A-E176-98AF-816AC14F3878}"/>
            </a:ext>
          </a:extLst>
        </xdr:cNvPr>
        <xdr:cNvCxnSpPr>
          <a:cxnSpLocks/>
          <a:stCxn id="3" idx="2"/>
          <a:endCxn id="10" idx="0"/>
        </xdr:cNvCxnSpPr>
      </xdr:nvCxnSpPr>
      <xdr:spPr>
        <a:xfrm>
          <a:off x="1840983" y="8193509"/>
          <a:ext cx="0" cy="197914"/>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177283</xdr:colOff>
      <xdr:row>32</xdr:row>
      <xdr:rowOff>48064</xdr:rowOff>
    </xdr:from>
    <xdr:to>
      <xdr:col>4</xdr:col>
      <xdr:colOff>177283</xdr:colOff>
      <xdr:row>33</xdr:row>
      <xdr:rowOff>17380</xdr:rowOff>
    </xdr:to>
    <xdr:cxnSp macro="">
      <xdr:nvCxnSpPr>
        <xdr:cNvPr id="234" name="直線矢印コネクタ 239">
          <a:extLst>
            <a:ext uri="{FF2B5EF4-FFF2-40B4-BE49-F238E27FC236}">
              <a16:creationId xmlns:a16="http://schemas.microsoft.com/office/drawing/2014/main" id="{6CB5CD88-BD0B-4035-F29B-AD65AA7599DA}"/>
            </a:ext>
          </a:extLst>
        </xdr:cNvPr>
        <xdr:cNvCxnSpPr>
          <a:cxnSpLocks/>
          <a:stCxn id="10" idx="2"/>
          <a:endCxn id="11" idx="0"/>
        </xdr:cNvCxnSpPr>
      </xdr:nvCxnSpPr>
      <xdr:spPr>
        <a:xfrm>
          <a:off x="1840983" y="8658664"/>
          <a:ext cx="0" cy="197916"/>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177283</xdr:colOff>
      <xdr:row>34</xdr:row>
      <xdr:rowOff>54115</xdr:rowOff>
    </xdr:from>
    <xdr:to>
      <xdr:col>4</xdr:col>
      <xdr:colOff>177283</xdr:colOff>
      <xdr:row>34</xdr:row>
      <xdr:rowOff>208492</xdr:rowOff>
    </xdr:to>
    <xdr:cxnSp macro="">
      <xdr:nvCxnSpPr>
        <xdr:cNvPr id="237" name="直線矢印コネクタ 239">
          <a:extLst>
            <a:ext uri="{FF2B5EF4-FFF2-40B4-BE49-F238E27FC236}">
              <a16:creationId xmlns:a16="http://schemas.microsoft.com/office/drawing/2014/main" id="{0DBDBA90-DE09-2B65-9A6E-C857D33A9E93}"/>
            </a:ext>
          </a:extLst>
        </xdr:cNvPr>
        <xdr:cNvCxnSpPr>
          <a:cxnSpLocks/>
          <a:stCxn id="11" idx="2"/>
          <a:endCxn id="328" idx="0"/>
        </xdr:cNvCxnSpPr>
      </xdr:nvCxnSpPr>
      <xdr:spPr>
        <a:xfrm>
          <a:off x="1840983" y="9121915"/>
          <a:ext cx="0" cy="154377"/>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39052</xdr:colOff>
      <xdr:row>32</xdr:row>
      <xdr:rowOff>44889</xdr:rowOff>
    </xdr:from>
    <xdr:to>
      <xdr:col>6</xdr:col>
      <xdr:colOff>39052</xdr:colOff>
      <xdr:row>33</xdr:row>
      <xdr:rowOff>16110</xdr:rowOff>
    </xdr:to>
    <xdr:cxnSp macro="">
      <xdr:nvCxnSpPr>
        <xdr:cNvPr id="246" name="直線矢印コネクタ 239">
          <a:extLst>
            <a:ext uri="{FF2B5EF4-FFF2-40B4-BE49-F238E27FC236}">
              <a16:creationId xmlns:a16="http://schemas.microsoft.com/office/drawing/2014/main" id="{0A2C12D3-FEAF-6CF8-685A-7671729D4546}"/>
            </a:ext>
          </a:extLst>
        </xdr:cNvPr>
        <xdr:cNvCxnSpPr>
          <a:cxnSpLocks/>
          <a:stCxn id="319" idx="2"/>
        </xdr:cNvCxnSpPr>
      </xdr:nvCxnSpPr>
      <xdr:spPr>
        <a:xfrm>
          <a:off x="2966402" y="8655489"/>
          <a:ext cx="0" cy="199821"/>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105707</xdr:colOff>
      <xdr:row>25</xdr:row>
      <xdr:rowOff>183613</xdr:rowOff>
    </xdr:from>
    <xdr:to>
      <xdr:col>7</xdr:col>
      <xdr:colOff>517089</xdr:colOff>
      <xdr:row>31</xdr:row>
      <xdr:rowOff>10058</xdr:rowOff>
    </xdr:to>
    <xdr:cxnSp macro="">
      <xdr:nvCxnSpPr>
        <xdr:cNvPr id="249" name="直線矢印コネクタ 127">
          <a:extLst>
            <a:ext uri="{FF2B5EF4-FFF2-40B4-BE49-F238E27FC236}">
              <a16:creationId xmlns:a16="http://schemas.microsoft.com/office/drawing/2014/main" id="{B55AB0E9-A818-118B-1857-DF36C61F059B}"/>
            </a:ext>
          </a:extLst>
        </xdr:cNvPr>
        <xdr:cNvCxnSpPr>
          <a:cxnSpLocks/>
          <a:stCxn id="317" idx="3"/>
          <a:endCxn id="226" idx="0"/>
        </xdr:cNvCxnSpPr>
      </xdr:nvCxnSpPr>
      <xdr:spPr>
        <a:xfrm>
          <a:off x="2379007" y="7194013"/>
          <a:ext cx="1719482" cy="1198045"/>
        </a:xfrm>
        <a:prstGeom prst="bentConnector2">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199756</xdr:colOff>
      <xdr:row>22</xdr:row>
      <xdr:rowOff>216590</xdr:rowOff>
    </xdr:from>
    <xdr:to>
      <xdr:col>15</xdr:col>
      <xdr:colOff>450491</xdr:colOff>
      <xdr:row>34</xdr:row>
      <xdr:rowOff>200025</xdr:rowOff>
    </xdr:to>
    <xdr:sp macro="" textlink="">
      <xdr:nvSpPr>
        <xdr:cNvPr id="32" name="正方形/長方形 226">
          <a:extLst>
            <a:ext uri="{FF2B5EF4-FFF2-40B4-BE49-F238E27FC236}">
              <a16:creationId xmlns:a16="http://schemas.microsoft.com/office/drawing/2014/main" id="{760F7FF2-C092-FBE4-B29A-69AD8A29A453}"/>
            </a:ext>
          </a:extLst>
        </xdr:cNvPr>
        <xdr:cNvSpPr/>
      </xdr:nvSpPr>
      <xdr:spPr>
        <a:xfrm>
          <a:off x="5721133" y="6462492"/>
          <a:ext cx="3498604" cy="2681664"/>
        </a:xfrm>
        <a:prstGeom prst="rect">
          <a:avLst/>
        </a:prstGeom>
        <a:solidFill>
          <a:schemeClr val="accent6">
            <a:lumMod val="20000"/>
            <a:lumOff val="80000"/>
          </a:scheme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algn="ctr"/>
          <a:endParaRPr kumimoji="1" lang="ja-JP" altLang="en-US" sz="1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10</xdr:col>
      <xdr:colOff>317745</xdr:colOff>
      <xdr:row>20</xdr:row>
      <xdr:rowOff>197412</xdr:rowOff>
    </xdr:from>
    <xdr:to>
      <xdr:col>12</xdr:col>
      <xdr:colOff>100627</xdr:colOff>
      <xdr:row>21</xdr:row>
      <xdr:rowOff>202801</xdr:rowOff>
    </xdr:to>
    <xdr:sp macro="" textlink="">
      <xdr:nvSpPr>
        <xdr:cNvPr id="33" name="楕円 228">
          <a:extLst>
            <a:ext uri="{FF2B5EF4-FFF2-40B4-BE49-F238E27FC236}">
              <a16:creationId xmlns:a16="http://schemas.microsoft.com/office/drawing/2014/main" id="{8B212E8F-CD62-87EF-1D72-925281F65FF2}"/>
            </a:ext>
          </a:extLst>
        </xdr:cNvPr>
        <xdr:cNvSpPr/>
      </xdr:nvSpPr>
      <xdr:spPr>
        <a:xfrm>
          <a:off x="5861295" y="6064812"/>
          <a:ext cx="1090982" cy="233989"/>
        </a:xfrm>
        <a:prstGeom prst="ellipse">
          <a:avLst/>
        </a:prstGeom>
        <a:solidFill>
          <a:schemeClr val="accent2">
            <a:lumMod val="20000"/>
            <a:lumOff val="80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廃棄物</a:t>
          </a:r>
          <a:r>
            <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(1.000t)</a:t>
          </a:r>
          <a:endPar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10</xdr:col>
      <xdr:colOff>328222</xdr:colOff>
      <xdr:row>25</xdr:row>
      <xdr:rowOff>47390</xdr:rowOff>
    </xdr:from>
    <xdr:to>
      <xdr:col>12</xdr:col>
      <xdr:colOff>90149</xdr:colOff>
      <xdr:row>26</xdr:row>
      <xdr:rowOff>100038</xdr:rowOff>
    </xdr:to>
    <xdr:sp macro="" textlink="">
      <xdr:nvSpPr>
        <xdr:cNvPr id="34" name="正方形/長方形 231">
          <a:extLst>
            <a:ext uri="{FF2B5EF4-FFF2-40B4-BE49-F238E27FC236}">
              <a16:creationId xmlns:a16="http://schemas.microsoft.com/office/drawing/2014/main" id="{508133B2-A7A9-A9D2-51E9-CB8949C58AE2}"/>
            </a:ext>
          </a:extLst>
        </xdr:cNvPr>
        <xdr:cNvSpPr/>
      </xdr:nvSpPr>
      <xdr:spPr>
        <a:xfrm>
          <a:off x="5871772" y="7057790"/>
          <a:ext cx="1070027" cy="281248"/>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2 </a:t>
          </a:r>
          <a:r>
            <a:rPr lang="ja-JP" altLang="en-US" sz="1100">
              <a:solidFill>
                <a:prstClr val="black"/>
              </a:solidFill>
              <a:latin typeface="Meiryo UI" panose="020B0604030504040204" pitchFamily="50" charset="-128"/>
              <a:ea typeface="Meiryo UI" panose="020B0604030504040204" pitchFamily="50" charset="-128"/>
            </a:rPr>
            <a:t>破砕選別</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10</xdr:col>
      <xdr:colOff>311395</xdr:colOff>
      <xdr:row>23</xdr:row>
      <xdr:rowOff>39666</xdr:rowOff>
    </xdr:from>
    <xdr:to>
      <xdr:col>12</xdr:col>
      <xdr:colOff>106977</xdr:colOff>
      <xdr:row>24</xdr:row>
      <xdr:rowOff>78075</xdr:rowOff>
    </xdr:to>
    <xdr:sp macro="" textlink="">
      <xdr:nvSpPr>
        <xdr:cNvPr id="35" name="正方形/長方形 232">
          <a:extLst>
            <a:ext uri="{FF2B5EF4-FFF2-40B4-BE49-F238E27FC236}">
              <a16:creationId xmlns:a16="http://schemas.microsoft.com/office/drawing/2014/main" id="{E399047C-DB60-383F-EEBC-33B007172BB7}"/>
            </a:ext>
          </a:extLst>
        </xdr:cNvPr>
        <xdr:cNvSpPr/>
      </xdr:nvSpPr>
      <xdr:spPr>
        <a:xfrm>
          <a:off x="5854945" y="6592866"/>
          <a:ext cx="1103682" cy="267009"/>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1 </a:t>
          </a:r>
          <a:r>
            <a:rPr lang="ja-JP" altLang="en-US" sz="1100">
              <a:solidFill>
                <a:prstClr val="black"/>
              </a:solidFill>
              <a:latin typeface="Meiryo UI" panose="020B0604030504040204" pitchFamily="50" charset="-128"/>
              <a:ea typeface="Meiryo UI" panose="020B0604030504040204" pitchFamily="50" charset="-128"/>
            </a:rPr>
            <a:t>収集運搬</a:t>
          </a:r>
          <a:endParaRPr lang="en-US" altLang="ja-JP" sz="1100">
            <a:solidFill>
              <a:prstClr val="black"/>
            </a:solidFill>
            <a:latin typeface="Meiryo UI" panose="020B0604030504040204" pitchFamily="50" charset="-128"/>
            <a:ea typeface="Meiryo UI" panose="020B0604030504040204" pitchFamily="50" charset="-128"/>
          </a:endParaRPr>
        </a:p>
      </xdr:txBody>
    </xdr:sp>
    <xdr:clientData/>
  </xdr:twoCellAnchor>
  <xdr:twoCellAnchor>
    <xdr:from>
      <xdr:col>12</xdr:col>
      <xdr:colOff>153255</xdr:colOff>
      <xdr:row>31</xdr:row>
      <xdr:rowOff>21488</xdr:rowOff>
    </xdr:from>
    <xdr:to>
      <xdr:col>13</xdr:col>
      <xdr:colOff>549360</xdr:colOff>
      <xdr:row>32</xdr:row>
      <xdr:rowOff>59494</xdr:rowOff>
    </xdr:to>
    <xdr:sp macro="" textlink="">
      <xdr:nvSpPr>
        <xdr:cNvPr id="36" name="正方形/長方形 233">
          <a:extLst>
            <a:ext uri="{FF2B5EF4-FFF2-40B4-BE49-F238E27FC236}">
              <a16:creationId xmlns:a16="http://schemas.microsoft.com/office/drawing/2014/main" id="{65F86C57-6F75-B2DB-1681-AD684B0F9A3C}"/>
            </a:ext>
          </a:extLst>
        </xdr:cNvPr>
        <xdr:cNvSpPr/>
      </xdr:nvSpPr>
      <xdr:spPr>
        <a:xfrm>
          <a:off x="7032276" y="7142247"/>
          <a:ext cx="1053001" cy="269233"/>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baseline="0">
              <a:solidFill>
                <a:prstClr val="black"/>
              </a:solidFill>
              <a:latin typeface="Meiryo UI" panose="020B0604030504040204" pitchFamily="50" charset="-128"/>
              <a:ea typeface="Meiryo UI" panose="020B0604030504040204" pitchFamily="50" charset="-128"/>
            </a:rPr>
            <a:t>5</a:t>
          </a:r>
          <a:r>
            <a:rPr lang="en-US" altLang="ja-JP" sz="1100">
              <a:solidFill>
                <a:prstClr val="black"/>
              </a:solidFill>
              <a:latin typeface="Meiryo UI" panose="020B0604030504040204" pitchFamily="50" charset="-128"/>
              <a:ea typeface="Meiryo UI" panose="020B0604030504040204" pitchFamily="50" charset="-128"/>
            </a:rPr>
            <a:t> </a:t>
          </a:r>
          <a:r>
            <a:rPr lang="ja-JP" altLang="en-US" sz="1100">
              <a:solidFill>
                <a:prstClr val="black"/>
              </a:solidFill>
              <a:latin typeface="Meiryo UI" panose="020B0604030504040204" pitchFamily="50" charset="-128"/>
              <a:ea typeface="Meiryo UI" panose="020B0604030504040204" pitchFamily="50" charset="-128"/>
            </a:rPr>
            <a:t>輸送</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11</xdr:col>
      <xdr:colOff>209186</xdr:colOff>
      <xdr:row>21</xdr:row>
      <xdr:rowOff>202801</xdr:rowOff>
    </xdr:from>
    <xdr:to>
      <xdr:col>11</xdr:col>
      <xdr:colOff>209186</xdr:colOff>
      <xdr:row>23</xdr:row>
      <xdr:rowOff>39666</xdr:rowOff>
    </xdr:to>
    <xdr:cxnSp macro="">
      <xdr:nvCxnSpPr>
        <xdr:cNvPr id="37" name="直線矢印コネクタ 36">
          <a:extLst>
            <a:ext uri="{FF2B5EF4-FFF2-40B4-BE49-F238E27FC236}">
              <a16:creationId xmlns:a16="http://schemas.microsoft.com/office/drawing/2014/main" id="{453D7DC6-4D61-0A4A-060F-2997A7956086}"/>
            </a:ext>
          </a:extLst>
        </xdr:cNvPr>
        <xdr:cNvCxnSpPr>
          <a:cxnSpLocks/>
          <a:stCxn id="33" idx="4"/>
          <a:endCxn id="35" idx="0"/>
        </xdr:cNvCxnSpPr>
      </xdr:nvCxnSpPr>
      <xdr:spPr>
        <a:xfrm>
          <a:off x="6406786" y="6298801"/>
          <a:ext cx="0" cy="294065"/>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209186</xdr:colOff>
      <xdr:row>24</xdr:row>
      <xdr:rowOff>78075</xdr:rowOff>
    </xdr:from>
    <xdr:to>
      <xdr:col>11</xdr:col>
      <xdr:colOff>209187</xdr:colOff>
      <xdr:row>25</xdr:row>
      <xdr:rowOff>47390</xdr:rowOff>
    </xdr:to>
    <xdr:cxnSp macro="">
      <xdr:nvCxnSpPr>
        <xdr:cNvPr id="38" name="直線矢印コネクタ 238">
          <a:extLst>
            <a:ext uri="{FF2B5EF4-FFF2-40B4-BE49-F238E27FC236}">
              <a16:creationId xmlns:a16="http://schemas.microsoft.com/office/drawing/2014/main" id="{FD675FD1-84EB-8855-79FF-37969E53D5A1}"/>
            </a:ext>
          </a:extLst>
        </xdr:cNvPr>
        <xdr:cNvCxnSpPr>
          <a:cxnSpLocks/>
          <a:stCxn id="35" idx="2"/>
          <a:endCxn id="34" idx="0"/>
        </xdr:cNvCxnSpPr>
      </xdr:nvCxnSpPr>
      <xdr:spPr>
        <a:xfrm flipH="1">
          <a:off x="6406786" y="6859875"/>
          <a:ext cx="1" cy="197915"/>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209186</xdr:colOff>
      <xdr:row>26</xdr:row>
      <xdr:rowOff>100038</xdr:rowOff>
    </xdr:from>
    <xdr:to>
      <xdr:col>11</xdr:col>
      <xdr:colOff>209186</xdr:colOff>
      <xdr:row>29</xdr:row>
      <xdr:rowOff>16710</xdr:rowOff>
    </xdr:to>
    <xdr:cxnSp macro="">
      <xdr:nvCxnSpPr>
        <xdr:cNvPr id="39" name="直線矢印コネクタ 239">
          <a:extLst>
            <a:ext uri="{FF2B5EF4-FFF2-40B4-BE49-F238E27FC236}">
              <a16:creationId xmlns:a16="http://schemas.microsoft.com/office/drawing/2014/main" id="{8DC58365-2029-0136-3269-D15A0065CCF0}"/>
            </a:ext>
          </a:extLst>
        </xdr:cNvPr>
        <xdr:cNvCxnSpPr>
          <a:cxnSpLocks/>
          <a:stCxn id="34" idx="2"/>
          <a:endCxn id="43" idx="0"/>
        </xdr:cNvCxnSpPr>
      </xdr:nvCxnSpPr>
      <xdr:spPr>
        <a:xfrm>
          <a:off x="6406786" y="7339038"/>
          <a:ext cx="0" cy="602472"/>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90149</xdr:colOff>
      <xdr:row>25</xdr:row>
      <xdr:rowOff>189328</xdr:rowOff>
    </xdr:from>
    <xdr:to>
      <xdr:col>13</xdr:col>
      <xdr:colOff>22860</xdr:colOff>
      <xdr:row>31</xdr:row>
      <xdr:rowOff>21488</xdr:rowOff>
    </xdr:to>
    <xdr:cxnSp macro="">
      <xdr:nvCxnSpPr>
        <xdr:cNvPr id="40" name="直線矢印コネクタ 127">
          <a:extLst>
            <a:ext uri="{FF2B5EF4-FFF2-40B4-BE49-F238E27FC236}">
              <a16:creationId xmlns:a16="http://schemas.microsoft.com/office/drawing/2014/main" id="{FEAD1597-094D-D5A9-D458-A846F7AD808C}"/>
            </a:ext>
          </a:extLst>
        </xdr:cNvPr>
        <xdr:cNvCxnSpPr>
          <a:cxnSpLocks/>
          <a:stCxn id="34" idx="3"/>
        </xdr:cNvCxnSpPr>
      </xdr:nvCxnSpPr>
      <xdr:spPr>
        <a:xfrm>
          <a:off x="6941799" y="7199728"/>
          <a:ext cx="586761" cy="1203760"/>
        </a:xfrm>
        <a:prstGeom prst="bentConnector2">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287982</xdr:colOff>
      <xdr:row>22</xdr:row>
      <xdr:rowOff>216590</xdr:rowOff>
    </xdr:from>
    <xdr:to>
      <xdr:col>15</xdr:col>
      <xdr:colOff>450491</xdr:colOff>
      <xdr:row>24</xdr:row>
      <xdr:rowOff>178487</xdr:rowOff>
    </xdr:to>
    <xdr:sp macro="" textlink="">
      <xdr:nvSpPr>
        <xdr:cNvPr id="42" name="テキスト ボックス 3">
          <a:extLst>
            <a:ext uri="{FF2B5EF4-FFF2-40B4-BE49-F238E27FC236}">
              <a16:creationId xmlns:a16="http://schemas.microsoft.com/office/drawing/2014/main" id="{CA1AD1C5-9C04-3C7E-22AF-F724315E6165}"/>
            </a:ext>
          </a:extLst>
        </xdr:cNvPr>
        <xdr:cNvSpPr txBox="1"/>
      </xdr:nvSpPr>
      <xdr:spPr>
        <a:xfrm>
          <a:off x="8407654" y="6462492"/>
          <a:ext cx="812083" cy="411602"/>
        </a:xfrm>
        <a:prstGeom prst="rect">
          <a:avLst/>
        </a:prstGeom>
        <a:noFill/>
      </xdr:spPr>
      <xdr:txBody>
        <a:bodyPr wrap="square" lIns="91440" tIns="45720" rIns="91440" bIns="45720" rtlCol="0" anchor="t">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200" b="1">
              <a:solidFill>
                <a:srgbClr val="00B050"/>
              </a:solidFill>
              <a:latin typeface="メイリオ" panose="020B0604030504040204" pitchFamily="50" charset="-128"/>
              <a:ea typeface="メイリオ" panose="020B0604030504040204" pitchFamily="50" charset="-128"/>
            </a:rPr>
            <a:t>算出範囲</a:t>
          </a:r>
          <a:endParaRPr lang="en-US" altLang="ja-JP" sz="1200" b="1">
            <a:solidFill>
              <a:srgbClr val="00B050"/>
            </a:solidFill>
            <a:latin typeface="メイリオ" panose="020B0604030504040204" pitchFamily="50" charset="-128"/>
            <a:ea typeface="メイリオ" panose="020B0604030504040204" pitchFamily="50" charset="-128"/>
          </a:endParaRPr>
        </a:p>
      </xdr:txBody>
    </xdr:sp>
    <xdr:clientData/>
  </xdr:twoCellAnchor>
  <xdr:twoCellAnchor>
    <xdr:from>
      <xdr:col>10</xdr:col>
      <xdr:colOff>328222</xdr:colOff>
      <xdr:row>29</xdr:row>
      <xdr:rowOff>16710</xdr:rowOff>
    </xdr:from>
    <xdr:to>
      <xdr:col>12</xdr:col>
      <xdr:colOff>90149</xdr:colOff>
      <xdr:row>30</xdr:row>
      <xdr:rowOff>51539</xdr:rowOff>
    </xdr:to>
    <xdr:sp macro="" textlink="">
      <xdr:nvSpPr>
        <xdr:cNvPr id="43" name="正方形/長方形 231">
          <a:extLst>
            <a:ext uri="{FF2B5EF4-FFF2-40B4-BE49-F238E27FC236}">
              <a16:creationId xmlns:a16="http://schemas.microsoft.com/office/drawing/2014/main" id="{8F1875AC-3B8C-D6B8-F5D5-4A67FDFFD103}"/>
            </a:ext>
          </a:extLst>
        </xdr:cNvPr>
        <xdr:cNvSpPr/>
      </xdr:nvSpPr>
      <xdr:spPr>
        <a:xfrm>
          <a:off x="5871772" y="7941510"/>
          <a:ext cx="1070027" cy="263429"/>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3 </a:t>
          </a:r>
          <a:r>
            <a:rPr lang="ja-JP" altLang="en-US" sz="1100">
              <a:solidFill>
                <a:prstClr val="black"/>
              </a:solidFill>
              <a:latin typeface="Meiryo UI" panose="020B0604030504040204" pitchFamily="50" charset="-128"/>
              <a:ea typeface="Meiryo UI" panose="020B0604030504040204" pitchFamily="50" charset="-128"/>
            </a:rPr>
            <a:t>洗浄</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10</xdr:col>
      <xdr:colOff>328222</xdr:colOff>
      <xdr:row>31</xdr:row>
      <xdr:rowOff>20853</xdr:rowOff>
    </xdr:from>
    <xdr:to>
      <xdr:col>12</xdr:col>
      <xdr:colOff>90149</xdr:colOff>
      <xdr:row>32</xdr:row>
      <xdr:rowOff>59494</xdr:rowOff>
    </xdr:to>
    <xdr:sp macro="" textlink="">
      <xdr:nvSpPr>
        <xdr:cNvPr id="49" name="正方形/長方形 231">
          <a:extLst>
            <a:ext uri="{FF2B5EF4-FFF2-40B4-BE49-F238E27FC236}">
              <a16:creationId xmlns:a16="http://schemas.microsoft.com/office/drawing/2014/main" id="{DDC09D43-6B01-EC0D-B5C7-20B821BC3942}"/>
            </a:ext>
          </a:extLst>
        </xdr:cNvPr>
        <xdr:cNvSpPr/>
      </xdr:nvSpPr>
      <xdr:spPr>
        <a:xfrm>
          <a:off x="5871772" y="8402853"/>
          <a:ext cx="1070027" cy="267241"/>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4 </a:t>
          </a:r>
          <a:r>
            <a:rPr lang="ja-JP" altLang="en-US" sz="1100">
              <a:solidFill>
                <a:prstClr val="black"/>
              </a:solidFill>
              <a:latin typeface="Meiryo UI" panose="020B0604030504040204" pitchFamily="50" charset="-128"/>
              <a:ea typeface="Meiryo UI" panose="020B0604030504040204" pitchFamily="50" charset="-128"/>
            </a:rPr>
            <a:t>輸送</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10</xdr:col>
      <xdr:colOff>327270</xdr:colOff>
      <xdr:row>33</xdr:row>
      <xdr:rowOff>28810</xdr:rowOff>
    </xdr:from>
    <xdr:to>
      <xdr:col>12</xdr:col>
      <xdr:colOff>91102</xdr:colOff>
      <xdr:row>34</xdr:row>
      <xdr:rowOff>65545</xdr:rowOff>
    </xdr:to>
    <xdr:sp macro="" textlink="">
      <xdr:nvSpPr>
        <xdr:cNvPr id="51" name="正方形/長方形 231">
          <a:extLst>
            <a:ext uri="{FF2B5EF4-FFF2-40B4-BE49-F238E27FC236}">
              <a16:creationId xmlns:a16="http://schemas.microsoft.com/office/drawing/2014/main" id="{60A5CBFE-FF39-BAD0-BB66-A7C7C409BB3C}"/>
            </a:ext>
          </a:extLst>
        </xdr:cNvPr>
        <xdr:cNvSpPr/>
      </xdr:nvSpPr>
      <xdr:spPr>
        <a:xfrm>
          <a:off x="5870820" y="8868010"/>
          <a:ext cx="1071932" cy="265335"/>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7 </a:t>
          </a:r>
          <a:r>
            <a:rPr lang="ja-JP" altLang="en-US" sz="1100">
              <a:solidFill>
                <a:prstClr val="black"/>
              </a:solidFill>
              <a:latin typeface="Meiryo UI" panose="020B0604030504040204" pitchFamily="50" charset="-128"/>
              <a:ea typeface="Meiryo UI" panose="020B0604030504040204" pitchFamily="50" charset="-128"/>
            </a:rPr>
            <a:t>成形</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12</xdr:col>
      <xdr:colOff>145541</xdr:colOff>
      <xdr:row>27</xdr:row>
      <xdr:rowOff>13582</xdr:rowOff>
    </xdr:from>
    <xdr:to>
      <xdr:col>13</xdr:col>
      <xdr:colOff>545643</xdr:colOff>
      <xdr:row>28</xdr:row>
      <xdr:rowOff>142354</xdr:rowOff>
    </xdr:to>
    <xdr:sp macro="" textlink="">
      <xdr:nvSpPr>
        <xdr:cNvPr id="56" name="楕円 243">
          <a:extLst>
            <a:ext uri="{FF2B5EF4-FFF2-40B4-BE49-F238E27FC236}">
              <a16:creationId xmlns:a16="http://schemas.microsoft.com/office/drawing/2014/main" id="{0DA22A9D-6D55-49B6-1681-E31AA509251F}"/>
            </a:ext>
          </a:extLst>
        </xdr:cNvPr>
        <xdr:cNvSpPr/>
      </xdr:nvSpPr>
      <xdr:spPr>
        <a:xfrm>
          <a:off x="6997191" y="7481182"/>
          <a:ext cx="1054152" cy="357372"/>
        </a:xfrm>
        <a:prstGeom prst="ellipse">
          <a:avLst/>
        </a:prstGeom>
        <a:solidFill>
          <a:schemeClr val="accent3">
            <a:lumMod val="20000"/>
            <a:lumOff val="80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可燃性残渣</a:t>
          </a:r>
          <a:endPar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a:p>
          <a:pPr marL="0" marR="0" lvl="0" indent="0" algn="ctr" defTabSz="914400" rtl="0" eaLnBrk="1" fontAlgn="auto" latinLnBrk="0" hangingPunct="1">
            <a:lnSpc>
              <a:spcPct val="70000"/>
            </a:lnSpc>
            <a:spcBef>
              <a:spcPts val="0"/>
            </a:spcBef>
            <a:spcAft>
              <a:spcPts val="0"/>
            </a:spcAft>
            <a:buClrTx/>
            <a:buSzTx/>
            <a:buFontTx/>
            <a:buNone/>
            <a:tabLst/>
            <a:defRPr/>
          </a:pPr>
          <a:r>
            <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(0.500t)</a:t>
          </a:r>
          <a:endPar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13</xdr:col>
      <xdr:colOff>630457</xdr:colOff>
      <xdr:row>31</xdr:row>
      <xdr:rowOff>21488</xdr:rowOff>
    </xdr:from>
    <xdr:to>
      <xdr:col>15</xdr:col>
      <xdr:colOff>376957</xdr:colOff>
      <xdr:row>32</xdr:row>
      <xdr:rowOff>59494</xdr:rowOff>
    </xdr:to>
    <xdr:sp macro="" textlink="">
      <xdr:nvSpPr>
        <xdr:cNvPr id="57" name="正方形/長方形 233">
          <a:extLst>
            <a:ext uri="{FF2B5EF4-FFF2-40B4-BE49-F238E27FC236}">
              <a16:creationId xmlns:a16="http://schemas.microsoft.com/office/drawing/2014/main" id="{CF447CE5-0B9B-82A0-DB5D-3ADD8A922366}"/>
            </a:ext>
          </a:extLst>
        </xdr:cNvPr>
        <xdr:cNvSpPr/>
      </xdr:nvSpPr>
      <xdr:spPr>
        <a:xfrm>
          <a:off x="8166374" y="7142247"/>
          <a:ext cx="1060293" cy="269233"/>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6 </a:t>
          </a:r>
          <a:r>
            <a:rPr lang="ja-JP" altLang="en-US" sz="1100">
              <a:solidFill>
                <a:prstClr val="black"/>
              </a:solidFill>
              <a:latin typeface="Meiryo UI" panose="020B0604030504040204" pitchFamily="50" charset="-128"/>
              <a:ea typeface="Meiryo UI" panose="020B0604030504040204" pitchFamily="50" charset="-128"/>
            </a:rPr>
            <a:t>輸送</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11</xdr:col>
      <xdr:colOff>209186</xdr:colOff>
      <xdr:row>30</xdr:row>
      <xdr:rowOff>51539</xdr:rowOff>
    </xdr:from>
    <xdr:to>
      <xdr:col>11</xdr:col>
      <xdr:colOff>209186</xdr:colOff>
      <xdr:row>31</xdr:row>
      <xdr:rowOff>20853</xdr:rowOff>
    </xdr:to>
    <xdr:cxnSp macro="">
      <xdr:nvCxnSpPr>
        <xdr:cNvPr id="59" name="直線矢印コネクタ 239">
          <a:extLst>
            <a:ext uri="{FF2B5EF4-FFF2-40B4-BE49-F238E27FC236}">
              <a16:creationId xmlns:a16="http://schemas.microsoft.com/office/drawing/2014/main" id="{6CA3B703-4FF3-7FF9-03C0-EDB4B4BB56D1}"/>
            </a:ext>
          </a:extLst>
        </xdr:cNvPr>
        <xdr:cNvCxnSpPr>
          <a:cxnSpLocks/>
          <a:stCxn id="43" idx="2"/>
          <a:endCxn id="49" idx="0"/>
        </xdr:cNvCxnSpPr>
      </xdr:nvCxnSpPr>
      <xdr:spPr>
        <a:xfrm>
          <a:off x="6406786" y="8204939"/>
          <a:ext cx="0" cy="197914"/>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209186</xdr:colOff>
      <xdr:row>32</xdr:row>
      <xdr:rowOff>59494</xdr:rowOff>
    </xdr:from>
    <xdr:to>
      <xdr:col>11</xdr:col>
      <xdr:colOff>209187</xdr:colOff>
      <xdr:row>33</xdr:row>
      <xdr:rowOff>28810</xdr:rowOff>
    </xdr:to>
    <xdr:cxnSp macro="">
      <xdr:nvCxnSpPr>
        <xdr:cNvPr id="60" name="直線矢印コネクタ 239">
          <a:extLst>
            <a:ext uri="{FF2B5EF4-FFF2-40B4-BE49-F238E27FC236}">
              <a16:creationId xmlns:a16="http://schemas.microsoft.com/office/drawing/2014/main" id="{4DD7D09D-3394-33A4-C5E3-2AAEB73CEF76}"/>
            </a:ext>
          </a:extLst>
        </xdr:cNvPr>
        <xdr:cNvCxnSpPr>
          <a:cxnSpLocks/>
          <a:stCxn id="49" idx="2"/>
        </xdr:cNvCxnSpPr>
      </xdr:nvCxnSpPr>
      <xdr:spPr>
        <a:xfrm>
          <a:off x="6406786" y="8670094"/>
          <a:ext cx="1" cy="197916"/>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209186</xdr:colOff>
      <xdr:row>34</xdr:row>
      <xdr:rowOff>65545</xdr:rowOff>
    </xdr:from>
    <xdr:to>
      <xdr:col>11</xdr:col>
      <xdr:colOff>209187</xdr:colOff>
      <xdr:row>34</xdr:row>
      <xdr:rowOff>218017</xdr:rowOff>
    </xdr:to>
    <xdr:cxnSp macro="">
      <xdr:nvCxnSpPr>
        <xdr:cNvPr id="61" name="直線矢印コネクタ 239">
          <a:extLst>
            <a:ext uri="{FF2B5EF4-FFF2-40B4-BE49-F238E27FC236}">
              <a16:creationId xmlns:a16="http://schemas.microsoft.com/office/drawing/2014/main" id="{3E248C57-0EA9-5A7E-D05B-AC691B9F234B}"/>
            </a:ext>
          </a:extLst>
        </xdr:cNvPr>
        <xdr:cNvCxnSpPr>
          <a:cxnSpLocks/>
          <a:stCxn id="51" idx="2"/>
          <a:endCxn id="41" idx="0"/>
        </xdr:cNvCxnSpPr>
      </xdr:nvCxnSpPr>
      <xdr:spPr>
        <a:xfrm flipH="1">
          <a:off x="6406786" y="9133345"/>
          <a:ext cx="1" cy="152472"/>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22860</xdr:colOff>
      <xdr:row>32</xdr:row>
      <xdr:rowOff>59494</xdr:rowOff>
    </xdr:from>
    <xdr:to>
      <xdr:col>13</xdr:col>
      <xdr:colOff>28934</xdr:colOff>
      <xdr:row>33</xdr:row>
      <xdr:rowOff>27540</xdr:rowOff>
    </xdr:to>
    <xdr:cxnSp macro="">
      <xdr:nvCxnSpPr>
        <xdr:cNvPr id="258" name="直線矢印コネクタ 239">
          <a:extLst>
            <a:ext uri="{FF2B5EF4-FFF2-40B4-BE49-F238E27FC236}">
              <a16:creationId xmlns:a16="http://schemas.microsoft.com/office/drawing/2014/main" id="{A52D354D-1822-007F-12D4-724B18ECECA3}"/>
            </a:ext>
          </a:extLst>
        </xdr:cNvPr>
        <xdr:cNvCxnSpPr>
          <a:cxnSpLocks/>
          <a:stCxn id="36" idx="2"/>
          <a:endCxn id="23" idx="0"/>
        </xdr:cNvCxnSpPr>
      </xdr:nvCxnSpPr>
      <xdr:spPr>
        <a:xfrm>
          <a:off x="7528560" y="8670094"/>
          <a:ext cx="6074" cy="196646"/>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90149</xdr:colOff>
      <xdr:row>25</xdr:row>
      <xdr:rowOff>189328</xdr:rowOff>
    </xdr:from>
    <xdr:to>
      <xdr:col>14</xdr:col>
      <xdr:colOff>503707</xdr:colOff>
      <xdr:row>31</xdr:row>
      <xdr:rowOff>21488</xdr:rowOff>
    </xdr:to>
    <xdr:cxnSp macro="">
      <xdr:nvCxnSpPr>
        <xdr:cNvPr id="262" name="直線矢印コネクタ 127">
          <a:extLst>
            <a:ext uri="{FF2B5EF4-FFF2-40B4-BE49-F238E27FC236}">
              <a16:creationId xmlns:a16="http://schemas.microsoft.com/office/drawing/2014/main" id="{87A596C4-94F7-DCB2-D37D-026F06D2D0E8}"/>
            </a:ext>
          </a:extLst>
        </xdr:cNvPr>
        <xdr:cNvCxnSpPr>
          <a:cxnSpLocks/>
          <a:stCxn id="34" idx="3"/>
        </xdr:cNvCxnSpPr>
      </xdr:nvCxnSpPr>
      <xdr:spPr>
        <a:xfrm>
          <a:off x="6941799" y="7199728"/>
          <a:ext cx="1721658" cy="1203760"/>
        </a:xfrm>
        <a:prstGeom prst="bentConnector2">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176851</xdr:colOff>
      <xdr:row>34</xdr:row>
      <xdr:rowOff>173420</xdr:rowOff>
    </xdr:from>
    <xdr:to>
      <xdr:col>6</xdr:col>
      <xdr:colOff>567428</xdr:colOff>
      <xdr:row>36</xdr:row>
      <xdr:rowOff>70964</xdr:rowOff>
    </xdr:to>
    <xdr:sp macro="" textlink="">
      <xdr:nvSpPr>
        <xdr:cNvPr id="279" name="楕円 243">
          <a:extLst>
            <a:ext uri="{FF2B5EF4-FFF2-40B4-BE49-F238E27FC236}">
              <a16:creationId xmlns:a16="http://schemas.microsoft.com/office/drawing/2014/main" id="{C58299AE-6018-BFDE-3BAD-A68B4BD0B3AF}"/>
            </a:ext>
          </a:extLst>
        </xdr:cNvPr>
        <xdr:cNvSpPr/>
      </xdr:nvSpPr>
      <xdr:spPr>
        <a:xfrm>
          <a:off x="2450151" y="9241220"/>
          <a:ext cx="1044627" cy="354744"/>
        </a:xfrm>
        <a:prstGeom prst="ellipse">
          <a:avLst/>
        </a:prstGeom>
        <a:ln/>
      </xdr:spPr>
      <xdr:style>
        <a:lnRef idx="0">
          <a:schemeClr val="accent1"/>
        </a:lnRef>
        <a:fillRef idx="3">
          <a:schemeClr val="accent1"/>
        </a:fillRef>
        <a:effectRef idx="3">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r>
            <a:rPr kumimoji="1" lang="ja-JP" altLang="en-US" sz="1000" b="0" i="0" u="none" strike="noStrike" kern="1200" cap="none" spc="0" normalizeH="0" baseline="0">
              <a:ln>
                <a:noFill/>
              </a:ln>
              <a:solidFill>
                <a:schemeClr val="bg1"/>
              </a:solidFill>
              <a:effectLst/>
              <a:uLnTx/>
              <a:uFillTx/>
              <a:latin typeface="Meiryo UI" panose="020B0604030504040204" pitchFamily="50" charset="-128"/>
              <a:ea typeface="Meiryo UI" panose="020B0604030504040204" pitchFamily="50" charset="-128"/>
            </a:rPr>
            <a:t>電力</a:t>
          </a:r>
          <a:endParaRPr kumimoji="1" lang="en-US" altLang="ja-JP" sz="1000" b="0" i="0" u="none" strike="noStrike" kern="1200" cap="none" spc="0" normalizeH="0" baseline="0">
            <a:ln>
              <a:noFill/>
            </a:ln>
            <a:solidFill>
              <a:schemeClr val="bg1"/>
            </a:solidFill>
            <a:effectLst/>
            <a:uLnTx/>
            <a:uFillTx/>
            <a:latin typeface="Meiryo UI" panose="020B0604030504040204" pitchFamily="50" charset="-128"/>
            <a:ea typeface="Meiryo UI" panose="020B0604030504040204" pitchFamily="50" charset="-128"/>
          </a:endParaRPr>
        </a:p>
        <a:p>
          <a:pPr marL="0" marR="0" lvl="0" indent="0" algn="ctr" defTabSz="914400" rtl="0" eaLnBrk="1" fontAlgn="auto" latinLnBrk="0" hangingPunct="1">
            <a:lnSpc>
              <a:spcPct val="70000"/>
            </a:lnSpc>
            <a:spcBef>
              <a:spcPts val="0"/>
            </a:spcBef>
            <a:spcAft>
              <a:spcPts val="0"/>
            </a:spcAft>
            <a:buClrTx/>
            <a:buSzTx/>
            <a:buFontTx/>
            <a:buNone/>
            <a:tabLst/>
            <a:defRPr/>
          </a:pPr>
          <a:r>
            <a:rPr kumimoji="1" lang="en-US" altLang="ja-JP" sz="1000" b="0" i="0" u="none" strike="noStrike" kern="1200" cap="none" spc="0" normalizeH="0" baseline="0">
              <a:ln>
                <a:noFill/>
              </a:ln>
              <a:solidFill>
                <a:schemeClr val="bg1"/>
              </a:solidFill>
              <a:effectLst/>
              <a:uLnTx/>
              <a:uFillTx/>
              <a:latin typeface="Meiryo UI" panose="020B0604030504040204" pitchFamily="50" charset="-128"/>
              <a:ea typeface="Meiryo UI" panose="020B0604030504040204" pitchFamily="50" charset="-128"/>
            </a:rPr>
            <a:t>(345.000kWh)</a:t>
          </a:r>
          <a:endParaRPr kumimoji="1" lang="ja-JP" altLang="en-US" sz="1000" b="0" i="0" u="none" strike="noStrike" kern="1200" cap="none" spc="0" normalizeH="0" baseline="0">
            <a:ln>
              <a:noFill/>
            </a:ln>
            <a:solidFill>
              <a:schemeClr val="bg1"/>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12</xdr:col>
      <xdr:colOff>166137</xdr:colOff>
      <xdr:row>34</xdr:row>
      <xdr:rowOff>172352</xdr:rowOff>
    </xdr:from>
    <xdr:to>
      <xdr:col>13</xdr:col>
      <xdr:colOff>549094</xdr:colOff>
      <xdr:row>36</xdr:row>
      <xdr:rowOff>69896</xdr:rowOff>
    </xdr:to>
    <xdr:sp macro="" textlink="">
      <xdr:nvSpPr>
        <xdr:cNvPr id="281" name="楕円 243">
          <a:extLst>
            <a:ext uri="{FF2B5EF4-FFF2-40B4-BE49-F238E27FC236}">
              <a16:creationId xmlns:a16="http://schemas.microsoft.com/office/drawing/2014/main" id="{F95B359F-6153-543A-8BC9-D35890E0FBA4}"/>
            </a:ext>
          </a:extLst>
        </xdr:cNvPr>
        <xdr:cNvSpPr/>
      </xdr:nvSpPr>
      <xdr:spPr>
        <a:xfrm>
          <a:off x="7017787" y="9240152"/>
          <a:ext cx="1037007" cy="354744"/>
        </a:xfrm>
        <a:prstGeom prst="ellipse">
          <a:avLst/>
        </a:prstGeom>
        <a:solidFill>
          <a:srgbClr val="5A5A5A"/>
        </a:solidFill>
        <a:ln/>
      </xdr:spPr>
      <xdr:style>
        <a:lnRef idx="0">
          <a:schemeClr val="dk1"/>
        </a:lnRef>
        <a:fillRef idx="3">
          <a:schemeClr val="dk1"/>
        </a:fillRef>
        <a:effectRef idx="3">
          <a:schemeClr val="dk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r>
            <a:rPr kumimoji="1" lang="ja-JP" altLang="en-US"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rPr>
            <a:t>電力</a:t>
          </a:r>
          <a:endParaRPr kumimoji="1" lang="en-US" altLang="ja-JP"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endParaRPr>
        </a:p>
        <a:p>
          <a:pPr marL="0" marR="0" lvl="0" indent="0" algn="ctr" defTabSz="914400" rtl="0" eaLnBrk="1" fontAlgn="auto" latinLnBrk="0" hangingPunct="1">
            <a:lnSpc>
              <a:spcPct val="70000"/>
            </a:lnSpc>
            <a:spcBef>
              <a:spcPts val="0"/>
            </a:spcBef>
            <a:spcAft>
              <a:spcPts val="0"/>
            </a:spcAft>
            <a:buClrTx/>
            <a:buSzTx/>
            <a:buFontTx/>
            <a:buNone/>
            <a:tabLst/>
            <a:defRPr/>
          </a:pPr>
          <a:r>
            <a:rPr kumimoji="1" lang="en-US" altLang="ja-JP"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rPr>
            <a:t>(575.000kWh)</a:t>
          </a:r>
          <a:endParaRPr kumimoji="1" lang="ja-JP" altLang="en-US"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2</xdr:col>
      <xdr:colOff>629561</xdr:colOff>
      <xdr:row>46</xdr:row>
      <xdr:rowOff>128864</xdr:rowOff>
    </xdr:from>
    <xdr:to>
      <xdr:col>3</xdr:col>
      <xdr:colOff>378793</xdr:colOff>
      <xdr:row>47</xdr:row>
      <xdr:rowOff>105971</xdr:rowOff>
    </xdr:to>
    <xdr:sp macro="" textlink="">
      <xdr:nvSpPr>
        <xdr:cNvPr id="15" name="正方形/長方形 233">
          <a:extLst>
            <a:ext uri="{FF2B5EF4-FFF2-40B4-BE49-F238E27FC236}">
              <a16:creationId xmlns:a16="http://schemas.microsoft.com/office/drawing/2014/main" id="{97410B0B-5720-04CE-1AE8-31EC39C6D453}"/>
            </a:ext>
          </a:extLst>
        </xdr:cNvPr>
        <xdr:cNvSpPr>
          <a:spLocks/>
        </xdr:cNvSpPr>
      </xdr:nvSpPr>
      <xdr:spPr>
        <a:xfrm>
          <a:off x="988474" y="11978516"/>
          <a:ext cx="400797" cy="203498"/>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1" lang="ja-JP" altLang="en-US" sz="12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5</xdr:col>
      <xdr:colOff>2552</xdr:colOff>
      <xdr:row>46</xdr:row>
      <xdr:rowOff>128864</xdr:rowOff>
    </xdr:from>
    <xdr:to>
      <xdr:col>5</xdr:col>
      <xdr:colOff>516394</xdr:colOff>
      <xdr:row>47</xdr:row>
      <xdr:rowOff>115955</xdr:rowOff>
    </xdr:to>
    <xdr:sp macro="" textlink="">
      <xdr:nvSpPr>
        <xdr:cNvPr id="21" name="楕円 249">
          <a:extLst>
            <a:ext uri="{FF2B5EF4-FFF2-40B4-BE49-F238E27FC236}">
              <a16:creationId xmlns:a16="http://schemas.microsoft.com/office/drawing/2014/main" id="{B221A01C-958F-E0A4-956A-3BD4AEE953CF}"/>
            </a:ext>
          </a:extLst>
        </xdr:cNvPr>
        <xdr:cNvSpPr/>
      </xdr:nvSpPr>
      <xdr:spPr>
        <a:xfrm>
          <a:off x="2271987" y="11978516"/>
          <a:ext cx="513842" cy="213482"/>
        </a:xfrm>
        <a:prstGeom prst="ellipse">
          <a:avLst/>
        </a:prstGeom>
        <a:solidFill>
          <a:schemeClr val="accent3">
            <a:lumMod val="20000"/>
            <a:lumOff val="80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1" lang="ja-JP" altLang="en-US" sz="12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8</xdr:col>
      <xdr:colOff>462596</xdr:colOff>
      <xdr:row>46</xdr:row>
      <xdr:rowOff>128864</xdr:rowOff>
    </xdr:from>
    <xdr:to>
      <xdr:col>9</xdr:col>
      <xdr:colOff>236799</xdr:colOff>
      <xdr:row>47</xdr:row>
      <xdr:rowOff>105196</xdr:rowOff>
    </xdr:to>
    <xdr:sp macro="" textlink="">
      <xdr:nvSpPr>
        <xdr:cNvPr id="27" name="正方形/長方形 10">
          <a:extLst>
            <a:ext uri="{FF2B5EF4-FFF2-40B4-BE49-F238E27FC236}">
              <a16:creationId xmlns:a16="http://schemas.microsoft.com/office/drawing/2014/main" id="{A23BB3DA-AEB7-B206-64F2-7F8529AEA38B}"/>
            </a:ext>
          </a:extLst>
        </xdr:cNvPr>
        <xdr:cNvSpPr/>
      </xdr:nvSpPr>
      <xdr:spPr>
        <a:xfrm>
          <a:off x="4686726" y="11978516"/>
          <a:ext cx="425769" cy="202723"/>
        </a:xfrm>
        <a:prstGeom prst="rect">
          <a:avLst/>
        </a:prstGeom>
        <a:solidFill>
          <a:schemeClr val="accent6">
            <a:lumMod val="20000"/>
            <a:lumOff val="80000"/>
          </a:scheme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algn="ctr"/>
          <a:endParaRPr kumimoji="1" lang="ja-JP" altLang="en-US" sz="1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xdr:col>
      <xdr:colOff>277340</xdr:colOff>
      <xdr:row>27</xdr:row>
      <xdr:rowOff>53128</xdr:rowOff>
    </xdr:from>
    <xdr:to>
      <xdr:col>5</xdr:col>
      <xdr:colOff>126843</xdr:colOff>
      <xdr:row>28</xdr:row>
      <xdr:rowOff>95500</xdr:rowOff>
    </xdr:to>
    <xdr:sp macro="" textlink="">
      <xdr:nvSpPr>
        <xdr:cNvPr id="12" name="楕円 228">
          <a:extLst>
            <a:ext uri="{FF2B5EF4-FFF2-40B4-BE49-F238E27FC236}">
              <a16:creationId xmlns:a16="http://schemas.microsoft.com/office/drawing/2014/main" id="{3279F561-C086-07EE-24BC-288BC1461676}"/>
            </a:ext>
          </a:extLst>
        </xdr:cNvPr>
        <xdr:cNvSpPr/>
      </xdr:nvSpPr>
      <xdr:spPr>
        <a:xfrm>
          <a:off x="1286990" y="7520728"/>
          <a:ext cx="1113153" cy="270972"/>
        </a:xfrm>
        <a:prstGeom prst="ellipse">
          <a:avLst/>
        </a:prstGeom>
        <a:solidFill>
          <a:srgbClr val="C2F1C8"/>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破砕物</a:t>
          </a:r>
          <a:r>
            <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(0.500t)</a:t>
          </a:r>
          <a:endPar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10</xdr:col>
      <xdr:colOff>303529</xdr:colOff>
      <xdr:row>27</xdr:row>
      <xdr:rowOff>53588</xdr:rowOff>
    </xdr:from>
    <xdr:to>
      <xdr:col>12</xdr:col>
      <xdr:colOff>105736</xdr:colOff>
      <xdr:row>28</xdr:row>
      <xdr:rowOff>95960</xdr:rowOff>
    </xdr:to>
    <xdr:sp macro="" textlink="">
      <xdr:nvSpPr>
        <xdr:cNvPr id="31" name="楕円 228">
          <a:extLst>
            <a:ext uri="{FF2B5EF4-FFF2-40B4-BE49-F238E27FC236}">
              <a16:creationId xmlns:a16="http://schemas.microsoft.com/office/drawing/2014/main" id="{3222220D-E31D-3816-E739-15F7646058E6}"/>
            </a:ext>
          </a:extLst>
        </xdr:cNvPr>
        <xdr:cNvSpPr/>
      </xdr:nvSpPr>
      <xdr:spPr>
        <a:xfrm>
          <a:off x="5847079" y="7521188"/>
          <a:ext cx="1110307" cy="270972"/>
        </a:xfrm>
        <a:prstGeom prst="ellipse">
          <a:avLst/>
        </a:prstGeom>
        <a:solidFill>
          <a:srgbClr val="C2F1C8"/>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破砕物</a:t>
          </a:r>
          <a:r>
            <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(0.300t)</a:t>
          </a:r>
          <a:endPar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3</xdr:col>
      <xdr:colOff>277205</xdr:colOff>
      <xdr:row>38</xdr:row>
      <xdr:rowOff>29721</xdr:rowOff>
    </xdr:from>
    <xdr:to>
      <xdr:col>5</xdr:col>
      <xdr:colOff>276847</xdr:colOff>
      <xdr:row>39</xdr:row>
      <xdr:rowOff>169054</xdr:rowOff>
    </xdr:to>
    <xdr:sp macro="" textlink="">
      <xdr:nvSpPr>
        <xdr:cNvPr id="242" name="楕円 228">
          <a:extLst>
            <a:ext uri="{FF2B5EF4-FFF2-40B4-BE49-F238E27FC236}">
              <a16:creationId xmlns:a16="http://schemas.microsoft.com/office/drawing/2014/main" id="{BF48BECC-1EAC-B4CD-1005-D464A5F27384}"/>
            </a:ext>
          </a:extLst>
        </xdr:cNvPr>
        <xdr:cNvSpPr/>
      </xdr:nvSpPr>
      <xdr:spPr>
        <a:xfrm>
          <a:off x="1286855" y="10011921"/>
          <a:ext cx="1263292" cy="367933"/>
        </a:xfrm>
        <a:prstGeom prst="ellipse">
          <a:avLst/>
        </a:prstGeom>
        <a:solidFill>
          <a:schemeClr val="accent2">
            <a:lumMod val="20000"/>
            <a:lumOff val="80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プライマリー材</a:t>
          </a:r>
          <a:r>
            <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Y</a:t>
          </a: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原料</a:t>
          </a:r>
          <a:endPar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a:p>
          <a:pPr marL="0" marR="0" lvl="0" indent="0" algn="ctr" defTabSz="914400" rtl="0" eaLnBrk="1" fontAlgn="auto" latinLnBrk="0" hangingPunct="1">
            <a:lnSpc>
              <a:spcPct val="70000"/>
            </a:lnSpc>
            <a:spcBef>
              <a:spcPts val="0"/>
            </a:spcBef>
            <a:spcAft>
              <a:spcPts val="0"/>
            </a:spcAft>
            <a:buClrTx/>
            <a:buSzTx/>
            <a:buFontTx/>
            <a:buNone/>
            <a:tabLst/>
            <a:defRPr/>
          </a:pPr>
          <a:r>
            <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(0.300t)</a:t>
          </a:r>
        </a:p>
      </xdr:txBody>
    </xdr:sp>
    <xdr:clientData/>
  </xdr:twoCellAnchor>
  <xdr:twoCellAnchor>
    <xdr:from>
      <xdr:col>11</xdr:col>
      <xdr:colOff>331775</xdr:colOff>
      <xdr:row>38</xdr:row>
      <xdr:rowOff>29721</xdr:rowOff>
    </xdr:from>
    <xdr:to>
      <xdr:col>13</xdr:col>
      <xdr:colOff>280128</xdr:colOff>
      <xdr:row>39</xdr:row>
      <xdr:rowOff>169054</xdr:rowOff>
    </xdr:to>
    <xdr:sp macro="" textlink="">
      <xdr:nvSpPr>
        <xdr:cNvPr id="244" name="楕円 228">
          <a:extLst>
            <a:ext uri="{FF2B5EF4-FFF2-40B4-BE49-F238E27FC236}">
              <a16:creationId xmlns:a16="http://schemas.microsoft.com/office/drawing/2014/main" id="{F65C7898-98E5-4CE7-E65F-A2470A843B42}"/>
            </a:ext>
          </a:extLst>
        </xdr:cNvPr>
        <xdr:cNvSpPr/>
      </xdr:nvSpPr>
      <xdr:spPr>
        <a:xfrm>
          <a:off x="6529375" y="10011921"/>
          <a:ext cx="1256453" cy="367933"/>
        </a:xfrm>
        <a:prstGeom prst="ellipse">
          <a:avLst/>
        </a:prstGeom>
        <a:solidFill>
          <a:schemeClr val="accent2">
            <a:lumMod val="20000"/>
            <a:lumOff val="80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プライマリー材</a:t>
          </a:r>
          <a:r>
            <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X</a:t>
          </a: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原料</a:t>
          </a:r>
          <a:endPar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a:p>
          <a:pPr marL="0" marR="0" lvl="0" indent="0" algn="ctr" defTabSz="914400" rtl="0" eaLnBrk="1" fontAlgn="auto" latinLnBrk="0" hangingPunct="1">
            <a:lnSpc>
              <a:spcPct val="70000"/>
            </a:lnSpc>
            <a:spcBef>
              <a:spcPts val="0"/>
            </a:spcBef>
            <a:spcAft>
              <a:spcPts val="0"/>
            </a:spcAft>
            <a:buClrTx/>
            <a:buSzTx/>
            <a:buFontTx/>
            <a:buNone/>
            <a:tabLst/>
            <a:defRPr/>
          </a:pPr>
          <a:r>
            <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(0.500t)</a:t>
          </a:r>
        </a:p>
      </xdr:txBody>
    </xdr:sp>
    <xdr:clientData/>
  </xdr:twoCellAnchor>
  <xdr:twoCellAnchor>
    <xdr:from>
      <xdr:col>4</xdr:col>
      <xdr:colOff>252533</xdr:colOff>
      <xdr:row>39</xdr:row>
      <xdr:rowOff>169054</xdr:rowOff>
    </xdr:from>
    <xdr:to>
      <xdr:col>4</xdr:col>
      <xdr:colOff>252762</xdr:colOff>
      <xdr:row>40</xdr:row>
      <xdr:rowOff>227727</xdr:rowOff>
    </xdr:to>
    <xdr:cxnSp macro="">
      <xdr:nvCxnSpPr>
        <xdr:cNvPr id="245" name="直線矢印コネクタ 250">
          <a:extLst>
            <a:ext uri="{FF2B5EF4-FFF2-40B4-BE49-F238E27FC236}">
              <a16:creationId xmlns:a16="http://schemas.microsoft.com/office/drawing/2014/main" id="{472BC1C2-B404-C94C-0D64-3FBC1E3943AA}"/>
            </a:ext>
          </a:extLst>
        </xdr:cNvPr>
        <xdr:cNvCxnSpPr>
          <a:cxnSpLocks/>
          <a:stCxn id="242" idx="4"/>
          <a:endCxn id="240" idx="0"/>
        </xdr:cNvCxnSpPr>
      </xdr:nvCxnSpPr>
      <xdr:spPr>
        <a:xfrm>
          <a:off x="1916233" y="10379854"/>
          <a:ext cx="229" cy="287273"/>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485</xdr:colOff>
      <xdr:row>37</xdr:row>
      <xdr:rowOff>228599</xdr:rowOff>
    </xdr:from>
    <xdr:to>
      <xdr:col>28</xdr:col>
      <xdr:colOff>516467</xdr:colOff>
      <xdr:row>44</xdr:row>
      <xdr:rowOff>211666</xdr:rowOff>
    </xdr:to>
    <xdr:sp macro="" textlink="">
      <xdr:nvSpPr>
        <xdr:cNvPr id="16" name="吹き出し: 四角形 15">
          <a:extLst>
            <a:ext uri="{FF2B5EF4-FFF2-40B4-BE49-F238E27FC236}">
              <a16:creationId xmlns:a16="http://schemas.microsoft.com/office/drawing/2014/main" id="{262254D3-4E67-0ACD-26D1-2C3A2051CF34}"/>
            </a:ext>
          </a:extLst>
        </xdr:cNvPr>
        <xdr:cNvSpPr/>
      </xdr:nvSpPr>
      <xdr:spPr>
        <a:xfrm>
          <a:off x="10092752" y="9982199"/>
          <a:ext cx="6383382" cy="1583267"/>
        </a:xfrm>
        <a:prstGeom prst="wedgeRectCallout">
          <a:avLst>
            <a:gd name="adj1" fmla="val -58224"/>
            <a:gd name="adj2" fmla="val -125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a:latin typeface="Meiryo UI" panose="020B0604030504040204" pitchFamily="50" charset="-128"/>
              <a:ea typeface="Meiryo UI" panose="020B0604030504040204" pitchFamily="50" charset="-128"/>
            </a:rPr>
            <a:t>・事業シナリオ・基準シナリオで同等の製品・サービスを製造する場合、</a:t>
          </a:r>
          <a:r>
            <a:rPr kumimoji="1" lang="ja-JP" altLang="en-US" sz="1100" b="1">
              <a:latin typeface="Meiryo UI" panose="020B0604030504040204" pitchFamily="50" charset="-128"/>
              <a:ea typeface="Meiryo UI" panose="020B0604030504040204" pitchFamily="50" charset="-128"/>
            </a:rPr>
            <a:t>生産量が多いほうのシナリオに合わせ、</a:t>
          </a:r>
          <a:endParaRPr kumimoji="1" lang="en-US" altLang="ja-JP" sz="1100" b="1">
            <a:latin typeface="Meiryo UI" panose="020B0604030504040204" pitchFamily="50" charset="-128"/>
            <a:ea typeface="Meiryo UI" panose="020B0604030504040204" pitchFamily="50" charset="-128"/>
          </a:endParaRPr>
        </a:p>
        <a:p>
          <a:pPr algn="l"/>
          <a:r>
            <a:rPr kumimoji="1" lang="ja-JP" altLang="en-US" sz="1100" b="1">
              <a:latin typeface="Meiryo UI" panose="020B0604030504040204" pitchFamily="50" charset="-128"/>
              <a:ea typeface="Meiryo UI" panose="020B0604030504040204" pitchFamily="50" charset="-128"/>
            </a:rPr>
            <a:t>　生産量が少ないほうのシナリオの範囲</a:t>
          </a:r>
          <a:r>
            <a:rPr kumimoji="1" lang="en-US" altLang="ja-JP" sz="1100" b="1">
              <a:latin typeface="Meiryo UI" panose="020B0604030504040204" pitchFamily="50" charset="-128"/>
              <a:ea typeface="Meiryo UI" panose="020B0604030504040204" pitchFamily="50" charset="-128"/>
            </a:rPr>
            <a:t>B</a:t>
          </a:r>
          <a:r>
            <a:rPr kumimoji="1" lang="ja-JP" altLang="en-US" sz="1100" b="1">
              <a:latin typeface="Meiryo UI" panose="020B0604030504040204" pitchFamily="50" charset="-128"/>
              <a:ea typeface="Meiryo UI" panose="020B0604030504040204" pitchFamily="50" charset="-128"/>
            </a:rPr>
            <a:t>で天然資源由来の製品・サービスの製造プロセスの負荷を計上</a:t>
          </a:r>
          <a:endParaRPr kumimoji="1" lang="en-US" altLang="ja-JP" sz="1100" b="1">
            <a:latin typeface="Meiryo UI" panose="020B0604030504040204" pitchFamily="50" charset="-128"/>
            <a:ea typeface="Meiryo UI" panose="020B0604030504040204" pitchFamily="50" charset="-128"/>
          </a:endParaRPr>
        </a:p>
        <a:p>
          <a:pPr algn="l"/>
          <a:r>
            <a:rPr kumimoji="1" lang="ja-JP" altLang="en-US" sz="1100">
              <a:latin typeface="Meiryo UI" panose="020B0604030504040204" pitchFamily="50" charset="-128"/>
              <a:ea typeface="Meiryo UI" panose="020B0604030504040204" pitchFamily="50" charset="-128"/>
            </a:rPr>
            <a:t>　する。この例では、基準</a:t>
          </a:r>
          <a:r>
            <a:rPr kumimoji="1" lang="en-US" altLang="ja-JP" sz="1100">
              <a:latin typeface="Meiryo UI" panose="020B0604030504040204" pitchFamily="50" charset="-128"/>
              <a:ea typeface="Meiryo UI" panose="020B0604030504040204" pitchFamily="50" charset="-128"/>
            </a:rPr>
            <a:t>A</a:t>
          </a:r>
          <a:r>
            <a:rPr kumimoji="1" lang="ja-JP" altLang="en-US" sz="1100">
              <a:latin typeface="Meiryo UI" panose="020B0604030504040204" pitchFamily="50" charset="-128"/>
              <a:ea typeface="Meiryo UI" panose="020B0604030504040204" pitchFamily="50" charset="-128"/>
            </a:rPr>
            <a:t>・事業</a:t>
          </a:r>
          <a:r>
            <a:rPr kumimoji="1" lang="en-US" altLang="ja-JP" sz="1100">
              <a:latin typeface="Meiryo UI" panose="020B0604030504040204" pitchFamily="50" charset="-128"/>
              <a:ea typeface="Meiryo UI" panose="020B0604030504040204" pitchFamily="50" charset="-128"/>
            </a:rPr>
            <a:t>A</a:t>
          </a:r>
          <a:r>
            <a:rPr kumimoji="1" lang="ja-JP" altLang="en-US" sz="1100">
              <a:latin typeface="Meiryo UI" panose="020B0604030504040204" pitchFamily="50" charset="-128"/>
              <a:ea typeface="Meiryo UI" panose="020B0604030504040204" pitchFamily="50" charset="-128"/>
            </a:rPr>
            <a:t>のどちらも熱回収による発電をおこなっているが、基準</a:t>
          </a:r>
          <a:r>
            <a:rPr kumimoji="1" lang="en-US" altLang="ja-JP" sz="1100">
              <a:latin typeface="Meiryo UI" panose="020B0604030504040204" pitchFamily="50" charset="-128"/>
              <a:ea typeface="Meiryo UI" panose="020B0604030504040204" pitchFamily="50" charset="-128"/>
            </a:rPr>
            <a:t>A</a:t>
          </a:r>
          <a:r>
            <a:rPr kumimoji="1" lang="ja-JP" altLang="en-US" sz="1100">
              <a:latin typeface="Meiryo UI" panose="020B0604030504040204" pitchFamily="50" charset="-128"/>
              <a:ea typeface="Meiryo UI" panose="020B0604030504040204" pitchFamily="50" charset="-128"/>
            </a:rPr>
            <a:t>の発電量のほうが</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a:latin typeface="Meiryo UI" panose="020B0604030504040204" pitchFamily="50" charset="-128"/>
              <a:ea typeface="Meiryo UI" panose="020B0604030504040204" pitchFamily="50" charset="-128"/>
            </a:rPr>
            <a:t>　大きい。したがって、天然資源由来の発電プロセスは事業</a:t>
          </a:r>
          <a:r>
            <a:rPr kumimoji="1" lang="en-US" altLang="ja-JP" sz="1100">
              <a:latin typeface="Meiryo UI" panose="020B0604030504040204" pitchFamily="50" charset="-128"/>
              <a:ea typeface="Meiryo UI" panose="020B0604030504040204" pitchFamily="50" charset="-128"/>
            </a:rPr>
            <a:t>B</a:t>
          </a:r>
          <a:r>
            <a:rPr kumimoji="1" lang="ja-JP" altLang="en-US" sz="1100">
              <a:latin typeface="Meiryo UI" panose="020B0604030504040204" pitchFamily="50" charset="-128"/>
              <a:ea typeface="Meiryo UI" panose="020B0604030504040204" pitchFamily="50" charset="-128"/>
            </a:rPr>
            <a:t>にのみ設定される。</a:t>
          </a:r>
        </a:p>
        <a:p>
          <a:pPr algn="l"/>
          <a:r>
            <a:rPr kumimoji="1" lang="ja-JP" altLang="en-US" sz="1100">
              <a:latin typeface="Meiryo UI" panose="020B0604030504040204" pitchFamily="50" charset="-128"/>
              <a:ea typeface="Meiryo UI" panose="020B0604030504040204" pitchFamily="50" charset="-128"/>
            </a:rPr>
            <a:t>・範囲</a:t>
          </a:r>
          <a:r>
            <a:rPr kumimoji="1" lang="en-US" altLang="ja-JP" sz="1100">
              <a:latin typeface="Meiryo UI" panose="020B0604030504040204" pitchFamily="50" charset="-128"/>
              <a:ea typeface="Meiryo UI" panose="020B0604030504040204" pitchFamily="50" charset="-128"/>
            </a:rPr>
            <a:t>B</a:t>
          </a:r>
          <a:r>
            <a:rPr kumimoji="1" lang="ja-JP" altLang="en-US" sz="1100">
              <a:latin typeface="Meiryo UI" panose="020B0604030504040204" pitchFamily="50" charset="-128"/>
              <a:ea typeface="Meiryo UI" panose="020B0604030504040204" pitchFamily="50" charset="-128"/>
            </a:rPr>
            <a:t>における天然資源由来の製品・サービスの製造には、機能単位として扱われる製品・サービスの</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a:latin typeface="Meiryo UI" panose="020B0604030504040204" pitchFamily="50" charset="-128"/>
              <a:ea typeface="Meiryo UI" panose="020B0604030504040204" pitchFamily="50" charset="-128"/>
            </a:rPr>
            <a:t>　数量の記載を必須とする。一方、原料となる天然資源の数量の記載は任意とする。</a:t>
          </a:r>
        </a:p>
      </xdr:txBody>
    </xdr:sp>
    <xdr:clientData fPrintsWithSheet="0"/>
  </xdr:twoCellAnchor>
  <xdr:twoCellAnchor>
    <xdr:from>
      <xdr:col>10</xdr:col>
      <xdr:colOff>558441</xdr:colOff>
      <xdr:row>46</xdr:row>
      <xdr:rowOff>128864</xdr:rowOff>
    </xdr:from>
    <xdr:to>
      <xdr:col>11</xdr:col>
      <xdr:colOff>307673</xdr:colOff>
      <xdr:row>47</xdr:row>
      <xdr:rowOff>105971</xdr:rowOff>
    </xdr:to>
    <xdr:sp macro="" textlink="">
      <xdr:nvSpPr>
        <xdr:cNvPr id="13" name="正方形/長方形 233">
          <a:extLst>
            <a:ext uri="{FF2B5EF4-FFF2-40B4-BE49-F238E27FC236}">
              <a16:creationId xmlns:a16="http://schemas.microsoft.com/office/drawing/2014/main" id="{84746293-F067-7C84-356D-23E5FEDFDD78}"/>
            </a:ext>
          </a:extLst>
        </xdr:cNvPr>
        <xdr:cNvSpPr>
          <a:spLocks/>
        </xdr:cNvSpPr>
      </xdr:nvSpPr>
      <xdr:spPr>
        <a:xfrm>
          <a:off x="6085702" y="11978516"/>
          <a:ext cx="400797" cy="203498"/>
        </a:xfrm>
        <a:prstGeom prst="rect">
          <a:avLst/>
        </a:prstGeom>
        <a:solidFill>
          <a:srgbClr val="00B0F0"/>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1" lang="ja-JP" altLang="en-US" sz="12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3</xdr:col>
      <xdr:colOff>296155</xdr:colOff>
      <xdr:row>34</xdr:row>
      <xdr:rowOff>208492</xdr:rowOff>
    </xdr:from>
    <xdr:to>
      <xdr:col>5</xdr:col>
      <xdr:colOff>105707</xdr:colOff>
      <xdr:row>36</xdr:row>
      <xdr:rowOff>20299</xdr:rowOff>
    </xdr:to>
    <xdr:sp macro="" textlink="">
      <xdr:nvSpPr>
        <xdr:cNvPr id="328" name="楕円 243">
          <a:extLst>
            <a:ext uri="{FF2B5EF4-FFF2-40B4-BE49-F238E27FC236}">
              <a16:creationId xmlns:a16="http://schemas.microsoft.com/office/drawing/2014/main" id="{FC8B7CEE-B150-E9B7-995E-D4703AFBAB5B}"/>
            </a:ext>
          </a:extLst>
        </xdr:cNvPr>
        <xdr:cNvSpPr/>
      </xdr:nvSpPr>
      <xdr:spPr>
        <a:xfrm>
          <a:off x="1305805" y="9276292"/>
          <a:ext cx="1073202" cy="269007"/>
        </a:xfrm>
        <a:prstGeom prst="ellipse">
          <a:avLst/>
        </a:prstGeom>
        <a:ln/>
      </xdr:spPr>
      <xdr:style>
        <a:lnRef idx="0">
          <a:schemeClr val="accent1"/>
        </a:lnRef>
        <a:fillRef idx="3">
          <a:schemeClr val="accent1"/>
        </a:fillRef>
        <a:effectRef idx="3">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1200" cap="none" spc="0" normalizeH="0" baseline="0">
              <a:ln>
                <a:noFill/>
              </a:ln>
              <a:solidFill>
                <a:schemeClr val="bg1"/>
              </a:solidFill>
              <a:effectLst/>
              <a:uLnTx/>
              <a:uFillTx/>
              <a:latin typeface="Meiryo UI" panose="020B0604030504040204" pitchFamily="50" charset="-128"/>
              <a:ea typeface="Meiryo UI" panose="020B0604030504040204" pitchFamily="50" charset="-128"/>
            </a:rPr>
            <a:t>再生材</a:t>
          </a:r>
          <a:r>
            <a:rPr kumimoji="1" lang="en-US" altLang="ja-JP" sz="1000" b="0" i="0" u="none" strike="noStrike" kern="1200" cap="none" spc="0" normalizeH="0" baseline="0">
              <a:ln>
                <a:noFill/>
              </a:ln>
              <a:solidFill>
                <a:schemeClr val="bg1"/>
              </a:solidFill>
              <a:effectLst/>
              <a:uLnTx/>
              <a:uFillTx/>
              <a:latin typeface="Meiryo UI" panose="020B0604030504040204" pitchFamily="50" charset="-128"/>
              <a:ea typeface="Meiryo UI" panose="020B0604030504040204" pitchFamily="50" charset="-128"/>
            </a:rPr>
            <a:t>X(0.500t)</a:t>
          </a:r>
          <a:endParaRPr kumimoji="1" lang="ja-JP" altLang="en-US" sz="1000" b="0" i="0" u="none" strike="noStrike" kern="1200" cap="none" spc="0" normalizeH="0" baseline="0">
            <a:ln>
              <a:noFill/>
            </a:ln>
            <a:solidFill>
              <a:schemeClr val="bg1"/>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3</xdr:col>
      <xdr:colOff>350637</xdr:colOff>
      <xdr:row>44</xdr:row>
      <xdr:rowOff>72310</xdr:rowOff>
    </xdr:from>
    <xdr:to>
      <xdr:col>5</xdr:col>
      <xdr:colOff>203416</xdr:colOff>
      <xdr:row>45</xdr:row>
      <xdr:rowOff>211644</xdr:rowOff>
    </xdr:to>
    <xdr:sp macro="" textlink="">
      <xdr:nvSpPr>
        <xdr:cNvPr id="215" name="楕円 249">
          <a:extLst>
            <a:ext uri="{FF2B5EF4-FFF2-40B4-BE49-F238E27FC236}">
              <a16:creationId xmlns:a16="http://schemas.microsoft.com/office/drawing/2014/main" id="{E867EC40-05E3-72C7-5A98-D1BA9D80E864}"/>
            </a:ext>
          </a:extLst>
        </xdr:cNvPr>
        <xdr:cNvSpPr/>
      </xdr:nvSpPr>
      <xdr:spPr>
        <a:xfrm>
          <a:off x="1360287" y="11426110"/>
          <a:ext cx="1116429" cy="367934"/>
        </a:xfrm>
        <a:prstGeom prst="ellipse">
          <a:avLst/>
        </a:prstGeom>
        <a:solidFill>
          <a:srgbClr val="5A5A5A"/>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r>
            <a:rPr lang="ja-JP" altLang="en-US" sz="1000">
              <a:solidFill>
                <a:srgbClr val="FFFFFF"/>
              </a:solidFill>
              <a:latin typeface="Meiryo UI" panose="020B0604030504040204" pitchFamily="50" charset="-128"/>
              <a:ea typeface="Meiryo UI" panose="020B0604030504040204" pitchFamily="50" charset="-128"/>
            </a:rPr>
            <a:t>ﾌﾟﾗｲﾏﾘｰ材</a:t>
          </a:r>
          <a:r>
            <a:rPr lang="en-US" altLang="ja-JP" sz="1000">
              <a:solidFill>
                <a:srgbClr val="FFFFFF"/>
              </a:solidFill>
              <a:latin typeface="Meiryo UI" panose="020B0604030504040204" pitchFamily="50" charset="-128"/>
              <a:ea typeface="Meiryo UI" panose="020B0604030504040204" pitchFamily="50" charset="-128"/>
            </a:rPr>
            <a:t>Y</a:t>
          </a:r>
        </a:p>
        <a:p>
          <a:pPr marL="0" marR="0" lvl="0" indent="0" algn="ctr" defTabSz="914400" rtl="0" eaLnBrk="1" fontAlgn="auto" latinLnBrk="0" hangingPunct="1">
            <a:lnSpc>
              <a:spcPct val="70000"/>
            </a:lnSpc>
            <a:spcBef>
              <a:spcPts val="0"/>
            </a:spcBef>
            <a:spcAft>
              <a:spcPts val="0"/>
            </a:spcAft>
            <a:buClrTx/>
            <a:buSzTx/>
            <a:buFontTx/>
            <a:buNone/>
            <a:tabLst/>
            <a:defRPr/>
          </a:pPr>
          <a:r>
            <a:rPr lang="en-US" altLang="ja-JP" sz="1000">
              <a:solidFill>
                <a:srgbClr val="FFFFFF"/>
              </a:solidFill>
              <a:latin typeface="Meiryo UI" panose="020B0604030504040204" pitchFamily="50" charset="-128"/>
              <a:ea typeface="Meiryo UI" panose="020B0604030504040204" pitchFamily="50" charset="-128"/>
            </a:rPr>
            <a:t>(0.300t)</a:t>
          </a:r>
          <a:endParaRPr kumimoji="1" lang="ja-JP" altLang="en-US"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5</xdr:col>
      <xdr:colOff>360714</xdr:colOff>
      <xdr:row>42</xdr:row>
      <xdr:rowOff>150018</xdr:rowOff>
    </xdr:from>
    <xdr:to>
      <xdr:col>7</xdr:col>
      <xdr:colOff>106303</xdr:colOff>
      <xdr:row>43</xdr:row>
      <xdr:rowOff>188022</xdr:rowOff>
    </xdr:to>
    <xdr:sp macro="" textlink="">
      <xdr:nvSpPr>
        <xdr:cNvPr id="285" name="正方形/長方形 233">
          <a:extLst>
            <a:ext uri="{FF2B5EF4-FFF2-40B4-BE49-F238E27FC236}">
              <a16:creationId xmlns:a16="http://schemas.microsoft.com/office/drawing/2014/main" id="{14313C11-1167-4C2C-8AA3-E25917EAB3CE}"/>
            </a:ext>
          </a:extLst>
        </xdr:cNvPr>
        <xdr:cNvSpPr/>
      </xdr:nvSpPr>
      <xdr:spPr>
        <a:xfrm>
          <a:off x="2634014" y="11046618"/>
          <a:ext cx="1053689" cy="266604"/>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4 </a:t>
          </a:r>
          <a:r>
            <a:rPr lang="ja-JP" altLang="en-US" sz="1100">
              <a:solidFill>
                <a:prstClr val="black"/>
              </a:solidFill>
              <a:latin typeface="Meiryo UI" panose="020B0604030504040204" pitchFamily="50" charset="-128"/>
              <a:ea typeface="Meiryo UI" panose="020B0604030504040204" pitchFamily="50" charset="-128"/>
            </a:rPr>
            <a:t>発電</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5</xdr:col>
      <xdr:colOff>362113</xdr:colOff>
      <xdr:row>44</xdr:row>
      <xdr:rowOff>72310</xdr:rowOff>
    </xdr:from>
    <xdr:to>
      <xdr:col>7</xdr:col>
      <xdr:colOff>102174</xdr:colOff>
      <xdr:row>45</xdr:row>
      <xdr:rowOff>211644</xdr:rowOff>
    </xdr:to>
    <xdr:sp macro="" textlink="">
      <xdr:nvSpPr>
        <xdr:cNvPr id="287" name="楕円 243">
          <a:extLst>
            <a:ext uri="{FF2B5EF4-FFF2-40B4-BE49-F238E27FC236}">
              <a16:creationId xmlns:a16="http://schemas.microsoft.com/office/drawing/2014/main" id="{B2330C8D-FD51-40AA-CDD0-26E1A363966F}"/>
            </a:ext>
          </a:extLst>
        </xdr:cNvPr>
        <xdr:cNvSpPr/>
      </xdr:nvSpPr>
      <xdr:spPr>
        <a:xfrm>
          <a:off x="2635413" y="11426110"/>
          <a:ext cx="1048161" cy="367934"/>
        </a:xfrm>
        <a:prstGeom prst="ellipse">
          <a:avLst/>
        </a:prstGeom>
        <a:solidFill>
          <a:srgbClr val="5A5A5A"/>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r>
            <a:rPr kumimoji="1" lang="ja-JP" altLang="en-US"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rPr>
            <a:t>電力</a:t>
          </a:r>
          <a:endParaRPr kumimoji="1" lang="en-US" altLang="ja-JP"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endParaRPr>
        </a:p>
        <a:p>
          <a:pPr marL="0" marR="0" lvl="0" indent="0" algn="ctr" defTabSz="914400" rtl="0" eaLnBrk="1" fontAlgn="auto" latinLnBrk="0" hangingPunct="1">
            <a:lnSpc>
              <a:spcPct val="70000"/>
            </a:lnSpc>
            <a:spcBef>
              <a:spcPts val="0"/>
            </a:spcBef>
            <a:spcAft>
              <a:spcPts val="0"/>
            </a:spcAft>
            <a:buClrTx/>
            <a:buSzTx/>
            <a:buFontTx/>
            <a:buNone/>
            <a:tabLst/>
            <a:defRPr/>
          </a:pPr>
          <a:r>
            <a:rPr kumimoji="1" lang="en-US" altLang="ja-JP"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rPr>
            <a:t>(230.000kWh)</a:t>
          </a:r>
          <a:endParaRPr kumimoji="1" lang="ja-JP" altLang="en-US"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6</xdr:col>
      <xdr:colOff>232144</xdr:colOff>
      <xdr:row>43</xdr:row>
      <xdr:rowOff>188022</xdr:rowOff>
    </xdr:from>
    <xdr:to>
      <xdr:col>6</xdr:col>
      <xdr:colOff>233509</xdr:colOff>
      <xdr:row>44</xdr:row>
      <xdr:rowOff>72310</xdr:rowOff>
    </xdr:to>
    <xdr:cxnSp macro="">
      <xdr:nvCxnSpPr>
        <xdr:cNvPr id="286" name="直線矢印コネクタ 239">
          <a:extLst>
            <a:ext uri="{FF2B5EF4-FFF2-40B4-BE49-F238E27FC236}">
              <a16:creationId xmlns:a16="http://schemas.microsoft.com/office/drawing/2014/main" id="{7D34DC4B-03FB-70F5-4AC8-CAD93B5978D0}"/>
            </a:ext>
          </a:extLst>
        </xdr:cNvPr>
        <xdr:cNvCxnSpPr>
          <a:cxnSpLocks/>
          <a:stCxn id="285" idx="2"/>
          <a:endCxn id="287" idx="0"/>
        </xdr:cNvCxnSpPr>
      </xdr:nvCxnSpPr>
      <xdr:spPr>
        <a:xfrm flipH="1">
          <a:off x="3159494" y="11313222"/>
          <a:ext cx="1365" cy="112888"/>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328222</xdr:colOff>
      <xdr:row>34</xdr:row>
      <xdr:rowOff>218017</xdr:rowOff>
    </xdr:from>
    <xdr:to>
      <xdr:col>12</xdr:col>
      <xdr:colOff>90149</xdr:colOff>
      <xdr:row>36</xdr:row>
      <xdr:rowOff>29824</xdr:rowOff>
    </xdr:to>
    <xdr:sp macro="" textlink="">
      <xdr:nvSpPr>
        <xdr:cNvPr id="41" name="楕円 243">
          <a:extLst>
            <a:ext uri="{FF2B5EF4-FFF2-40B4-BE49-F238E27FC236}">
              <a16:creationId xmlns:a16="http://schemas.microsoft.com/office/drawing/2014/main" id="{0834EBAD-C27D-5ED7-91AB-F19BAEC538FB}"/>
            </a:ext>
          </a:extLst>
        </xdr:cNvPr>
        <xdr:cNvSpPr/>
      </xdr:nvSpPr>
      <xdr:spPr>
        <a:xfrm>
          <a:off x="5871772" y="9285817"/>
          <a:ext cx="1070027" cy="269007"/>
        </a:xfrm>
        <a:prstGeom prst="ellipse">
          <a:avLst/>
        </a:prstGeom>
        <a:solidFill>
          <a:srgbClr val="5A5A5A"/>
        </a:solidFill>
        <a:ln/>
      </xdr:spPr>
      <xdr:style>
        <a:lnRef idx="0">
          <a:schemeClr val="dk1"/>
        </a:lnRef>
        <a:fillRef idx="3">
          <a:schemeClr val="dk1"/>
        </a:fillRef>
        <a:effectRef idx="3">
          <a:schemeClr val="dk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rPr>
            <a:t>再生材</a:t>
          </a:r>
          <a:r>
            <a:rPr kumimoji="1" lang="en-US" altLang="ja-JP"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rPr>
            <a:t>Y(0.300t)</a:t>
          </a:r>
          <a:endParaRPr kumimoji="1" lang="ja-JP" altLang="en-US"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11</xdr:col>
      <xdr:colOff>399898</xdr:colOff>
      <xdr:row>44</xdr:row>
      <xdr:rowOff>72310</xdr:rowOff>
    </xdr:from>
    <xdr:to>
      <xdr:col>13</xdr:col>
      <xdr:colOff>212006</xdr:colOff>
      <xdr:row>45</xdr:row>
      <xdr:rowOff>211644</xdr:rowOff>
    </xdr:to>
    <xdr:sp macro="" textlink="">
      <xdr:nvSpPr>
        <xdr:cNvPr id="220" name="楕円 278">
          <a:extLst>
            <a:ext uri="{FF2B5EF4-FFF2-40B4-BE49-F238E27FC236}">
              <a16:creationId xmlns:a16="http://schemas.microsoft.com/office/drawing/2014/main" id="{F286D66C-9F38-13E9-279C-BE85C3348234}"/>
            </a:ext>
          </a:extLst>
        </xdr:cNvPr>
        <xdr:cNvSpPr/>
      </xdr:nvSpPr>
      <xdr:spPr>
        <a:xfrm>
          <a:off x="6597498" y="11426110"/>
          <a:ext cx="1120208" cy="367934"/>
        </a:xfrm>
        <a:prstGeom prst="ellipse">
          <a:avLst/>
        </a:prstGeom>
        <a:ln/>
      </xdr:spPr>
      <xdr:style>
        <a:lnRef idx="0">
          <a:schemeClr val="accent1"/>
        </a:lnRef>
        <a:fillRef idx="3">
          <a:schemeClr val="accent1"/>
        </a:fillRef>
        <a:effectRef idx="3">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r>
            <a:rPr lang="ja-JP" altLang="en-US" sz="1000">
              <a:solidFill>
                <a:schemeClr val="bg1"/>
              </a:solidFill>
              <a:latin typeface="Meiryo UI" panose="020B0604030504040204" pitchFamily="50" charset="-128"/>
              <a:ea typeface="Meiryo UI" panose="020B0604030504040204" pitchFamily="50" charset="-128"/>
            </a:rPr>
            <a:t>ﾌﾟﾗｲﾏﾘｰ材</a:t>
          </a:r>
          <a:r>
            <a:rPr lang="en-US" altLang="ja-JP" sz="1000">
              <a:solidFill>
                <a:schemeClr val="bg1"/>
              </a:solidFill>
              <a:latin typeface="Meiryo UI" panose="020B0604030504040204" pitchFamily="50" charset="-128"/>
              <a:ea typeface="Meiryo UI" panose="020B0604030504040204" pitchFamily="50" charset="-128"/>
            </a:rPr>
            <a:t>X</a:t>
          </a:r>
        </a:p>
        <a:p>
          <a:pPr marL="0" marR="0" lvl="0" indent="0" algn="ctr" defTabSz="914400" rtl="0" eaLnBrk="1" fontAlgn="auto" latinLnBrk="0" hangingPunct="1">
            <a:lnSpc>
              <a:spcPct val="70000"/>
            </a:lnSpc>
            <a:spcBef>
              <a:spcPts val="0"/>
            </a:spcBef>
            <a:spcAft>
              <a:spcPts val="0"/>
            </a:spcAft>
            <a:buClrTx/>
            <a:buSzTx/>
            <a:buFontTx/>
            <a:buNone/>
            <a:tabLst/>
            <a:defRPr/>
          </a:pPr>
          <a:r>
            <a:rPr lang="en-US" altLang="ja-JP" sz="1000">
              <a:solidFill>
                <a:schemeClr val="bg1"/>
              </a:solidFill>
              <a:latin typeface="Meiryo UI" panose="020B0604030504040204" pitchFamily="50" charset="-128"/>
              <a:ea typeface="Meiryo UI" panose="020B0604030504040204" pitchFamily="50" charset="-128"/>
            </a:rPr>
            <a:t>(0.500t)</a:t>
          </a:r>
          <a:endParaRPr kumimoji="1" lang="ja-JP" altLang="en-US" sz="1000" b="0" i="0" u="none" strike="noStrike" kern="1200" cap="none" spc="0" normalizeH="0" baseline="0">
            <a:ln>
              <a:noFill/>
            </a:ln>
            <a:solidFill>
              <a:schemeClr val="bg1"/>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5</xdr:col>
      <xdr:colOff>170759</xdr:colOff>
      <xdr:row>33</xdr:row>
      <xdr:rowOff>16110</xdr:rowOff>
    </xdr:from>
    <xdr:to>
      <xdr:col>6</xdr:col>
      <xdr:colOff>576389</xdr:colOff>
      <xdr:row>34</xdr:row>
      <xdr:rowOff>54115</xdr:rowOff>
    </xdr:to>
    <xdr:sp macro="" textlink="">
      <xdr:nvSpPr>
        <xdr:cNvPr id="17" name="正方形/長方形 233">
          <a:extLst>
            <a:ext uri="{FF2B5EF4-FFF2-40B4-BE49-F238E27FC236}">
              <a16:creationId xmlns:a16="http://schemas.microsoft.com/office/drawing/2014/main" id="{3E4C88D1-9570-41CB-883F-6796A659E134}"/>
            </a:ext>
          </a:extLst>
        </xdr:cNvPr>
        <xdr:cNvSpPr/>
      </xdr:nvSpPr>
      <xdr:spPr>
        <a:xfrm>
          <a:off x="2444059" y="8855310"/>
          <a:ext cx="1059680" cy="266605"/>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8 </a:t>
          </a:r>
          <a:r>
            <a:rPr lang="ja-JP" altLang="en-US" sz="1100">
              <a:solidFill>
                <a:prstClr val="black"/>
              </a:solidFill>
              <a:latin typeface="Meiryo UI" panose="020B0604030504040204" pitchFamily="50" charset="-128"/>
              <a:ea typeface="Meiryo UI" panose="020B0604030504040204" pitchFamily="50" charset="-128"/>
            </a:rPr>
            <a:t>熱回収</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6</xdr:col>
      <xdr:colOff>646103</xdr:colOff>
      <xdr:row>33</xdr:row>
      <xdr:rowOff>16110</xdr:rowOff>
    </xdr:from>
    <xdr:to>
      <xdr:col>8</xdr:col>
      <xdr:colOff>400223</xdr:colOff>
      <xdr:row>34</xdr:row>
      <xdr:rowOff>54115</xdr:rowOff>
    </xdr:to>
    <xdr:sp macro="" textlink="">
      <xdr:nvSpPr>
        <xdr:cNvPr id="19" name="正方形/長方形 233">
          <a:extLst>
            <a:ext uri="{FF2B5EF4-FFF2-40B4-BE49-F238E27FC236}">
              <a16:creationId xmlns:a16="http://schemas.microsoft.com/office/drawing/2014/main" id="{2771B21E-6523-4D02-BF93-EC70B82BE8D6}"/>
            </a:ext>
          </a:extLst>
        </xdr:cNvPr>
        <xdr:cNvSpPr/>
      </xdr:nvSpPr>
      <xdr:spPr>
        <a:xfrm>
          <a:off x="3573453" y="8855310"/>
          <a:ext cx="1062220" cy="266605"/>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baseline="0">
              <a:solidFill>
                <a:prstClr val="black"/>
              </a:solidFill>
              <a:latin typeface="Meiryo UI" panose="020B0604030504040204" pitchFamily="50" charset="-128"/>
              <a:ea typeface="Meiryo UI" panose="020B0604030504040204" pitchFamily="50" charset="-128"/>
            </a:rPr>
            <a:t>9</a:t>
          </a:r>
          <a:r>
            <a:rPr lang="en-US" altLang="ja-JP" sz="1100">
              <a:solidFill>
                <a:prstClr val="black"/>
              </a:solidFill>
              <a:latin typeface="Meiryo UI" panose="020B0604030504040204" pitchFamily="50" charset="-128"/>
              <a:ea typeface="Meiryo UI" panose="020B0604030504040204" pitchFamily="50" charset="-128"/>
            </a:rPr>
            <a:t> </a:t>
          </a:r>
          <a:r>
            <a:rPr lang="ja-JP" altLang="en-US" sz="1100">
              <a:solidFill>
                <a:prstClr val="black"/>
              </a:solidFill>
              <a:latin typeface="Meiryo UI" panose="020B0604030504040204" pitchFamily="50" charset="-128"/>
              <a:ea typeface="Meiryo UI" panose="020B0604030504040204" pitchFamily="50" charset="-128"/>
            </a:rPr>
            <a:t>埋立</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12</xdr:col>
      <xdr:colOff>159329</xdr:colOff>
      <xdr:row>33</xdr:row>
      <xdr:rowOff>27540</xdr:rowOff>
    </xdr:from>
    <xdr:to>
      <xdr:col>13</xdr:col>
      <xdr:colOff>555434</xdr:colOff>
      <xdr:row>34</xdr:row>
      <xdr:rowOff>65545</xdr:rowOff>
    </xdr:to>
    <xdr:sp macro="" textlink="">
      <xdr:nvSpPr>
        <xdr:cNvPr id="23" name="正方形/長方形 233">
          <a:extLst>
            <a:ext uri="{FF2B5EF4-FFF2-40B4-BE49-F238E27FC236}">
              <a16:creationId xmlns:a16="http://schemas.microsoft.com/office/drawing/2014/main" id="{2759CBE2-F7EC-4017-AA33-F75597F58B69}"/>
            </a:ext>
          </a:extLst>
        </xdr:cNvPr>
        <xdr:cNvSpPr/>
      </xdr:nvSpPr>
      <xdr:spPr>
        <a:xfrm>
          <a:off x="7010979" y="8866740"/>
          <a:ext cx="1050155" cy="266605"/>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8 </a:t>
          </a:r>
          <a:r>
            <a:rPr lang="ja-JP" altLang="en-US" sz="1100">
              <a:solidFill>
                <a:prstClr val="black"/>
              </a:solidFill>
              <a:latin typeface="Meiryo UI" panose="020B0604030504040204" pitchFamily="50" charset="-128"/>
              <a:ea typeface="Meiryo UI" panose="020B0604030504040204" pitchFamily="50" charset="-128"/>
            </a:rPr>
            <a:t>熱回収</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13</xdr:col>
      <xdr:colOff>636531</xdr:colOff>
      <xdr:row>33</xdr:row>
      <xdr:rowOff>27540</xdr:rowOff>
    </xdr:from>
    <xdr:to>
      <xdr:col>15</xdr:col>
      <xdr:colOff>383031</xdr:colOff>
      <xdr:row>34</xdr:row>
      <xdr:rowOff>65545</xdr:rowOff>
    </xdr:to>
    <xdr:sp macro="" textlink="">
      <xdr:nvSpPr>
        <xdr:cNvPr id="24" name="正方形/長方形 233">
          <a:extLst>
            <a:ext uri="{FF2B5EF4-FFF2-40B4-BE49-F238E27FC236}">
              <a16:creationId xmlns:a16="http://schemas.microsoft.com/office/drawing/2014/main" id="{1A6FBD44-76A7-418B-959B-8C017BDE1C4B}"/>
            </a:ext>
          </a:extLst>
        </xdr:cNvPr>
        <xdr:cNvSpPr/>
      </xdr:nvSpPr>
      <xdr:spPr>
        <a:xfrm>
          <a:off x="8142231" y="8866740"/>
          <a:ext cx="1054600" cy="266605"/>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9 </a:t>
          </a:r>
          <a:r>
            <a:rPr lang="ja-JP" altLang="en-US" sz="1100">
              <a:solidFill>
                <a:prstClr val="black"/>
              </a:solidFill>
              <a:latin typeface="Meiryo UI" panose="020B0604030504040204" pitchFamily="50" charset="-128"/>
              <a:ea typeface="Meiryo UI" panose="020B0604030504040204" pitchFamily="50" charset="-128"/>
            </a:rPr>
            <a:t>埋立</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6</xdr:col>
      <xdr:colOff>43692</xdr:colOff>
      <xdr:row>34</xdr:row>
      <xdr:rowOff>54115</xdr:rowOff>
    </xdr:from>
    <xdr:to>
      <xdr:col>6</xdr:col>
      <xdr:colOff>45126</xdr:colOff>
      <xdr:row>34</xdr:row>
      <xdr:rowOff>173420</xdr:rowOff>
    </xdr:to>
    <xdr:cxnSp macro="">
      <xdr:nvCxnSpPr>
        <xdr:cNvPr id="26" name="直線矢印コネクタ 239">
          <a:extLst>
            <a:ext uri="{FF2B5EF4-FFF2-40B4-BE49-F238E27FC236}">
              <a16:creationId xmlns:a16="http://schemas.microsoft.com/office/drawing/2014/main" id="{41B20922-387B-49D6-8996-1102DAE3B9C7}"/>
            </a:ext>
          </a:extLst>
        </xdr:cNvPr>
        <xdr:cNvCxnSpPr>
          <a:cxnSpLocks/>
          <a:stCxn id="17" idx="2"/>
          <a:endCxn id="279" idx="0"/>
        </xdr:cNvCxnSpPr>
      </xdr:nvCxnSpPr>
      <xdr:spPr>
        <a:xfrm flipH="1">
          <a:off x="2971042" y="9121915"/>
          <a:ext cx="1434" cy="119305"/>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517089</xdr:colOff>
      <xdr:row>32</xdr:row>
      <xdr:rowOff>44889</xdr:rowOff>
    </xdr:from>
    <xdr:to>
      <xdr:col>7</xdr:col>
      <xdr:colOff>517089</xdr:colOff>
      <xdr:row>33</xdr:row>
      <xdr:rowOff>16110</xdr:rowOff>
    </xdr:to>
    <xdr:cxnSp macro="">
      <xdr:nvCxnSpPr>
        <xdr:cNvPr id="30" name="直線矢印コネクタ 239">
          <a:extLst>
            <a:ext uri="{FF2B5EF4-FFF2-40B4-BE49-F238E27FC236}">
              <a16:creationId xmlns:a16="http://schemas.microsoft.com/office/drawing/2014/main" id="{E07EDBD7-4D3B-4A27-B480-C635A26BA4B8}"/>
            </a:ext>
          </a:extLst>
        </xdr:cNvPr>
        <xdr:cNvCxnSpPr>
          <a:cxnSpLocks/>
          <a:stCxn id="226" idx="2"/>
        </xdr:cNvCxnSpPr>
      </xdr:nvCxnSpPr>
      <xdr:spPr>
        <a:xfrm>
          <a:off x="4098489" y="8655489"/>
          <a:ext cx="0" cy="199821"/>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503707</xdr:colOff>
      <xdr:row>32</xdr:row>
      <xdr:rowOff>59494</xdr:rowOff>
    </xdr:from>
    <xdr:to>
      <xdr:col>14</xdr:col>
      <xdr:colOff>509781</xdr:colOff>
      <xdr:row>33</xdr:row>
      <xdr:rowOff>27540</xdr:rowOff>
    </xdr:to>
    <xdr:cxnSp macro="">
      <xdr:nvCxnSpPr>
        <xdr:cNvPr id="230" name="直線矢印コネクタ 239">
          <a:extLst>
            <a:ext uri="{FF2B5EF4-FFF2-40B4-BE49-F238E27FC236}">
              <a16:creationId xmlns:a16="http://schemas.microsoft.com/office/drawing/2014/main" id="{081F24CC-FF34-41F3-AC7C-1BCABC2F48AE}"/>
            </a:ext>
          </a:extLst>
        </xdr:cNvPr>
        <xdr:cNvCxnSpPr>
          <a:cxnSpLocks/>
          <a:stCxn id="57" idx="2"/>
          <a:endCxn id="24" idx="0"/>
        </xdr:cNvCxnSpPr>
      </xdr:nvCxnSpPr>
      <xdr:spPr>
        <a:xfrm>
          <a:off x="8663457" y="8670094"/>
          <a:ext cx="6074" cy="196646"/>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28934</xdr:colOff>
      <xdr:row>34</xdr:row>
      <xdr:rowOff>65545</xdr:rowOff>
    </xdr:from>
    <xdr:to>
      <xdr:col>13</xdr:col>
      <xdr:colOff>29168</xdr:colOff>
      <xdr:row>34</xdr:row>
      <xdr:rowOff>172352</xdr:rowOff>
    </xdr:to>
    <xdr:cxnSp macro="">
      <xdr:nvCxnSpPr>
        <xdr:cNvPr id="236" name="直線矢印コネクタ 239">
          <a:extLst>
            <a:ext uri="{FF2B5EF4-FFF2-40B4-BE49-F238E27FC236}">
              <a16:creationId xmlns:a16="http://schemas.microsoft.com/office/drawing/2014/main" id="{DE7133E4-17DD-4E2E-BDFB-50B56475E372}"/>
            </a:ext>
          </a:extLst>
        </xdr:cNvPr>
        <xdr:cNvCxnSpPr>
          <a:cxnSpLocks/>
          <a:stCxn id="23" idx="2"/>
          <a:endCxn id="281" idx="0"/>
        </xdr:cNvCxnSpPr>
      </xdr:nvCxnSpPr>
      <xdr:spPr>
        <a:xfrm>
          <a:off x="7534634" y="9133345"/>
          <a:ext cx="234" cy="106807"/>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625601</xdr:colOff>
      <xdr:row>27</xdr:row>
      <xdr:rowOff>13582</xdr:rowOff>
    </xdr:from>
    <xdr:to>
      <xdr:col>15</xdr:col>
      <xdr:colOff>381813</xdr:colOff>
      <xdr:row>28</xdr:row>
      <xdr:rowOff>142354</xdr:rowOff>
    </xdr:to>
    <xdr:sp macro="" textlink="">
      <xdr:nvSpPr>
        <xdr:cNvPr id="58" name="楕円 243">
          <a:extLst>
            <a:ext uri="{FF2B5EF4-FFF2-40B4-BE49-F238E27FC236}">
              <a16:creationId xmlns:a16="http://schemas.microsoft.com/office/drawing/2014/main" id="{181E4E72-5589-4DD5-CDC1-79C27B279EE3}"/>
            </a:ext>
          </a:extLst>
        </xdr:cNvPr>
        <xdr:cNvSpPr/>
      </xdr:nvSpPr>
      <xdr:spPr>
        <a:xfrm>
          <a:off x="8131301" y="7481182"/>
          <a:ext cx="1064312" cy="357372"/>
        </a:xfrm>
        <a:prstGeom prst="ellipse">
          <a:avLst/>
        </a:prstGeom>
        <a:solidFill>
          <a:schemeClr val="accent3">
            <a:lumMod val="20000"/>
            <a:lumOff val="80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不燃性残渣</a:t>
          </a:r>
          <a:endPar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a:p>
          <a:pPr marL="0" marR="0" lvl="0" indent="0" algn="ctr" defTabSz="914400" rtl="0" eaLnBrk="1" fontAlgn="auto" latinLnBrk="0" hangingPunct="1">
            <a:lnSpc>
              <a:spcPct val="70000"/>
            </a:lnSpc>
            <a:spcBef>
              <a:spcPts val="0"/>
            </a:spcBef>
            <a:spcAft>
              <a:spcPts val="0"/>
            </a:spcAft>
            <a:buClrTx/>
            <a:buSzTx/>
            <a:buFontTx/>
            <a:buNone/>
            <a:tabLst/>
            <a:defRPr/>
          </a:pPr>
          <a:r>
            <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(0.200t)</a:t>
          </a:r>
          <a:endPar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6</xdr:col>
      <xdr:colOff>640888</xdr:colOff>
      <xdr:row>26</xdr:row>
      <xdr:rowOff>214909</xdr:rowOff>
    </xdr:from>
    <xdr:to>
      <xdr:col>8</xdr:col>
      <xdr:colOff>393290</xdr:colOff>
      <xdr:row>28</xdr:row>
      <xdr:rowOff>112454</xdr:rowOff>
    </xdr:to>
    <xdr:sp macro="" textlink="">
      <xdr:nvSpPr>
        <xdr:cNvPr id="227" name="楕円 243">
          <a:extLst>
            <a:ext uri="{FF2B5EF4-FFF2-40B4-BE49-F238E27FC236}">
              <a16:creationId xmlns:a16="http://schemas.microsoft.com/office/drawing/2014/main" id="{2404088C-F67D-07FC-CC92-366DE6B44DAE}"/>
            </a:ext>
          </a:extLst>
        </xdr:cNvPr>
        <xdr:cNvSpPr/>
      </xdr:nvSpPr>
      <xdr:spPr>
        <a:xfrm>
          <a:off x="3568238" y="7453909"/>
          <a:ext cx="1060502" cy="354745"/>
        </a:xfrm>
        <a:prstGeom prst="ellipse">
          <a:avLst/>
        </a:prstGeom>
        <a:solidFill>
          <a:schemeClr val="accent3">
            <a:lumMod val="20000"/>
            <a:lumOff val="80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不燃性残渣</a:t>
          </a:r>
          <a:endPar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a:p>
          <a:pPr marL="0" marR="0" lvl="0" indent="0" algn="ctr" defTabSz="914400" rtl="0" eaLnBrk="1" fontAlgn="auto" latinLnBrk="0" hangingPunct="1">
            <a:lnSpc>
              <a:spcPct val="70000"/>
            </a:lnSpc>
            <a:spcBef>
              <a:spcPts val="0"/>
            </a:spcBef>
            <a:spcAft>
              <a:spcPts val="0"/>
            </a:spcAft>
            <a:buClrTx/>
            <a:buSzTx/>
            <a:buFontTx/>
            <a:buNone/>
            <a:tabLst/>
            <a:defRPr/>
          </a:pPr>
          <a:r>
            <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(0.200t)</a:t>
          </a:r>
          <a:endPar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5</xdr:col>
      <xdr:colOff>351922</xdr:colOff>
      <xdr:row>40</xdr:row>
      <xdr:rowOff>227727</xdr:rowOff>
    </xdr:from>
    <xdr:to>
      <xdr:col>7</xdr:col>
      <xdr:colOff>97511</xdr:colOff>
      <xdr:row>42</xdr:row>
      <xdr:rowOff>23942</xdr:rowOff>
    </xdr:to>
    <xdr:sp macro="" textlink="">
      <xdr:nvSpPr>
        <xdr:cNvPr id="28" name="正方形/長方形 233">
          <a:extLst>
            <a:ext uri="{FF2B5EF4-FFF2-40B4-BE49-F238E27FC236}">
              <a16:creationId xmlns:a16="http://schemas.microsoft.com/office/drawing/2014/main" id="{7DEAEC59-A9C2-4DDD-B44A-60AFF2241685}"/>
            </a:ext>
          </a:extLst>
        </xdr:cNvPr>
        <xdr:cNvSpPr/>
      </xdr:nvSpPr>
      <xdr:spPr>
        <a:xfrm>
          <a:off x="2625222" y="10667127"/>
          <a:ext cx="1053689" cy="253415"/>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3 </a:t>
          </a:r>
          <a:r>
            <a:rPr lang="ja-JP" altLang="en-US" sz="1100">
              <a:solidFill>
                <a:prstClr val="black"/>
              </a:solidFill>
              <a:latin typeface="Meiryo UI" panose="020B0604030504040204" pitchFamily="50" charset="-128"/>
              <a:ea typeface="Meiryo UI" panose="020B0604030504040204" pitchFamily="50" charset="-128"/>
            </a:rPr>
            <a:t>採掘</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5</xdr:col>
      <xdr:colOff>350757</xdr:colOff>
      <xdr:row>38</xdr:row>
      <xdr:rowOff>29721</xdr:rowOff>
    </xdr:from>
    <xdr:to>
      <xdr:col>7</xdr:col>
      <xdr:colOff>97511</xdr:colOff>
      <xdr:row>39</xdr:row>
      <xdr:rowOff>169054</xdr:rowOff>
    </xdr:to>
    <xdr:sp macro="" textlink="">
      <xdr:nvSpPr>
        <xdr:cNvPr id="29" name="楕円 228">
          <a:extLst>
            <a:ext uri="{FF2B5EF4-FFF2-40B4-BE49-F238E27FC236}">
              <a16:creationId xmlns:a16="http://schemas.microsoft.com/office/drawing/2014/main" id="{CFBB1C88-CE19-48DD-96AB-4AA9071A4ABF}"/>
            </a:ext>
          </a:extLst>
        </xdr:cNvPr>
        <xdr:cNvSpPr/>
      </xdr:nvSpPr>
      <xdr:spPr>
        <a:xfrm>
          <a:off x="2624057" y="10011921"/>
          <a:ext cx="1054854" cy="367933"/>
        </a:xfrm>
        <a:prstGeom prst="ellipse">
          <a:avLst/>
        </a:prstGeom>
        <a:solidFill>
          <a:schemeClr val="accent2">
            <a:lumMod val="20000"/>
            <a:lumOff val="80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r>
            <a:rPr kumimoji="1" lang="ja-JP" altLang="en-US"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rPr>
            <a:t>化石資源 等</a:t>
          </a:r>
          <a:endParaRPr kumimoji="1" lang="en-US" altLang="ja-JP" sz="1000" b="0" i="0" u="none" strike="noStrike" kern="1200" cap="none" spc="0" normalizeH="0" baseline="0">
            <a:ln>
              <a:noFill/>
            </a:ln>
            <a:solidFill>
              <a:sysClr val="windowText" lastClr="000000"/>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6</xdr:col>
      <xdr:colOff>224716</xdr:colOff>
      <xdr:row>42</xdr:row>
      <xdr:rowOff>23942</xdr:rowOff>
    </xdr:from>
    <xdr:to>
      <xdr:col>6</xdr:col>
      <xdr:colOff>233508</xdr:colOff>
      <xdr:row>42</xdr:row>
      <xdr:rowOff>150018</xdr:rowOff>
    </xdr:to>
    <xdr:cxnSp macro="">
      <xdr:nvCxnSpPr>
        <xdr:cNvPr id="228" name="直線矢印コネクタ 239">
          <a:extLst>
            <a:ext uri="{FF2B5EF4-FFF2-40B4-BE49-F238E27FC236}">
              <a16:creationId xmlns:a16="http://schemas.microsoft.com/office/drawing/2014/main" id="{AAB09696-F7CD-4DA6-8E9B-4DF9D96AE6F8}"/>
            </a:ext>
          </a:extLst>
        </xdr:cNvPr>
        <xdr:cNvCxnSpPr>
          <a:cxnSpLocks/>
          <a:stCxn id="28" idx="2"/>
          <a:endCxn id="285" idx="0"/>
        </xdr:cNvCxnSpPr>
      </xdr:nvCxnSpPr>
      <xdr:spPr>
        <a:xfrm>
          <a:off x="3152066" y="10920542"/>
          <a:ext cx="8792" cy="126076"/>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224134</xdr:colOff>
      <xdr:row>39</xdr:row>
      <xdr:rowOff>169054</xdr:rowOff>
    </xdr:from>
    <xdr:to>
      <xdr:col>6</xdr:col>
      <xdr:colOff>224716</xdr:colOff>
      <xdr:row>40</xdr:row>
      <xdr:rowOff>227727</xdr:rowOff>
    </xdr:to>
    <xdr:cxnSp macro="">
      <xdr:nvCxnSpPr>
        <xdr:cNvPr id="233" name="直線矢印コネクタ 239">
          <a:extLst>
            <a:ext uri="{FF2B5EF4-FFF2-40B4-BE49-F238E27FC236}">
              <a16:creationId xmlns:a16="http://schemas.microsoft.com/office/drawing/2014/main" id="{8026C611-7DD5-43C1-8EA4-FA469CAF96A6}"/>
            </a:ext>
          </a:extLst>
        </xdr:cNvPr>
        <xdr:cNvCxnSpPr>
          <a:cxnSpLocks/>
          <a:stCxn id="29" idx="4"/>
          <a:endCxn id="28" idx="0"/>
        </xdr:cNvCxnSpPr>
      </xdr:nvCxnSpPr>
      <xdr:spPr>
        <a:xfrm>
          <a:off x="3151484" y="10379854"/>
          <a:ext cx="582" cy="287273"/>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564049</xdr:colOff>
      <xdr:row>39</xdr:row>
      <xdr:rowOff>117141</xdr:rowOff>
    </xdr:from>
    <xdr:to>
      <xdr:col>11</xdr:col>
      <xdr:colOff>274844</xdr:colOff>
      <xdr:row>41</xdr:row>
      <xdr:rowOff>123161</xdr:rowOff>
    </xdr:to>
    <xdr:sp macro="" textlink="">
      <xdr:nvSpPr>
        <xdr:cNvPr id="5" name="矢印: 左 4">
          <a:extLst>
            <a:ext uri="{FF2B5EF4-FFF2-40B4-BE49-F238E27FC236}">
              <a16:creationId xmlns:a16="http://schemas.microsoft.com/office/drawing/2014/main" id="{4AD6DC73-92D2-4F8D-A12E-6D8C00C8169D}"/>
            </a:ext>
          </a:extLst>
        </xdr:cNvPr>
        <xdr:cNvSpPr/>
      </xdr:nvSpPr>
      <xdr:spPr>
        <a:xfrm rot="19800000">
          <a:off x="3499703" y="10291795"/>
          <a:ext cx="2983487" cy="465174"/>
        </a:xfrm>
        <a:prstGeom prst="leftArrow">
          <a:avLst/>
        </a:prstGeom>
        <a:solidFill>
          <a:srgbClr val="5A5A5A">
            <a:alpha val="74902"/>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44000" rIns="612000" rtlCol="0" anchor="ctr" anchorCtr="0"/>
        <a:lstStyle/>
        <a:p>
          <a:pPr algn="l"/>
          <a:r>
            <a:rPr kumimoji="1" lang="ja-JP" altLang="en-US" sz="1000" b="1" baseline="0">
              <a:solidFill>
                <a:srgbClr val="FFFFFF"/>
              </a:solidFill>
              <a:latin typeface="メイリオ" panose="020B0604030504040204" pitchFamily="50" charset="-128"/>
              <a:ea typeface="メイリオ" panose="020B0604030504040204" pitchFamily="50" charset="-128"/>
            </a:rPr>
            <a:t>基準</a:t>
          </a:r>
          <a:r>
            <a:rPr kumimoji="1" lang="en-US" altLang="ja-JP" sz="1000" b="1" baseline="0">
              <a:solidFill>
                <a:srgbClr val="FFFFFF"/>
              </a:solidFill>
              <a:latin typeface="メイリオ" panose="020B0604030504040204" pitchFamily="50" charset="-128"/>
              <a:ea typeface="メイリオ" panose="020B0604030504040204" pitchFamily="50" charset="-128"/>
            </a:rPr>
            <a:t>A</a:t>
          </a:r>
          <a:r>
            <a:rPr kumimoji="1" lang="ja-JP" altLang="en-US" sz="1000" b="1" baseline="0">
              <a:solidFill>
                <a:srgbClr val="FFFFFF"/>
              </a:solidFill>
              <a:latin typeface="メイリオ" panose="020B0604030504040204" pitchFamily="50" charset="-128"/>
              <a:ea typeface="メイリオ" panose="020B0604030504040204" pitchFamily="50" charset="-128"/>
            </a:rPr>
            <a:t>の代替効果</a:t>
          </a:r>
        </a:p>
      </xdr:txBody>
    </xdr:sp>
    <xdr:clientData/>
  </xdr:twoCellAnchor>
  <xdr:twoCellAnchor>
    <xdr:from>
      <xdr:col>3</xdr:col>
      <xdr:colOff>277748</xdr:colOff>
      <xdr:row>40</xdr:row>
      <xdr:rowOff>227727</xdr:rowOff>
    </xdr:from>
    <xdr:to>
      <xdr:col>5</xdr:col>
      <xdr:colOff>276762</xdr:colOff>
      <xdr:row>42</xdr:row>
      <xdr:rowOff>19781</xdr:rowOff>
    </xdr:to>
    <xdr:sp macro="" textlink="">
      <xdr:nvSpPr>
        <xdr:cNvPr id="240" name="正方形/長方形 233">
          <a:extLst>
            <a:ext uri="{FF2B5EF4-FFF2-40B4-BE49-F238E27FC236}">
              <a16:creationId xmlns:a16="http://schemas.microsoft.com/office/drawing/2014/main" id="{21198368-F383-4982-9B97-B3A21F47308A}"/>
            </a:ext>
          </a:extLst>
        </xdr:cNvPr>
        <xdr:cNvSpPr/>
      </xdr:nvSpPr>
      <xdr:spPr>
        <a:xfrm>
          <a:off x="1287398" y="10667127"/>
          <a:ext cx="1262664" cy="249254"/>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1 </a:t>
          </a:r>
          <a:r>
            <a:rPr lang="ja-JP" altLang="en-US" sz="1100">
              <a:solidFill>
                <a:prstClr val="black"/>
              </a:solidFill>
              <a:latin typeface="Meiryo UI" panose="020B0604030504040204" pitchFamily="50" charset="-128"/>
              <a:ea typeface="Meiryo UI" panose="020B0604030504040204" pitchFamily="50" charset="-128"/>
            </a:rPr>
            <a:t>採掘</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4</xdr:col>
      <xdr:colOff>252533</xdr:colOff>
      <xdr:row>42</xdr:row>
      <xdr:rowOff>19781</xdr:rowOff>
    </xdr:from>
    <xdr:to>
      <xdr:col>4</xdr:col>
      <xdr:colOff>252762</xdr:colOff>
      <xdr:row>42</xdr:row>
      <xdr:rowOff>148751</xdr:rowOff>
    </xdr:to>
    <xdr:cxnSp macro="">
      <xdr:nvCxnSpPr>
        <xdr:cNvPr id="243" name="直線矢印コネクタ 250">
          <a:extLst>
            <a:ext uri="{FF2B5EF4-FFF2-40B4-BE49-F238E27FC236}">
              <a16:creationId xmlns:a16="http://schemas.microsoft.com/office/drawing/2014/main" id="{23903978-CFDC-444F-AE43-37581F1B2D29}"/>
            </a:ext>
          </a:extLst>
        </xdr:cNvPr>
        <xdr:cNvCxnSpPr>
          <a:cxnSpLocks/>
          <a:stCxn id="240" idx="2"/>
          <a:endCxn id="206" idx="0"/>
        </xdr:cNvCxnSpPr>
      </xdr:nvCxnSpPr>
      <xdr:spPr>
        <a:xfrm flipH="1">
          <a:off x="1916233" y="10916381"/>
          <a:ext cx="229" cy="128970"/>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331775</xdr:colOff>
      <xdr:row>42</xdr:row>
      <xdr:rowOff>148751</xdr:rowOff>
    </xdr:from>
    <xdr:to>
      <xdr:col>13</xdr:col>
      <xdr:colOff>281345</xdr:colOff>
      <xdr:row>43</xdr:row>
      <xdr:rowOff>186577</xdr:rowOff>
    </xdr:to>
    <xdr:sp macro="" textlink="">
      <xdr:nvSpPr>
        <xdr:cNvPr id="251" name="正方形/長方形 245">
          <a:extLst>
            <a:ext uri="{FF2B5EF4-FFF2-40B4-BE49-F238E27FC236}">
              <a16:creationId xmlns:a16="http://schemas.microsoft.com/office/drawing/2014/main" id="{D5C691C9-0891-4A1F-ADD3-D9F240B7947B}"/>
            </a:ext>
          </a:extLst>
        </xdr:cNvPr>
        <xdr:cNvSpPr/>
      </xdr:nvSpPr>
      <xdr:spPr>
        <a:xfrm>
          <a:off x="6529375" y="11045351"/>
          <a:ext cx="1257670" cy="266426"/>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2 </a:t>
          </a:r>
          <a:r>
            <a:rPr lang="ja-JP" altLang="en-US" sz="1100">
              <a:solidFill>
                <a:prstClr val="black"/>
              </a:solidFill>
              <a:latin typeface="Meiryo UI" panose="020B0604030504040204" pitchFamily="50" charset="-128"/>
              <a:ea typeface="Meiryo UI" panose="020B0604030504040204" pitchFamily="50" charset="-128"/>
            </a:rPr>
            <a:t>ﾌﾟﾗｲﾏﾘｰ材</a:t>
          </a:r>
          <a:r>
            <a:rPr lang="en-US" altLang="ja-JP" sz="1100">
              <a:solidFill>
                <a:prstClr val="black"/>
              </a:solidFill>
              <a:latin typeface="Meiryo UI" panose="020B0604030504040204" pitchFamily="50" charset="-128"/>
              <a:ea typeface="Meiryo UI" panose="020B0604030504040204" pitchFamily="50" charset="-128"/>
            </a:rPr>
            <a:t>X</a:t>
          </a:r>
          <a:r>
            <a:rPr lang="ja-JP" altLang="en-US" sz="1100">
              <a:solidFill>
                <a:prstClr val="black"/>
              </a:solidFill>
              <a:latin typeface="Meiryo UI" panose="020B0604030504040204" pitchFamily="50" charset="-128"/>
              <a:ea typeface="Meiryo UI" panose="020B0604030504040204" pitchFamily="50" charset="-128"/>
            </a:rPr>
            <a:t>製造</a:t>
          </a:r>
          <a:endParaRPr lang="en-US" altLang="ja-JP" sz="1100">
            <a:solidFill>
              <a:prstClr val="black"/>
            </a:solidFill>
            <a:latin typeface="Meiryo UI" panose="020B0604030504040204" pitchFamily="50" charset="-128"/>
            <a:ea typeface="Meiryo UI" panose="020B0604030504040204" pitchFamily="50" charset="-128"/>
          </a:endParaRPr>
        </a:p>
      </xdr:txBody>
    </xdr:sp>
    <xdr:clientData/>
  </xdr:twoCellAnchor>
  <xdr:twoCellAnchor>
    <xdr:from>
      <xdr:col>12</xdr:col>
      <xdr:colOff>305952</xdr:colOff>
      <xdr:row>43</xdr:row>
      <xdr:rowOff>186577</xdr:rowOff>
    </xdr:from>
    <xdr:to>
      <xdr:col>12</xdr:col>
      <xdr:colOff>306560</xdr:colOff>
      <xdr:row>44</xdr:row>
      <xdr:rowOff>72310</xdr:rowOff>
    </xdr:to>
    <xdr:cxnSp macro="">
      <xdr:nvCxnSpPr>
        <xdr:cNvPr id="252" name="直線矢印コネクタ 250">
          <a:extLst>
            <a:ext uri="{FF2B5EF4-FFF2-40B4-BE49-F238E27FC236}">
              <a16:creationId xmlns:a16="http://schemas.microsoft.com/office/drawing/2014/main" id="{2984CD4E-C2B2-4F61-A1F5-3260C51D892F}"/>
            </a:ext>
          </a:extLst>
        </xdr:cNvPr>
        <xdr:cNvCxnSpPr>
          <a:cxnSpLocks/>
          <a:stCxn id="251" idx="2"/>
          <a:endCxn id="220" idx="0"/>
        </xdr:cNvCxnSpPr>
      </xdr:nvCxnSpPr>
      <xdr:spPr>
        <a:xfrm flipH="1">
          <a:off x="7157602" y="11311777"/>
          <a:ext cx="608" cy="114333"/>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305952</xdr:colOff>
      <xdr:row>39</xdr:row>
      <xdr:rowOff>169054</xdr:rowOff>
    </xdr:from>
    <xdr:to>
      <xdr:col>12</xdr:col>
      <xdr:colOff>306789</xdr:colOff>
      <xdr:row>40</xdr:row>
      <xdr:rowOff>227727</xdr:rowOff>
    </xdr:to>
    <xdr:cxnSp macro="">
      <xdr:nvCxnSpPr>
        <xdr:cNvPr id="253" name="直線矢印コネクタ 250">
          <a:extLst>
            <a:ext uri="{FF2B5EF4-FFF2-40B4-BE49-F238E27FC236}">
              <a16:creationId xmlns:a16="http://schemas.microsoft.com/office/drawing/2014/main" id="{7960C687-B083-40D7-9160-993C680E943D}"/>
            </a:ext>
          </a:extLst>
        </xdr:cNvPr>
        <xdr:cNvCxnSpPr>
          <a:cxnSpLocks/>
          <a:stCxn id="244" idx="4"/>
          <a:endCxn id="255" idx="0"/>
        </xdr:cNvCxnSpPr>
      </xdr:nvCxnSpPr>
      <xdr:spPr>
        <a:xfrm>
          <a:off x="7157602" y="10379854"/>
          <a:ext cx="837" cy="287273"/>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331775</xdr:colOff>
      <xdr:row>40</xdr:row>
      <xdr:rowOff>227727</xdr:rowOff>
    </xdr:from>
    <xdr:to>
      <xdr:col>13</xdr:col>
      <xdr:colOff>281803</xdr:colOff>
      <xdr:row>42</xdr:row>
      <xdr:rowOff>19781</xdr:rowOff>
    </xdr:to>
    <xdr:sp macro="" textlink="">
      <xdr:nvSpPr>
        <xdr:cNvPr id="255" name="正方形/長方形 233">
          <a:extLst>
            <a:ext uri="{FF2B5EF4-FFF2-40B4-BE49-F238E27FC236}">
              <a16:creationId xmlns:a16="http://schemas.microsoft.com/office/drawing/2014/main" id="{DBF3F507-2F54-4C0C-9CAD-F7F7B26861AF}"/>
            </a:ext>
          </a:extLst>
        </xdr:cNvPr>
        <xdr:cNvSpPr/>
      </xdr:nvSpPr>
      <xdr:spPr>
        <a:xfrm>
          <a:off x="6529375" y="10667127"/>
          <a:ext cx="1258128" cy="249254"/>
        </a:xfrm>
        <a:prstGeom prst="rect">
          <a:avLst/>
        </a:prstGeom>
        <a:solidFill>
          <a:schemeClr val="bg1">
            <a:lumMod val="75000"/>
          </a:schemeClr>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ltLang="ja-JP" sz="1100">
              <a:solidFill>
                <a:prstClr val="black"/>
              </a:solidFill>
              <a:latin typeface="Meiryo UI" panose="020B0604030504040204" pitchFamily="50" charset="-128"/>
              <a:ea typeface="Meiryo UI" panose="020B0604030504040204" pitchFamily="50" charset="-128"/>
            </a:rPr>
            <a:t>1 </a:t>
          </a:r>
          <a:r>
            <a:rPr lang="ja-JP" altLang="en-US" sz="1100">
              <a:solidFill>
                <a:prstClr val="black"/>
              </a:solidFill>
              <a:latin typeface="Meiryo UI" panose="020B0604030504040204" pitchFamily="50" charset="-128"/>
              <a:ea typeface="Meiryo UI" panose="020B0604030504040204" pitchFamily="50" charset="-128"/>
            </a:rPr>
            <a:t>採掘</a:t>
          </a:r>
          <a:endParaRPr kumimoji="1" lang="ja-JP" altLang="en-US" sz="11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12</xdr:col>
      <xdr:colOff>306560</xdr:colOff>
      <xdr:row>42</xdr:row>
      <xdr:rowOff>19781</xdr:rowOff>
    </xdr:from>
    <xdr:to>
      <xdr:col>12</xdr:col>
      <xdr:colOff>306789</xdr:colOff>
      <xdr:row>42</xdr:row>
      <xdr:rowOff>148751</xdr:rowOff>
    </xdr:to>
    <xdr:cxnSp macro="">
      <xdr:nvCxnSpPr>
        <xdr:cNvPr id="52" name="直線矢印コネクタ 250">
          <a:extLst>
            <a:ext uri="{FF2B5EF4-FFF2-40B4-BE49-F238E27FC236}">
              <a16:creationId xmlns:a16="http://schemas.microsoft.com/office/drawing/2014/main" id="{B2834646-B3F5-4EE1-B1C7-0F0DBE3342BC}"/>
            </a:ext>
          </a:extLst>
        </xdr:cNvPr>
        <xdr:cNvCxnSpPr>
          <a:cxnSpLocks/>
          <a:stCxn id="255" idx="2"/>
          <a:endCxn id="251" idx="0"/>
        </xdr:cNvCxnSpPr>
      </xdr:nvCxnSpPr>
      <xdr:spPr>
        <a:xfrm flipH="1">
          <a:off x="7158210" y="10916381"/>
          <a:ext cx="229" cy="128970"/>
        </a:xfrm>
        <a:prstGeom prst="straightConnector1">
          <a:avLst/>
        </a:prstGeom>
        <a:noFill/>
        <a:ln w="6350" cap="flat" cmpd="sng" algn="ctr">
          <a:solidFill>
            <a:sysClr val="windowText" lastClr="000000"/>
          </a:solidFill>
          <a:prstDash val="solid"/>
          <a:miter lim="800000"/>
          <a:tailEnd type="triangle"/>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36322</xdr:colOff>
      <xdr:row>13</xdr:row>
      <xdr:rowOff>225138</xdr:rowOff>
    </xdr:from>
    <xdr:to>
      <xdr:col>28</xdr:col>
      <xdr:colOff>179239</xdr:colOff>
      <xdr:row>18</xdr:row>
      <xdr:rowOff>43297</xdr:rowOff>
    </xdr:to>
    <xdr:sp macro="" textlink="">
      <xdr:nvSpPr>
        <xdr:cNvPr id="25" name="吹き出し: 四角形 15">
          <a:extLst>
            <a:ext uri="{FF2B5EF4-FFF2-40B4-BE49-F238E27FC236}">
              <a16:creationId xmlns:a16="http://schemas.microsoft.com/office/drawing/2014/main" id="{A1A61C53-5D5C-4134-8929-A331A4F041D4}"/>
            </a:ext>
          </a:extLst>
        </xdr:cNvPr>
        <xdr:cNvSpPr/>
      </xdr:nvSpPr>
      <xdr:spPr>
        <a:xfrm>
          <a:off x="10210754" y="3584865"/>
          <a:ext cx="6065735" cy="1827068"/>
        </a:xfrm>
        <a:prstGeom prst="wedgeRectCallout">
          <a:avLst>
            <a:gd name="adj1" fmla="val -59021"/>
            <a:gd name="adj2" fmla="val -7153"/>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入力上の注意</a:t>
          </a:r>
          <a:r>
            <a:rPr kumimoji="1" lang="en-US" altLang="ja-JP" sz="1100">
              <a:latin typeface="Meiryo UI" panose="020B0604030504040204" pitchFamily="50" charset="-128"/>
              <a:ea typeface="Meiryo UI" panose="020B0604030504040204" pitchFamily="50" charset="-128"/>
            </a:rPr>
            <a:t>】</a:t>
          </a:r>
        </a:p>
        <a:p>
          <a:pPr algn="l"/>
          <a:r>
            <a:rPr kumimoji="1" lang="ja-JP" altLang="en-US" sz="1100">
              <a:latin typeface="Meiryo UI" panose="020B0604030504040204" pitchFamily="50" charset="-128"/>
              <a:ea typeface="Meiryo UI" panose="020B0604030504040204" pitchFamily="50" charset="-128"/>
            </a:rPr>
            <a:t>・ここでいう「受け入れられる廃棄物・製品」とは、外部から各算出範囲に投入される廃棄物や製品・サービスの数量を指す。</a:t>
          </a:r>
        </a:p>
        <a:p>
          <a:pPr algn="l"/>
          <a:r>
            <a:rPr kumimoji="1" lang="ja-JP" altLang="en-US" sz="1100">
              <a:latin typeface="Meiryo UI" panose="020B0604030504040204" pitchFamily="50" charset="-128"/>
              <a:ea typeface="Meiryo UI" panose="020B0604030504040204" pitchFamily="50" charset="-128"/>
            </a:rPr>
            <a:t>・「外部へ渡される廃棄物・製品」とは、各算出範囲から外部へ廃棄または供給される廃棄物や製品・サービスの数量を指す。</a:t>
          </a:r>
        </a:p>
        <a:p>
          <a:pPr algn="l"/>
          <a:r>
            <a:rPr kumimoji="1" lang="ja-JP" altLang="en-US" sz="1100">
              <a:latin typeface="Meiryo UI" panose="020B0604030504040204" pitchFamily="50" charset="-128"/>
              <a:ea typeface="Meiryo UI" panose="020B0604030504040204" pitchFamily="50" charset="-128"/>
            </a:rPr>
            <a:t>・数量は重量を基本とする。</a:t>
          </a:r>
          <a:r>
            <a:rPr kumimoji="1" lang="en-US" altLang="ja-JP" sz="1100">
              <a:latin typeface="Meiryo UI" panose="020B0604030504040204" pitchFamily="50" charset="-128"/>
              <a:ea typeface="Meiryo UI" panose="020B0604030504040204" pitchFamily="50" charset="-128"/>
            </a:rPr>
            <a:t>m3</a:t>
          </a:r>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L</a:t>
          </a:r>
          <a:r>
            <a:rPr kumimoji="1" lang="ja-JP" altLang="en-US" sz="1100">
              <a:latin typeface="Meiryo UI" panose="020B0604030504040204" pitchFamily="50" charset="-128"/>
              <a:ea typeface="Meiryo UI" panose="020B0604030504040204" pitchFamily="50" charset="-128"/>
            </a:rPr>
            <a:t>など、重量に換算できる単位は、できるだけ重量で記述すること。ただし、電力量、熱量など重量換算が難しい場合は、それぞれの単位を用いて記述することができる。</a:t>
          </a:r>
          <a:endParaRPr kumimoji="1" lang="en-US" altLang="ja-JP" sz="1100">
            <a:latin typeface="Meiryo UI" panose="020B0604030504040204" pitchFamily="50" charset="-128"/>
            <a:ea typeface="Meiryo UI" panose="020B0604030504040204" pitchFamily="50" charset="-128"/>
          </a:endParaRPr>
        </a:p>
      </xdr:txBody>
    </xdr:sp>
    <xdr:clientData fPrintsWithSheet="0"/>
  </xdr:twoCellAnchor>
  <xdr:twoCellAnchor>
    <xdr:from>
      <xdr:col>7</xdr:col>
      <xdr:colOff>37075</xdr:colOff>
      <xdr:row>39</xdr:row>
      <xdr:rowOff>117141</xdr:rowOff>
    </xdr:from>
    <xdr:to>
      <xdr:col>11</xdr:col>
      <xdr:colOff>399701</xdr:colOff>
      <xdr:row>41</xdr:row>
      <xdr:rowOff>123161</xdr:rowOff>
    </xdr:to>
    <xdr:sp macro="" textlink="">
      <xdr:nvSpPr>
        <xdr:cNvPr id="235" name="矢印: 左 234">
          <a:extLst>
            <a:ext uri="{FF2B5EF4-FFF2-40B4-BE49-F238E27FC236}">
              <a16:creationId xmlns:a16="http://schemas.microsoft.com/office/drawing/2014/main" id="{C419C0B8-725A-41C9-9938-29CB7E806D50}"/>
            </a:ext>
          </a:extLst>
        </xdr:cNvPr>
        <xdr:cNvSpPr/>
      </xdr:nvSpPr>
      <xdr:spPr>
        <a:xfrm rot="1800000" flipH="1">
          <a:off x="3627267" y="10291795"/>
          <a:ext cx="2980780" cy="465174"/>
        </a:xfrm>
        <a:prstGeom prst="leftArrow">
          <a:avLst/>
        </a:prstGeom>
        <a:solidFill>
          <a:srgbClr val="5096C8">
            <a:alpha val="74902"/>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44000" rIns="612000" rtlCol="0" anchor="ctr" anchorCtr="0"/>
        <a:lstStyle/>
        <a:p>
          <a:pPr algn="l"/>
          <a:r>
            <a:rPr kumimoji="1" lang="ja-JP" altLang="en-US" sz="1000" b="1" baseline="0">
              <a:solidFill>
                <a:srgbClr val="FFFFFF"/>
              </a:solidFill>
              <a:latin typeface="メイリオ" panose="020B0604030504040204" pitchFamily="50" charset="-128"/>
              <a:ea typeface="メイリオ" panose="020B0604030504040204" pitchFamily="50" charset="-128"/>
            </a:rPr>
            <a:t>事業</a:t>
          </a:r>
          <a:r>
            <a:rPr kumimoji="1" lang="en-US" altLang="ja-JP" sz="1000" b="1" baseline="0">
              <a:solidFill>
                <a:srgbClr val="FFFFFF"/>
              </a:solidFill>
              <a:latin typeface="メイリオ" panose="020B0604030504040204" pitchFamily="50" charset="-128"/>
              <a:ea typeface="メイリオ" panose="020B0604030504040204" pitchFamily="50" charset="-128"/>
            </a:rPr>
            <a:t>A</a:t>
          </a:r>
          <a:r>
            <a:rPr kumimoji="1" lang="ja-JP" altLang="en-US" sz="1000" b="1" baseline="0">
              <a:solidFill>
                <a:srgbClr val="FFFFFF"/>
              </a:solidFill>
              <a:latin typeface="メイリオ" panose="020B0604030504040204" pitchFamily="50" charset="-128"/>
              <a:ea typeface="メイリオ" panose="020B0604030504040204" pitchFamily="50" charset="-128"/>
            </a:rPr>
            <a:t>の代替効果</a:t>
          </a:r>
        </a:p>
      </xdr:txBody>
    </xdr:sp>
    <xdr:clientData/>
  </xdr:twoCellAnchor>
  <xdr:twoCellAnchor>
    <xdr:from>
      <xdr:col>7</xdr:col>
      <xdr:colOff>169904</xdr:colOff>
      <xdr:row>36</xdr:row>
      <xdr:rowOff>41970</xdr:rowOff>
    </xdr:from>
    <xdr:to>
      <xdr:col>11</xdr:col>
      <xdr:colOff>143347</xdr:colOff>
      <xdr:row>38</xdr:row>
      <xdr:rowOff>102984</xdr:rowOff>
    </xdr:to>
    <xdr:sp macro="" textlink="">
      <xdr:nvSpPr>
        <xdr:cNvPr id="6" name="テキスト ボックス 208">
          <a:extLst>
            <a:ext uri="{FF2B5EF4-FFF2-40B4-BE49-F238E27FC236}">
              <a16:creationId xmlns:a16="http://schemas.microsoft.com/office/drawing/2014/main" id="{AF600B28-E872-4ED0-9071-F5F10FCC973D}"/>
            </a:ext>
          </a:extLst>
        </xdr:cNvPr>
        <xdr:cNvSpPr txBox="1"/>
      </xdr:nvSpPr>
      <xdr:spPr>
        <a:xfrm>
          <a:off x="3746639" y="9434786"/>
          <a:ext cx="2586014" cy="511994"/>
        </a:xfrm>
        <a:prstGeom prst="rect">
          <a:avLst/>
        </a:prstGeom>
        <a:noFill/>
        <a:ln>
          <a:noFill/>
        </a:ln>
      </xdr:spPr>
      <xdr:txBody>
        <a:bodyPr wrap="square" rtlCol="0" anchor="ctr" anchorCtr="0">
          <a:spAutoFit/>
        </a:bodyPr>
        <a:lstStyle>
          <a:defPPr>
            <a:defRPr lang="ja-JP"/>
          </a:defPPr>
          <a:lvl1pPr marL="0" algn="l" defTabSz="914400" rtl="0" eaLnBrk="1" latinLnBrk="0" hangingPunct="1">
            <a:defRPr kumimoji="1" sz="1800" kern="1200">
              <a:solidFill>
                <a:sysClr val="windowText" lastClr="000000"/>
              </a:solidFill>
              <a:latin typeface="Meiryo UI"/>
              <a:ea typeface="Meiryo UI"/>
            </a:defRPr>
          </a:lvl1pPr>
          <a:lvl2pPr marL="457200" algn="l" defTabSz="914400" rtl="0" eaLnBrk="1" latinLnBrk="0" hangingPunct="1">
            <a:defRPr kumimoji="1" sz="1800" kern="1200">
              <a:solidFill>
                <a:sysClr val="windowText" lastClr="000000"/>
              </a:solidFill>
              <a:latin typeface="Meiryo UI"/>
              <a:ea typeface="Meiryo UI"/>
            </a:defRPr>
          </a:lvl2pPr>
          <a:lvl3pPr marL="914400" algn="l" defTabSz="914400" rtl="0" eaLnBrk="1" latinLnBrk="0" hangingPunct="1">
            <a:defRPr kumimoji="1" sz="1800" kern="1200">
              <a:solidFill>
                <a:sysClr val="windowText" lastClr="000000"/>
              </a:solidFill>
              <a:latin typeface="Meiryo UI"/>
              <a:ea typeface="Meiryo UI"/>
            </a:defRPr>
          </a:lvl3pPr>
          <a:lvl4pPr marL="1371600" algn="l" defTabSz="914400" rtl="0" eaLnBrk="1" latinLnBrk="0" hangingPunct="1">
            <a:defRPr kumimoji="1" sz="1800" kern="1200">
              <a:solidFill>
                <a:sysClr val="windowText" lastClr="000000"/>
              </a:solidFill>
              <a:latin typeface="Meiryo UI"/>
              <a:ea typeface="Meiryo UI"/>
            </a:defRPr>
          </a:lvl4pPr>
          <a:lvl5pPr marL="1828800" algn="l" defTabSz="914400" rtl="0" eaLnBrk="1" latinLnBrk="0" hangingPunct="1">
            <a:defRPr kumimoji="1" sz="1800" kern="1200">
              <a:solidFill>
                <a:sysClr val="windowText" lastClr="000000"/>
              </a:solidFill>
              <a:latin typeface="Meiryo UI"/>
              <a:ea typeface="Meiryo UI"/>
            </a:defRPr>
          </a:lvl5pPr>
          <a:lvl6pPr marL="2286000" algn="l" defTabSz="914400" rtl="0" eaLnBrk="1" latinLnBrk="0" hangingPunct="1">
            <a:defRPr kumimoji="1" sz="1800" kern="1200">
              <a:solidFill>
                <a:sysClr val="windowText" lastClr="000000"/>
              </a:solidFill>
              <a:latin typeface="Meiryo UI"/>
              <a:ea typeface="Meiryo UI"/>
            </a:defRPr>
          </a:lvl6pPr>
          <a:lvl7pPr marL="2743200" algn="l" defTabSz="914400" rtl="0" eaLnBrk="1" latinLnBrk="0" hangingPunct="1">
            <a:defRPr kumimoji="1" sz="1800" kern="1200">
              <a:solidFill>
                <a:sysClr val="windowText" lastClr="000000"/>
              </a:solidFill>
              <a:latin typeface="Meiryo UI"/>
              <a:ea typeface="Meiryo UI"/>
            </a:defRPr>
          </a:lvl7pPr>
          <a:lvl8pPr marL="3200400" algn="l" defTabSz="914400" rtl="0" eaLnBrk="1" latinLnBrk="0" hangingPunct="1">
            <a:defRPr kumimoji="1" sz="1800" kern="1200">
              <a:solidFill>
                <a:sysClr val="windowText" lastClr="000000"/>
              </a:solidFill>
              <a:latin typeface="Meiryo UI"/>
              <a:ea typeface="Meiryo UI"/>
            </a:defRPr>
          </a:lvl8pPr>
          <a:lvl9pPr marL="3657600" algn="l" defTabSz="914400" rtl="0" eaLnBrk="1" latinLnBrk="0" hangingPunct="1">
            <a:defRPr kumimoji="1" sz="1800" kern="1200">
              <a:solidFill>
                <a:sysClr val="windowText" lastClr="000000"/>
              </a:solidFill>
              <a:latin typeface="Meiryo UI"/>
              <a:ea typeface="Meiryo UI"/>
            </a:defRPr>
          </a:lvl9pPr>
        </a:lstStyle>
        <a:p>
          <a:pPr algn="ctr"/>
          <a:r>
            <a:rPr kumimoji="1" lang="ja-JP" altLang="en-US" sz="1000" b="1" spc="-100" baseline="0">
              <a:solidFill>
                <a:schemeClr val="accent1"/>
              </a:solidFill>
              <a:effectLst>
                <a:glow rad="101600">
                  <a:schemeClr val="bg1">
                    <a:alpha val="60000"/>
                  </a:schemeClr>
                </a:glow>
              </a:effectLst>
            </a:rPr>
            <a:t>事業</a:t>
          </a:r>
          <a:r>
            <a:rPr kumimoji="1" lang="en-US" altLang="ja-JP" sz="1000" b="1" spc="-100" baseline="0">
              <a:solidFill>
                <a:schemeClr val="accent1"/>
              </a:solidFill>
              <a:effectLst>
                <a:glow rad="101600">
                  <a:schemeClr val="bg1">
                    <a:alpha val="60000"/>
                  </a:schemeClr>
                </a:glow>
              </a:effectLst>
            </a:rPr>
            <a:t>A</a:t>
          </a:r>
          <a:r>
            <a:rPr kumimoji="1" lang="ja-JP" altLang="en-US" sz="1000" b="1" spc="-100" baseline="0">
              <a:effectLst>
                <a:glow rad="101600">
                  <a:schemeClr val="bg1">
                    <a:alpha val="60000"/>
                  </a:schemeClr>
                </a:glow>
              </a:effectLst>
            </a:rPr>
            <a:t>、</a:t>
          </a:r>
          <a:r>
            <a:rPr kumimoji="1" lang="ja-JP" altLang="en-US" sz="1000" b="1" spc="-100" baseline="0">
              <a:solidFill>
                <a:schemeClr val="tx1">
                  <a:lumMod val="65000"/>
                  <a:lumOff val="35000"/>
                </a:schemeClr>
              </a:solidFill>
              <a:effectLst>
                <a:glow rad="101600">
                  <a:schemeClr val="bg1">
                    <a:alpha val="60000"/>
                  </a:schemeClr>
                </a:glow>
              </a:effectLst>
            </a:rPr>
            <a:t>基準</a:t>
          </a:r>
          <a:r>
            <a:rPr kumimoji="1" lang="en-US" altLang="ja-JP" sz="1000" b="1" spc="-100" baseline="0">
              <a:solidFill>
                <a:schemeClr val="tx1">
                  <a:lumMod val="65000"/>
                  <a:lumOff val="35000"/>
                </a:schemeClr>
              </a:solidFill>
              <a:effectLst>
                <a:glow rad="101600">
                  <a:schemeClr val="bg1">
                    <a:alpha val="60000"/>
                  </a:schemeClr>
                </a:glow>
              </a:effectLst>
            </a:rPr>
            <a:t>A</a:t>
          </a:r>
          <a:r>
            <a:rPr kumimoji="1" lang="ja-JP" altLang="en-US" sz="1000" b="1" spc="-100" baseline="0">
              <a:effectLst>
                <a:glow rad="101600">
                  <a:schemeClr val="bg1">
                    <a:alpha val="60000"/>
                  </a:schemeClr>
                </a:glow>
              </a:effectLst>
            </a:rPr>
            <a:t>で製造した</a:t>
          </a:r>
          <a:r>
            <a:rPr kumimoji="1" lang="ja-JP" altLang="en-US" sz="1000" b="1" spc="-100" baseline="0">
              <a:solidFill>
                <a:schemeClr val="accent3"/>
              </a:solidFill>
              <a:effectLst>
                <a:glow rad="101600">
                  <a:schemeClr val="bg1">
                    <a:alpha val="60000"/>
                  </a:schemeClr>
                </a:glow>
              </a:effectLst>
            </a:rPr>
            <a:t>製品・サービスの</a:t>
          </a:r>
          <a:br>
            <a:rPr kumimoji="1" lang="en-US" altLang="ja-JP" sz="1000" b="1" spc="-100" baseline="0">
              <a:solidFill>
                <a:schemeClr val="accent3"/>
              </a:solidFill>
              <a:effectLst>
                <a:glow rad="101600">
                  <a:schemeClr val="bg1">
                    <a:alpha val="60000"/>
                  </a:schemeClr>
                </a:glow>
              </a:effectLst>
            </a:rPr>
          </a:br>
          <a:r>
            <a:rPr kumimoji="1" lang="ja-JP" altLang="en-US" sz="1000" b="1" spc="-100" baseline="0">
              <a:solidFill>
                <a:schemeClr val="accent3"/>
              </a:solidFill>
              <a:effectLst>
                <a:glow rad="101600">
                  <a:schemeClr val="bg1">
                    <a:alpha val="60000"/>
                  </a:schemeClr>
                </a:glow>
              </a:effectLst>
            </a:rPr>
            <a:t>差異</a:t>
          </a:r>
          <a:r>
            <a:rPr kumimoji="1" lang="ja-JP" altLang="en-US" sz="1000" b="1" spc="-100" baseline="0">
              <a:effectLst>
                <a:glow rad="101600">
                  <a:schemeClr val="bg1">
                    <a:alpha val="60000"/>
                  </a:schemeClr>
                </a:glow>
              </a:effectLst>
            </a:rPr>
            <a:t>を</a:t>
          </a:r>
          <a:r>
            <a:rPr kumimoji="1" lang="ja-JP" altLang="en-US" sz="1000" b="1" spc="-100" baseline="0">
              <a:solidFill>
                <a:schemeClr val="accent1"/>
              </a:solidFill>
              <a:effectLst>
                <a:glow rad="101600">
                  <a:schemeClr val="bg1">
                    <a:alpha val="60000"/>
                  </a:schemeClr>
                </a:glow>
              </a:effectLst>
            </a:rPr>
            <a:t>事業Ｂ</a:t>
          </a:r>
          <a:r>
            <a:rPr kumimoji="1" lang="ja-JP" altLang="en-US" sz="1000" b="1" spc="-100" baseline="0">
              <a:effectLst>
                <a:glow rad="101600">
                  <a:schemeClr val="bg1">
                    <a:alpha val="60000"/>
                  </a:schemeClr>
                </a:glow>
              </a:effectLst>
            </a:rPr>
            <a:t>、</a:t>
          </a:r>
          <a:r>
            <a:rPr kumimoji="1" lang="ja-JP" altLang="en-US" sz="1000" b="1" spc="-100" baseline="0">
              <a:solidFill>
                <a:schemeClr val="bg1">
                  <a:lumMod val="50000"/>
                </a:schemeClr>
              </a:solidFill>
              <a:effectLst>
                <a:glow rad="101600">
                  <a:schemeClr val="bg1">
                    <a:alpha val="60000"/>
                  </a:schemeClr>
                </a:glow>
              </a:effectLst>
            </a:rPr>
            <a:t>基準Ｂ</a:t>
          </a:r>
          <a:r>
            <a:rPr kumimoji="1" lang="ja-JP" altLang="en-US" sz="1000" b="1" spc="-100" baseline="0">
              <a:effectLst>
                <a:glow rad="101600">
                  <a:schemeClr val="bg1">
                    <a:alpha val="60000"/>
                  </a:schemeClr>
                </a:glow>
              </a:effectLst>
            </a:rPr>
            <a:t>として算出</a:t>
          </a:r>
        </a:p>
      </xdr:txBody>
    </xdr:sp>
    <xdr:clientData/>
  </xdr:twoCellAnchor>
  <xdr:twoCellAnchor>
    <xdr:from>
      <xdr:col>5</xdr:col>
      <xdr:colOff>281609</xdr:colOff>
      <xdr:row>20</xdr:row>
      <xdr:rowOff>182083</xdr:rowOff>
    </xdr:from>
    <xdr:to>
      <xdr:col>10</xdr:col>
      <xdr:colOff>188826</xdr:colOff>
      <xdr:row>21</xdr:row>
      <xdr:rowOff>204663</xdr:rowOff>
    </xdr:to>
    <xdr:grpSp>
      <xdr:nvGrpSpPr>
        <xdr:cNvPr id="248" name="グループ化 247">
          <a:extLst>
            <a:ext uri="{FF2B5EF4-FFF2-40B4-BE49-F238E27FC236}">
              <a16:creationId xmlns:a16="http://schemas.microsoft.com/office/drawing/2014/main" id="{6B409D6E-1F52-465A-C451-A2E78B9C5DEB}"/>
            </a:ext>
          </a:extLst>
        </xdr:cNvPr>
        <xdr:cNvGrpSpPr/>
      </xdr:nvGrpSpPr>
      <xdr:grpSpPr>
        <a:xfrm>
          <a:off x="2560138" y="6180965"/>
          <a:ext cx="3194276" cy="254169"/>
          <a:chOff x="2555609" y="6023083"/>
          <a:chExt cx="3177217" cy="250580"/>
        </a:xfrm>
      </xdr:grpSpPr>
      <xdr:sp macro="" textlink="">
        <xdr:nvSpPr>
          <xdr:cNvPr id="2" name="正方形/長方形 1">
            <a:extLst>
              <a:ext uri="{FF2B5EF4-FFF2-40B4-BE49-F238E27FC236}">
                <a16:creationId xmlns:a16="http://schemas.microsoft.com/office/drawing/2014/main" id="{E643B635-DE6D-4B8C-AE12-829B536ECF94}"/>
              </a:ext>
            </a:extLst>
          </xdr:cNvPr>
          <xdr:cNvSpPr/>
        </xdr:nvSpPr>
        <xdr:spPr>
          <a:xfrm>
            <a:off x="2968716" y="6030682"/>
            <a:ext cx="2351003" cy="235382"/>
          </a:xfrm>
          <a:prstGeom prst="rect">
            <a:avLst/>
          </a:prstGeom>
          <a:noFill/>
          <a:ln>
            <a:noFill/>
          </a:ln>
          <a:effectLst>
            <a:glow rad="228600">
              <a:schemeClr val="accent2">
                <a:satMod val="175000"/>
                <a:alpha val="40000"/>
              </a:schemeClr>
            </a:glow>
            <a:softEdge rad="12700"/>
          </a:effectLst>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ja-JP" sz="1100" b="1">
                <a:solidFill>
                  <a:schemeClr val="accent2"/>
                </a:solidFill>
                <a:effectLst>
                  <a:glow rad="63500">
                    <a:schemeClr val="bg1">
                      <a:alpha val="40000"/>
                    </a:schemeClr>
                  </a:glow>
                </a:effectLst>
                <a:latin typeface="Meiryo UI" panose="020B0604030504040204" pitchFamily="50" charset="-128"/>
                <a:ea typeface="Meiryo UI" panose="020B0604030504040204" pitchFamily="50" charset="-128"/>
                <a:cs typeface="+mn-cs"/>
              </a:rPr>
              <a:t>同機能（廃棄物処理）でシナリオを比較</a:t>
            </a:r>
            <a:endParaRPr lang="ja-JP" altLang="ja-JP" sz="1100" b="1">
              <a:solidFill>
                <a:schemeClr val="accent2"/>
              </a:solidFill>
              <a:effectLst>
                <a:glow rad="63500">
                  <a:schemeClr val="bg1">
                    <a:alpha val="40000"/>
                  </a:schemeClr>
                </a:glow>
              </a:effectLst>
              <a:latin typeface="Meiryo UI" panose="020B0604030504040204" pitchFamily="50" charset="-128"/>
              <a:ea typeface="Meiryo UI" panose="020B0604030504040204" pitchFamily="50" charset="-128"/>
            </a:endParaRPr>
          </a:p>
        </xdr:txBody>
      </xdr:sp>
      <xdr:sp macro="" textlink="">
        <xdr:nvSpPr>
          <xdr:cNvPr id="239" name="矢印: 右 238">
            <a:extLst>
              <a:ext uri="{FF2B5EF4-FFF2-40B4-BE49-F238E27FC236}">
                <a16:creationId xmlns:a16="http://schemas.microsoft.com/office/drawing/2014/main" id="{15B5732E-AB4D-53CB-18E3-4BE1BCB63D3C}"/>
              </a:ext>
            </a:extLst>
          </xdr:cNvPr>
          <xdr:cNvSpPr/>
        </xdr:nvSpPr>
        <xdr:spPr>
          <a:xfrm>
            <a:off x="5375214" y="6023083"/>
            <a:ext cx="357612" cy="250580"/>
          </a:xfrm>
          <a:prstGeom prst="rightArrow">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41" name="矢印: 左 240">
            <a:extLst>
              <a:ext uri="{FF2B5EF4-FFF2-40B4-BE49-F238E27FC236}">
                <a16:creationId xmlns:a16="http://schemas.microsoft.com/office/drawing/2014/main" id="{DD01470A-F0C7-45EA-E097-D57E22B1948B}"/>
              </a:ext>
            </a:extLst>
          </xdr:cNvPr>
          <xdr:cNvSpPr/>
        </xdr:nvSpPr>
        <xdr:spPr>
          <a:xfrm>
            <a:off x="2555609" y="6023083"/>
            <a:ext cx="359096" cy="250580"/>
          </a:xfrm>
          <a:prstGeom prst="leftArrow">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xdr:col>
      <xdr:colOff>11883</xdr:colOff>
      <xdr:row>48</xdr:row>
      <xdr:rowOff>5769</xdr:rowOff>
    </xdr:from>
    <xdr:to>
      <xdr:col>5</xdr:col>
      <xdr:colOff>515883</xdr:colOff>
      <xdr:row>49</xdr:row>
      <xdr:rowOff>3969</xdr:rowOff>
    </xdr:to>
    <xdr:sp macro="" textlink="">
      <xdr:nvSpPr>
        <xdr:cNvPr id="250" name="楕円 243">
          <a:extLst>
            <a:ext uri="{FF2B5EF4-FFF2-40B4-BE49-F238E27FC236}">
              <a16:creationId xmlns:a16="http://schemas.microsoft.com/office/drawing/2014/main" id="{A333D861-3D96-4F91-83F9-B8D0BD090608}"/>
            </a:ext>
          </a:extLst>
        </xdr:cNvPr>
        <xdr:cNvSpPr/>
      </xdr:nvSpPr>
      <xdr:spPr>
        <a:xfrm>
          <a:off x="2293650" y="12223169"/>
          <a:ext cx="504000" cy="226800"/>
        </a:xfrm>
        <a:prstGeom prst="ellipse">
          <a:avLst/>
        </a:prstGeom>
        <a:ln/>
      </xdr:spPr>
      <xdr:style>
        <a:lnRef idx="0">
          <a:schemeClr val="accent1"/>
        </a:lnRef>
        <a:fillRef idx="3">
          <a:schemeClr val="accent1"/>
        </a:fillRef>
        <a:effectRef idx="3">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endParaRPr kumimoji="1" lang="ja-JP" altLang="en-US" sz="1000" b="0" i="0" u="none" strike="noStrike" kern="1200" cap="none" spc="0" normalizeH="0" baseline="0">
            <a:ln>
              <a:noFill/>
            </a:ln>
            <a:solidFill>
              <a:schemeClr val="bg1"/>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5</xdr:col>
      <xdr:colOff>11883</xdr:colOff>
      <xdr:row>49</xdr:row>
      <xdr:rowOff>93144</xdr:rowOff>
    </xdr:from>
    <xdr:to>
      <xdr:col>5</xdr:col>
      <xdr:colOff>515883</xdr:colOff>
      <xdr:row>50</xdr:row>
      <xdr:rowOff>91344</xdr:rowOff>
    </xdr:to>
    <xdr:sp macro="" textlink="">
      <xdr:nvSpPr>
        <xdr:cNvPr id="254" name="楕円 243">
          <a:extLst>
            <a:ext uri="{FF2B5EF4-FFF2-40B4-BE49-F238E27FC236}">
              <a16:creationId xmlns:a16="http://schemas.microsoft.com/office/drawing/2014/main" id="{0CFFEEAF-6C6A-4476-B234-7E2F16A954AC}"/>
            </a:ext>
          </a:extLst>
        </xdr:cNvPr>
        <xdr:cNvSpPr/>
      </xdr:nvSpPr>
      <xdr:spPr>
        <a:xfrm>
          <a:off x="2293650" y="12539144"/>
          <a:ext cx="504000" cy="226800"/>
        </a:xfrm>
        <a:prstGeom prst="ellipse">
          <a:avLst/>
        </a:prstGeom>
        <a:solidFill>
          <a:srgbClr val="5A5A5A"/>
        </a:solidFill>
        <a:ln w="12700" cap="flat" cmpd="sng" algn="ctr">
          <a:noFill/>
          <a:prstDash val="solid"/>
          <a:miter lim="800000"/>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ja-JP"/>
          </a:defPPr>
          <a:lvl1pPr marL="0" algn="l" defTabSz="914400" rtl="0" eaLnBrk="1" latinLnBrk="0" hangingPunct="1">
            <a:defRPr kumimoji="1" sz="1800" kern="1200">
              <a:solidFill>
                <a:sysClr val="window" lastClr="FFFFFF"/>
              </a:solidFill>
              <a:latin typeface="Meiryo UI"/>
              <a:ea typeface="Meiryo UI"/>
            </a:defRPr>
          </a:lvl1pPr>
          <a:lvl2pPr marL="457200" algn="l" defTabSz="914400" rtl="0" eaLnBrk="1" latinLnBrk="0" hangingPunct="1">
            <a:defRPr kumimoji="1" sz="1800" kern="1200">
              <a:solidFill>
                <a:sysClr val="window" lastClr="FFFFFF"/>
              </a:solidFill>
              <a:latin typeface="Meiryo UI"/>
              <a:ea typeface="Meiryo UI"/>
            </a:defRPr>
          </a:lvl2pPr>
          <a:lvl3pPr marL="914400" algn="l" defTabSz="914400" rtl="0" eaLnBrk="1" latinLnBrk="0" hangingPunct="1">
            <a:defRPr kumimoji="1" sz="1800" kern="1200">
              <a:solidFill>
                <a:sysClr val="window" lastClr="FFFFFF"/>
              </a:solidFill>
              <a:latin typeface="Meiryo UI"/>
              <a:ea typeface="Meiryo UI"/>
            </a:defRPr>
          </a:lvl3pPr>
          <a:lvl4pPr marL="1371600" algn="l" defTabSz="914400" rtl="0" eaLnBrk="1" latinLnBrk="0" hangingPunct="1">
            <a:defRPr kumimoji="1" sz="1800" kern="1200">
              <a:solidFill>
                <a:sysClr val="window" lastClr="FFFFFF"/>
              </a:solidFill>
              <a:latin typeface="Meiryo UI"/>
              <a:ea typeface="Meiryo UI"/>
            </a:defRPr>
          </a:lvl4pPr>
          <a:lvl5pPr marL="1828800" algn="l" defTabSz="914400" rtl="0" eaLnBrk="1" latinLnBrk="0" hangingPunct="1">
            <a:defRPr kumimoji="1" sz="1800" kern="1200">
              <a:solidFill>
                <a:sysClr val="window" lastClr="FFFFFF"/>
              </a:solidFill>
              <a:latin typeface="Meiryo UI"/>
              <a:ea typeface="Meiryo UI"/>
            </a:defRPr>
          </a:lvl5pPr>
          <a:lvl6pPr marL="2286000" algn="l" defTabSz="914400" rtl="0" eaLnBrk="1" latinLnBrk="0" hangingPunct="1">
            <a:defRPr kumimoji="1" sz="1800" kern="1200">
              <a:solidFill>
                <a:sysClr val="window" lastClr="FFFFFF"/>
              </a:solidFill>
              <a:latin typeface="Meiryo UI"/>
              <a:ea typeface="Meiryo UI"/>
            </a:defRPr>
          </a:lvl6pPr>
          <a:lvl7pPr marL="2743200" algn="l" defTabSz="914400" rtl="0" eaLnBrk="1" latinLnBrk="0" hangingPunct="1">
            <a:defRPr kumimoji="1" sz="1800" kern="1200">
              <a:solidFill>
                <a:sysClr val="window" lastClr="FFFFFF"/>
              </a:solidFill>
              <a:latin typeface="Meiryo UI"/>
              <a:ea typeface="Meiryo UI"/>
            </a:defRPr>
          </a:lvl7pPr>
          <a:lvl8pPr marL="3200400" algn="l" defTabSz="914400" rtl="0" eaLnBrk="1" latinLnBrk="0" hangingPunct="1">
            <a:defRPr kumimoji="1" sz="1800" kern="1200">
              <a:solidFill>
                <a:sysClr val="window" lastClr="FFFFFF"/>
              </a:solidFill>
              <a:latin typeface="Meiryo UI"/>
              <a:ea typeface="Meiryo UI"/>
            </a:defRPr>
          </a:lvl8pPr>
          <a:lvl9pPr marL="3657600" algn="l" defTabSz="914400" rtl="0" eaLnBrk="1" latinLnBrk="0" hangingPunct="1">
            <a:defRPr kumimoji="1" sz="1800" kern="1200">
              <a:solidFill>
                <a:sysClr val="window" lastClr="FFFFFF"/>
              </a:solidFill>
              <a:latin typeface="Meiryo UI"/>
              <a:ea typeface="Meiryo UI"/>
            </a:defRPr>
          </a:lvl9pPr>
        </a:lstStyle>
        <a:p>
          <a:pPr marL="0" marR="0" lvl="0" indent="0" algn="ctr" defTabSz="914400" rtl="0" eaLnBrk="1" fontAlgn="auto" latinLnBrk="0" hangingPunct="1">
            <a:lnSpc>
              <a:spcPct val="70000"/>
            </a:lnSpc>
            <a:spcBef>
              <a:spcPts val="0"/>
            </a:spcBef>
            <a:spcAft>
              <a:spcPts val="0"/>
            </a:spcAft>
            <a:buClrTx/>
            <a:buSzTx/>
            <a:buFontTx/>
            <a:buNone/>
            <a:tabLst/>
            <a:defRPr/>
          </a:pPr>
          <a:endParaRPr kumimoji="1" lang="ja-JP" altLang="en-US" sz="1000" b="0" i="0" u="none" strike="noStrike" kern="1200" cap="none" spc="0" normalizeH="0" baseline="0">
            <a:ln>
              <a:noFill/>
            </a:ln>
            <a:solidFill>
              <a:srgbClr val="FFFFFF"/>
            </a:solidFill>
            <a:effectLst/>
            <a:uLnTx/>
            <a:uFillTx/>
            <a:latin typeface="Meiryo UI" panose="020B0604030504040204" pitchFamily="50" charset="-128"/>
            <a:ea typeface="Meiryo UI" panose="020B0604030504040204" pitchFamily="50" charset="-128"/>
          </a:endParaRPr>
        </a:p>
      </xdr:txBody>
    </xdr:sp>
    <xdr:clientData/>
  </xdr:twoCellAnchor>
  <xdr:oneCellAnchor>
    <xdr:from>
      <xdr:col>5</xdr:col>
      <xdr:colOff>465667</xdr:colOff>
      <xdr:row>47</xdr:row>
      <xdr:rowOff>203200</xdr:rowOff>
    </xdr:from>
    <xdr:ext cx="6685869" cy="328423"/>
    <xdr:sp macro="" textlink="">
      <xdr:nvSpPr>
        <xdr:cNvPr id="53" name="テキスト ボックス 52">
          <a:extLst>
            <a:ext uri="{FF2B5EF4-FFF2-40B4-BE49-F238E27FC236}">
              <a16:creationId xmlns:a16="http://schemas.microsoft.com/office/drawing/2014/main" id="{B0E7FA8C-7E10-13DD-49E1-290A6AC5AEDC}"/>
            </a:ext>
          </a:extLst>
        </xdr:cNvPr>
        <xdr:cNvSpPr txBox="1"/>
      </xdr:nvSpPr>
      <xdr:spPr>
        <a:xfrm>
          <a:off x="2744196" y="12454965"/>
          <a:ext cx="668586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ja-JP" sz="1100">
              <a:solidFill>
                <a:schemeClr val="tx1"/>
              </a:solidFill>
              <a:effectLst/>
              <a:latin typeface="+mn-lt"/>
              <a:ea typeface="+mn-ea"/>
              <a:cs typeface="+mn-cs"/>
            </a:rPr>
            <a:t>：製品・サービス（</a:t>
          </a:r>
          <a:r>
            <a:rPr kumimoji="1" lang="ja-JP" altLang="en-US" sz="1100">
              <a:solidFill>
                <a:schemeClr val="tx1"/>
              </a:solidFill>
              <a:effectLst/>
              <a:latin typeface="+mn-lt"/>
              <a:ea typeface="+mn-ea"/>
              <a:cs typeface="+mn-cs"/>
            </a:rPr>
            <a:t>事業</a:t>
          </a:r>
          <a:r>
            <a:rPr kumimoji="1" lang="en-US" altLang="ja-JP" sz="1100">
              <a:solidFill>
                <a:schemeClr val="tx1"/>
              </a:solidFill>
              <a:effectLst/>
              <a:latin typeface="+mn-lt"/>
              <a:ea typeface="+mn-ea"/>
              <a:cs typeface="+mn-cs"/>
            </a:rPr>
            <a:t>A</a:t>
          </a:r>
          <a:r>
            <a:rPr kumimoji="1" lang="ja-JP" altLang="en-US" sz="1100">
              <a:solidFill>
                <a:schemeClr val="tx1"/>
              </a:solidFill>
              <a:effectLst/>
              <a:latin typeface="+mn-lt"/>
              <a:ea typeface="+mn-ea"/>
              <a:cs typeface="+mn-cs"/>
            </a:rPr>
            <a:t>で製造される再生材等、左記の代替品に当たる基準</a:t>
          </a:r>
          <a:r>
            <a:rPr kumimoji="1" lang="en-US" altLang="ja-JP" sz="1100">
              <a:solidFill>
                <a:schemeClr val="tx1"/>
              </a:solidFill>
              <a:effectLst/>
              <a:latin typeface="+mn-lt"/>
              <a:ea typeface="+mn-ea"/>
              <a:cs typeface="+mn-cs"/>
            </a:rPr>
            <a:t>B</a:t>
          </a:r>
          <a:r>
            <a:rPr kumimoji="1" lang="ja-JP" altLang="en-US" sz="1100">
              <a:solidFill>
                <a:schemeClr val="tx1"/>
              </a:solidFill>
              <a:effectLst/>
              <a:latin typeface="+mn-lt"/>
              <a:ea typeface="+mn-ea"/>
              <a:cs typeface="+mn-cs"/>
            </a:rPr>
            <a:t>のプライマリー材等</a:t>
          </a:r>
          <a:r>
            <a:rPr kumimoji="1" lang="ja-JP" altLang="ja-JP" sz="1100">
              <a:solidFill>
                <a:schemeClr val="tx1"/>
              </a:solidFill>
              <a:effectLst/>
              <a:latin typeface="+mn-lt"/>
              <a:ea typeface="+mn-ea"/>
              <a:cs typeface="+mn-cs"/>
            </a:rPr>
            <a:t>）</a:t>
          </a:r>
          <a:endParaRPr kumimoji="1" lang="ja-JP" altLang="en-US" sz="1100"/>
        </a:p>
      </xdr:txBody>
    </xdr:sp>
    <xdr:clientData/>
  </xdr:oneCellAnchor>
  <xdr:oneCellAnchor>
    <xdr:from>
      <xdr:col>5</xdr:col>
      <xdr:colOff>465667</xdr:colOff>
      <xdr:row>49</xdr:row>
      <xdr:rowOff>42333</xdr:rowOff>
    </xdr:from>
    <xdr:ext cx="6685869" cy="328423"/>
    <xdr:sp macro="" textlink="">
      <xdr:nvSpPr>
        <xdr:cNvPr id="54" name="テキスト ボックス 53">
          <a:extLst>
            <a:ext uri="{FF2B5EF4-FFF2-40B4-BE49-F238E27FC236}">
              <a16:creationId xmlns:a16="http://schemas.microsoft.com/office/drawing/2014/main" id="{E54BAB9A-F025-401D-AA02-924E94591164}"/>
            </a:ext>
          </a:extLst>
        </xdr:cNvPr>
        <xdr:cNvSpPr txBox="1"/>
      </xdr:nvSpPr>
      <xdr:spPr>
        <a:xfrm>
          <a:off x="2744196" y="12757274"/>
          <a:ext cx="668586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ja-JP" sz="1100">
              <a:solidFill>
                <a:schemeClr val="tx1"/>
              </a:solidFill>
              <a:effectLst/>
              <a:latin typeface="+mn-lt"/>
              <a:ea typeface="+mn-ea"/>
              <a:cs typeface="+mn-cs"/>
            </a:rPr>
            <a:t>：製品・サービス（</a:t>
          </a:r>
          <a:r>
            <a:rPr kumimoji="1" lang="ja-JP" altLang="en-US" sz="1100">
              <a:solidFill>
                <a:schemeClr val="tx1"/>
              </a:solidFill>
              <a:effectLst/>
              <a:latin typeface="+mn-lt"/>
              <a:ea typeface="+mn-ea"/>
              <a:cs typeface="+mn-cs"/>
            </a:rPr>
            <a:t>基準</a:t>
          </a:r>
          <a:r>
            <a:rPr kumimoji="1" lang="en-US" altLang="ja-JP" sz="1100">
              <a:solidFill>
                <a:schemeClr val="tx1"/>
              </a:solidFill>
              <a:effectLst/>
              <a:latin typeface="+mn-lt"/>
              <a:ea typeface="+mn-ea"/>
              <a:cs typeface="+mn-cs"/>
            </a:rPr>
            <a:t>A</a:t>
          </a:r>
          <a:r>
            <a:rPr kumimoji="1" lang="ja-JP" altLang="en-US" sz="1100">
              <a:solidFill>
                <a:schemeClr val="tx1"/>
              </a:solidFill>
              <a:effectLst/>
              <a:latin typeface="+mn-lt"/>
              <a:ea typeface="+mn-ea"/>
              <a:cs typeface="+mn-cs"/>
            </a:rPr>
            <a:t>で製造される再生材等、左記の代替品に当たる事業</a:t>
          </a:r>
          <a:r>
            <a:rPr kumimoji="1" lang="en-US" altLang="ja-JP" sz="1100">
              <a:solidFill>
                <a:schemeClr val="tx1"/>
              </a:solidFill>
              <a:effectLst/>
              <a:latin typeface="+mn-lt"/>
              <a:ea typeface="+mn-ea"/>
              <a:cs typeface="+mn-cs"/>
            </a:rPr>
            <a:t>B</a:t>
          </a:r>
          <a:r>
            <a:rPr kumimoji="1" lang="ja-JP" altLang="en-US" sz="1100">
              <a:solidFill>
                <a:schemeClr val="tx1"/>
              </a:solidFill>
              <a:effectLst/>
              <a:latin typeface="+mn-lt"/>
              <a:ea typeface="+mn-ea"/>
              <a:cs typeface="+mn-cs"/>
            </a:rPr>
            <a:t>のプライマリー材等</a:t>
          </a:r>
          <a:r>
            <a:rPr kumimoji="1" lang="ja-JP" altLang="ja-JP" sz="1100">
              <a:solidFill>
                <a:schemeClr val="tx1"/>
              </a:solidFill>
              <a:effectLst/>
              <a:latin typeface="+mn-lt"/>
              <a:ea typeface="+mn-ea"/>
              <a:cs typeface="+mn-cs"/>
            </a:rPr>
            <a:t>）</a:t>
          </a:r>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20</xdr:col>
      <xdr:colOff>79739</xdr:colOff>
      <xdr:row>7</xdr:row>
      <xdr:rowOff>198557</xdr:rowOff>
    </xdr:from>
    <xdr:ext cx="6649572" cy="9472510"/>
    <xdr:sp macro="" textlink="">
      <xdr:nvSpPr>
        <xdr:cNvPr id="2" name="吹き出し: 四角形 1">
          <a:extLst>
            <a:ext uri="{FF2B5EF4-FFF2-40B4-BE49-F238E27FC236}">
              <a16:creationId xmlns:a16="http://schemas.microsoft.com/office/drawing/2014/main" id="{7285CF52-949D-469F-91E2-8C8706ECC1BC}"/>
            </a:ext>
          </a:extLst>
        </xdr:cNvPr>
        <xdr:cNvSpPr/>
      </xdr:nvSpPr>
      <xdr:spPr>
        <a:xfrm>
          <a:off x="15292525" y="1913057"/>
          <a:ext cx="6649572" cy="9472510"/>
        </a:xfrm>
        <a:prstGeom prst="wedgeRectCallout">
          <a:avLst>
            <a:gd name="adj1" fmla="val -70217"/>
            <a:gd name="adj2" fmla="val -8390"/>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noAutofit/>
        </a:bodyPr>
        <a:lstStyle/>
        <a:p>
          <a:pPr algn="ctr"/>
          <a:r>
            <a:rPr kumimoji="1" lang="en-US" altLang="ja-JP" sz="1400">
              <a:latin typeface="Meiryo UI" panose="020B0604030504040204" pitchFamily="50" charset="-128"/>
              <a:ea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rPr>
            <a:t>入力上の注意</a:t>
          </a:r>
          <a:r>
            <a:rPr kumimoji="1" lang="en-US" altLang="ja-JP" sz="1400">
              <a:latin typeface="Meiryo UI" panose="020B0604030504040204" pitchFamily="50" charset="-128"/>
              <a:ea typeface="Meiryo UI" panose="020B0604030504040204" pitchFamily="50" charset="-128"/>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・本シートは</a:t>
          </a:r>
          <a:r>
            <a:rPr kumimoji="1" lang="ja-JP" altLang="en-US" sz="1400" b="1"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廃棄物</a:t>
          </a:r>
          <a:r>
            <a:rPr kumimoji="1" lang="en-US" altLang="ja-JP" sz="1400" b="1"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1t</a:t>
          </a:r>
          <a:r>
            <a:rPr kumimoji="1" lang="ja-JP" altLang="en-US" sz="1400" b="1"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当たりの処理</a:t>
          </a:r>
          <a:r>
            <a:rPr kumimoji="1" lang="ja-JP" altLang="en-US"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に係る活動量、排出係数を入力する。</a:t>
          </a:r>
          <a:endParaRPr kumimoji="1" lang="en-US" altLang="ja-JP"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endParaRPr>
        </a:p>
        <a:p>
          <a:pPr algn="l"/>
          <a:r>
            <a:rPr kumimoji="1" lang="ja-JP" altLang="en-US" sz="1400">
              <a:latin typeface="Meiryo UI" panose="020B0604030504040204" pitchFamily="50" charset="-128"/>
              <a:ea typeface="Meiryo UI" panose="020B0604030504040204" pitchFamily="50" charset="-128"/>
            </a:rPr>
            <a:t>・「</a:t>
          </a:r>
          <a:r>
            <a:rPr kumimoji="1" lang="ja-JP" altLang="en-US" sz="1400">
              <a:solidFill>
                <a:sysClr val="windowText" lastClr="000000"/>
              </a:solidFill>
              <a:latin typeface="Meiryo UI" panose="020B0604030504040204" pitchFamily="50" charset="-128"/>
              <a:ea typeface="Meiryo UI" panose="020B0604030504040204" pitchFamily="50" charset="-128"/>
            </a:rPr>
            <a:t>活動量等の数値を計算した場合に用いた値、数式」には、活動量に影響する収率、</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機器の処理能力等の条件があり、それらを掛け合わせて活動量等を算出した場合に、</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計算に用いた元の数値と計算式を入力する。</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・「出典における数値の定義・考え方」には、出典におけるデータの範囲（排出係数の例：</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鉄鋼製品の製造</a:t>
          </a:r>
          <a:r>
            <a:rPr kumimoji="1" lang="en-US" altLang="ja-JP" sz="1400">
              <a:solidFill>
                <a:sysClr val="windowText" lastClr="000000"/>
              </a:solidFill>
              <a:latin typeface="Meiryo UI" panose="020B0604030504040204" pitchFamily="50" charset="-128"/>
              <a:ea typeface="Meiryo UI" panose="020B0604030504040204" pitchFamily="50" charset="-128"/>
            </a:rPr>
            <a:t>/</a:t>
          </a:r>
          <a:r>
            <a:rPr kumimoji="1" lang="ja-JP" altLang="en-US" sz="1400">
              <a:solidFill>
                <a:sysClr val="windowText" lastClr="000000"/>
              </a:solidFill>
              <a:latin typeface="Meiryo UI" panose="020B0604030504040204" pitchFamily="50" charset="-128"/>
              <a:ea typeface="Meiryo UI" panose="020B0604030504040204" pitchFamily="50" charset="-128"/>
            </a:rPr>
            <a:t>　データの範囲：　鉄鉱石の採掘、輸送、製銑、製鋼、鋳造、圧延　</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など）、設定条件（例：データ整備をおこなった地域、対象の技術、データのばらつき等</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データ採用にあたり留意するべき事項、など）等を明記すること。</a:t>
          </a:r>
          <a:br>
            <a:rPr kumimoji="1" lang="en-US" altLang="ja-JP" sz="1400">
              <a:solidFill>
                <a:sysClr val="windowText" lastClr="000000"/>
              </a:solidFill>
              <a:latin typeface="Meiryo UI" panose="020B0604030504040204" pitchFamily="50" charset="-128"/>
              <a:ea typeface="Meiryo UI" panose="020B0604030504040204" pitchFamily="50" charset="-128"/>
            </a:rPr>
          </a:br>
          <a:r>
            <a:rPr kumimoji="1" lang="ja-JP" altLang="en-US" sz="1400">
              <a:solidFill>
                <a:sysClr val="windowText" lastClr="000000"/>
              </a:solidFill>
              <a:latin typeface="Meiryo UI" panose="020B0604030504040204" pitchFamily="50" charset="-128"/>
              <a:ea typeface="Meiryo UI" panose="020B0604030504040204" pitchFamily="50" charset="-128"/>
            </a:rPr>
            <a:t>・活動量を申請者自身の測定値より算出に用いる場合はガイドライン</a:t>
          </a:r>
          <a:r>
            <a:rPr kumimoji="1" lang="en-US" altLang="ja-JP" sz="1400">
              <a:solidFill>
                <a:sysClr val="windowText" lastClr="000000"/>
              </a:solidFill>
              <a:latin typeface="Meiryo UI" panose="020B0604030504040204" pitchFamily="50" charset="-128"/>
              <a:ea typeface="Meiryo UI" panose="020B0604030504040204" pitchFamily="50" charset="-128"/>
            </a:rPr>
            <a:t>4.1.4</a:t>
          </a:r>
          <a:r>
            <a:rPr kumimoji="1" lang="ja-JP" altLang="en-US" sz="1400">
              <a:solidFill>
                <a:sysClr val="windowText" lastClr="000000"/>
              </a:solidFill>
              <a:latin typeface="Meiryo UI" panose="020B0604030504040204" pitchFamily="50" charset="-128"/>
              <a:ea typeface="Meiryo UI" panose="020B0604030504040204" pitchFamily="50" charset="-128"/>
            </a:rPr>
            <a:t>を参照し、デー</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タの品質についても留意すること。（具体的には、データを測定した期間、データのばらつき・</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統計的な確からしさに関して記述すること）</a:t>
          </a: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（実測値を算出に用いる例：あるプロセスについて、廃棄物</a:t>
          </a:r>
          <a:r>
            <a:rPr kumimoji="1" lang="en-US" altLang="ja-JP" sz="1400">
              <a:latin typeface="Meiryo UI" panose="020B0604030504040204" pitchFamily="50" charset="-128"/>
              <a:ea typeface="Meiryo UI" panose="020B0604030504040204" pitchFamily="50" charset="-128"/>
            </a:rPr>
            <a:t>1t</a:t>
          </a:r>
          <a:r>
            <a:rPr kumimoji="1" lang="ja-JP" altLang="en-US" sz="1400">
              <a:latin typeface="Meiryo UI" panose="020B0604030504040204" pitchFamily="50" charset="-128"/>
              <a:ea typeface="Meiryo UI" panose="020B0604030504040204" pitchFamily="50" charset="-128"/>
            </a:rPr>
            <a:t>当たりの電力消費量を計算</a:t>
          </a:r>
          <a:endParaRPr kumimoji="1" lang="en-US" altLang="ja-JP" sz="1400">
            <a:latin typeface="Meiryo UI" panose="020B0604030504040204" pitchFamily="50" charset="-128"/>
            <a:ea typeface="Meiryo UI" panose="020B0604030504040204" pitchFamily="50" charset="-128"/>
          </a:endParaRPr>
        </a:p>
        <a:p>
          <a:pPr algn="l"/>
          <a:r>
            <a:rPr kumimoji="1" lang="ja-JP" altLang="en-US" sz="1400">
              <a:latin typeface="Meiryo UI" panose="020B0604030504040204" pitchFamily="50" charset="-128"/>
              <a:ea typeface="Meiryo UI" panose="020B0604030504040204" pitchFamily="50" charset="-128"/>
            </a:rPr>
            <a:t>　する場合</a:t>
          </a:r>
          <a:r>
            <a:rPr kumimoji="1" lang="en-US" altLang="ja-JP" sz="1400">
              <a:latin typeface="Meiryo UI" panose="020B0604030504040204" pitchFamily="50" charset="-128"/>
              <a:ea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rPr>
            <a:t>　</a:t>
          </a:r>
          <a:r>
            <a:rPr kumimoji="1" lang="ja-JP" altLang="ja-JP" sz="1400">
              <a:solidFill>
                <a:schemeClr val="dk1"/>
              </a:solidFill>
              <a:effectLst/>
              <a:latin typeface="Meiryo UI" panose="020B0604030504040204" pitchFamily="50" charset="-128"/>
              <a:ea typeface="Meiryo UI" panose="020B0604030504040204" pitchFamily="50" charset="-128"/>
              <a:cs typeface="+mn-cs"/>
            </a:rPr>
            <a:t>〇〇〇</a:t>
          </a:r>
          <a:r>
            <a:rPr kumimoji="1" lang="ja-JP" altLang="en-US" sz="1400">
              <a:latin typeface="Meiryo UI" panose="020B0604030504040204" pitchFamily="50" charset="-128"/>
              <a:ea typeface="Meiryo UI" panose="020B0604030504040204" pitchFamily="50" charset="-128"/>
            </a:rPr>
            <a:t>年</a:t>
          </a:r>
          <a:r>
            <a:rPr kumimoji="1" lang="ja-JP" altLang="ja-JP" sz="1400">
              <a:solidFill>
                <a:schemeClr val="dk1"/>
              </a:solidFill>
              <a:effectLst/>
              <a:latin typeface="Meiryo UI" panose="020B0604030504040204" pitchFamily="50" charset="-128"/>
              <a:ea typeface="Meiryo UI" panose="020B0604030504040204" pitchFamily="50" charset="-128"/>
              <a:cs typeface="+mn-cs"/>
            </a:rPr>
            <a:t>〇</a:t>
          </a:r>
          <a:r>
            <a:rPr kumimoji="1" lang="ja-JP" altLang="en-US" sz="1400">
              <a:latin typeface="Meiryo UI" panose="020B0604030504040204" pitchFamily="50" charset="-128"/>
              <a:ea typeface="Meiryo UI" panose="020B0604030504040204" pitchFamily="50" charset="-128"/>
            </a:rPr>
            <a:t>月～</a:t>
          </a:r>
          <a:r>
            <a:rPr kumimoji="1" lang="ja-JP" altLang="ja-JP" sz="1400">
              <a:solidFill>
                <a:schemeClr val="dk1"/>
              </a:solidFill>
              <a:effectLst/>
              <a:latin typeface="Meiryo UI" panose="020B0604030504040204" pitchFamily="50" charset="-128"/>
              <a:ea typeface="Meiryo UI" panose="020B0604030504040204" pitchFamily="50" charset="-128"/>
              <a:cs typeface="+mn-cs"/>
            </a:rPr>
            <a:t>〇〇〇年〇</a:t>
          </a:r>
          <a:r>
            <a:rPr kumimoji="1" lang="ja-JP" altLang="en-US" sz="1400">
              <a:latin typeface="Meiryo UI" panose="020B0604030504040204" pitchFamily="50" charset="-128"/>
              <a:ea typeface="Meiryo UI" panose="020B0604030504040204" pitchFamily="50" charset="-128"/>
            </a:rPr>
            <a:t>月（</a:t>
          </a:r>
          <a:r>
            <a:rPr kumimoji="1" lang="en-US" altLang="ja-JP" sz="1400">
              <a:latin typeface="Meiryo UI" panose="020B0604030504040204" pitchFamily="50" charset="-128"/>
              <a:ea typeface="Meiryo UI" panose="020B0604030504040204" pitchFamily="50" charset="-128"/>
            </a:rPr>
            <a:t>12</a:t>
          </a:r>
          <a:r>
            <a:rPr kumimoji="1" lang="ja-JP" altLang="en-US" sz="1400">
              <a:latin typeface="Meiryo UI" panose="020B0604030504040204" pitchFamily="50" charset="-128"/>
              <a:ea typeface="Meiryo UI" panose="020B0604030504040204" pitchFamily="50" charset="-128"/>
            </a:rPr>
            <a:t>か月間）の</a:t>
          </a:r>
          <a:r>
            <a:rPr kumimoji="1" lang="ja-JP" altLang="ja-JP" sz="1400">
              <a:solidFill>
                <a:schemeClr val="dk1"/>
              </a:solidFill>
              <a:effectLst/>
              <a:latin typeface="Meiryo UI" panose="020B0604030504040204" pitchFamily="50" charset="-128"/>
              <a:ea typeface="Meiryo UI" panose="020B0604030504040204" pitchFamily="50" charset="-128"/>
              <a:cs typeface="+mn-cs"/>
            </a:rPr>
            <a:t>〇〇</a:t>
          </a:r>
          <a:r>
            <a:rPr kumimoji="1" lang="ja-JP" altLang="en-US" sz="1400">
              <a:solidFill>
                <a:schemeClr val="dk1"/>
              </a:solidFill>
              <a:effectLst/>
              <a:latin typeface="Meiryo UI" panose="020B0604030504040204" pitchFamily="50" charset="-128"/>
              <a:ea typeface="Meiryo UI" panose="020B0604030504040204" pitchFamily="50" charset="-128"/>
              <a:cs typeface="+mn-cs"/>
            </a:rPr>
            <a:t>プロセス</a:t>
          </a:r>
          <a:r>
            <a:rPr kumimoji="1" lang="ja-JP" altLang="en-US" sz="1400">
              <a:latin typeface="Meiryo UI" panose="020B0604030504040204" pitchFamily="50" charset="-128"/>
              <a:ea typeface="Meiryo UI" panose="020B0604030504040204" pitchFamily="50" charset="-128"/>
            </a:rPr>
            <a:t>の消費電力量</a:t>
          </a:r>
          <a:endParaRPr kumimoji="1" lang="en-US" altLang="ja-JP" sz="1400">
            <a:latin typeface="Meiryo UI" panose="020B0604030504040204" pitchFamily="50" charset="-128"/>
            <a:ea typeface="Meiryo UI" panose="020B0604030504040204" pitchFamily="50" charset="-128"/>
          </a:endParaRPr>
        </a:p>
        <a:p>
          <a:pPr algn="l"/>
          <a:r>
            <a:rPr kumimoji="1" lang="ja-JP" altLang="en-US" sz="1400">
              <a:latin typeface="Meiryo UI" panose="020B0604030504040204" pitchFamily="50" charset="-128"/>
              <a:ea typeface="Meiryo UI" panose="020B0604030504040204" pitchFamily="50" charset="-128"/>
            </a:rPr>
            <a:t>　の合計値を配電盤で計測した（</a:t>
          </a:r>
          <a:r>
            <a:rPr kumimoji="1" lang="en-US" altLang="ja-JP" sz="1400">
              <a:latin typeface="Meiryo UI" panose="020B0604030504040204" pitchFamily="50" charset="-128"/>
              <a:ea typeface="Meiryo UI" panose="020B0604030504040204" pitchFamily="50" charset="-128"/>
            </a:rPr>
            <a:t>XXXkWh</a:t>
          </a:r>
          <a:r>
            <a:rPr kumimoji="1" lang="ja-JP" altLang="en-US" sz="1400">
              <a:latin typeface="Meiryo UI" panose="020B0604030504040204" pitchFamily="50" charset="-128"/>
              <a:ea typeface="Meiryo UI" panose="020B0604030504040204" pitchFamily="50" charset="-128"/>
            </a:rPr>
            <a:t>）。同期間の当該プロセスの廃棄物処理量</a:t>
          </a:r>
          <a:endParaRPr kumimoji="1" lang="en-US" altLang="ja-JP" sz="1400">
            <a:latin typeface="Meiryo UI" panose="020B0604030504040204" pitchFamily="50" charset="-128"/>
            <a:ea typeface="Meiryo UI" panose="020B0604030504040204" pitchFamily="50" charset="-128"/>
          </a:endParaRPr>
        </a:p>
        <a:p>
          <a:pPr algn="l"/>
          <a:r>
            <a:rPr kumimoji="1" lang="ja-JP" altLang="en-US" sz="1400">
              <a:latin typeface="Meiryo UI" panose="020B0604030504040204" pitchFamily="50" charset="-128"/>
              <a:ea typeface="Meiryo UI" panose="020B0604030504040204" pitchFamily="50" charset="-128"/>
            </a:rPr>
            <a:t>　（</a:t>
          </a:r>
          <a:r>
            <a:rPr kumimoji="1" lang="en-US" altLang="ja-JP" sz="1400">
              <a:latin typeface="Meiryo UI" panose="020B0604030504040204" pitchFamily="50" charset="-128"/>
              <a:ea typeface="Meiryo UI" panose="020B0604030504040204" pitchFamily="50" charset="-128"/>
            </a:rPr>
            <a:t>YYYt</a:t>
          </a:r>
          <a:r>
            <a:rPr kumimoji="1" lang="ja-JP" altLang="en-US" sz="1400">
              <a:latin typeface="Meiryo UI" panose="020B0604030504040204" pitchFamily="50" charset="-128"/>
              <a:ea typeface="Meiryo UI" panose="020B0604030504040204" pitchFamily="50" charset="-128"/>
            </a:rPr>
            <a:t>）で消費電力量を割り算することで廃棄物</a:t>
          </a:r>
          <a:r>
            <a:rPr kumimoji="1" lang="en-US" altLang="ja-JP" sz="1400">
              <a:latin typeface="Meiryo UI" panose="020B0604030504040204" pitchFamily="50" charset="-128"/>
              <a:ea typeface="Meiryo UI" panose="020B0604030504040204" pitchFamily="50" charset="-128"/>
            </a:rPr>
            <a:t>1t</a:t>
          </a:r>
          <a:r>
            <a:rPr kumimoji="1" lang="ja-JP" altLang="en-US" sz="1400">
              <a:latin typeface="Meiryo UI" panose="020B0604030504040204" pitchFamily="50" charset="-128"/>
              <a:ea typeface="Meiryo UI" panose="020B0604030504040204" pitchFamily="50" charset="-128"/>
            </a:rPr>
            <a:t>当たりの電力消費量を算出した。</a:t>
          </a:r>
          <a:br>
            <a:rPr kumimoji="1" lang="en-US" altLang="ja-JP" sz="1400">
              <a:latin typeface="Meiryo UI" panose="020B0604030504040204" pitchFamily="50" charset="-128"/>
              <a:ea typeface="Meiryo UI" panose="020B0604030504040204" pitchFamily="50" charset="-128"/>
            </a:rPr>
          </a:br>
          <a:r>
            <a:rPr kumimoji="1" lang="ja-JP" altLang="en-US" sz="1400">
              <a:latin typeface="Meiryo UI" panose="020B0604030504040204" pitchFamily="50" charset="-128"/>
              <a:ea typeface="Meiryo UI" panose="020B0604030504040204" pitchFamily="50" charset="-128"/>
            </a:rPr>
            <a:t>　</a:t>
          </a:r>
          <a:r>
            <a:rPr kumimoji="1" lang="en-US" altLang="ja-JP" sz="1400">
              <a:latin typeface="Meiryo UI" panose="020B0604030504040204" pitchFamily="50" charset="-128"/>
              <a:ea typeface="Meiryo UI" panose="020B0604030504040204" pitchFamily="50" charset="-128"/>
            </a:rPr>
            <a:t>XXX kWh / YYY t = ZZZ kWh</a:t>
          </a:r>
          <a:br>
            <a:rPr kumimoji="1" lang="en-US" altLang="ja-JP" sz="1400">
              <a:latin typeface="Meiryo UI" panose="020B0604030504040204" pitchFamily="50" charset="-128"/>
              <a:ea typeface="Meiryo UI" panose="020B0604030504040204" pitchFamily="50" charset="-128"/>
            </a:rPr>
          </a:br>
          <a:r>
            <a:rPr kumimoji="1" lang="ja-JP" altLang="en-US" sz="1400">
              <a:latin typeface="Meiryo UI" panose="020B0604030504040204" pitchFamily="50" charset="-128"/>
              <a:ea typeface="Meiryo UI" panose="020B0604030504040204" pitchFamily="50" charset="-128"/>
            </a:rPr>
            <a:t>　なお、</a:t>
          </a:r>
          <a:r>
            <a:rPr kumimoji="1" lang="ja-JP" altLang="ja-JP" sz="1400">
              <a:solidFill>
                <a:schemeClr val="dk1"/>
              </a:solidFill>
              <a:effectLst/>
              <a:latin typeface="Meiryo UI" panose="020B0604030504040204" pitchFamily="50" charset="-128"/>
              <a:ea typeface="Meiryo UI" panose="020B0604030504040204" pitchFamily="50" charset="-128"/>
              <a:cs typeface="+mn-cs"/>
            </a:rPr>
            <a:t>〇〇〇年〇月～〇〇〇年〇月</a:t>
          </a:r>
          <a:r>
            <a:rPr kumimoji="1" lang="ja-JP" altLang="en-US" sz="1400">
              <a:solidFill>
                <a:schemeClr val="dk1"/>
              </a:solidFill>
              <a:effectLst/>
              <a:latin typeface="Meiryo UI" panose="020B0604030504040204" pitchFamily="50" charset="-128"/>
              <a:ea typeface="Meiryo UI" panose="020B0604030504040204" pitchFamily="50" charset="-128"/>
              <a:cs typeface="+mn-cs"/>
            </a:rPr>
            <a:t>の月ごとの廃棄物</a:t>
          </a:r>
          <a:r>
            <a:rPr kumimoji="1" lang="en-US" altLang="ja-JP" sz="1400">
              <a:solidFill>
                <a:schemeClr val="dk1"/>
              </a:solidFill>
              <a:effectLst/>
              <a:latin typeface="Meiryo UI" panose="020B0604030504040204" pitchFamily="50" charset="-128"/>
              <a:ea typeface="Meiryo UI" panose="020B0604030504040204" pitchFamily="50" charset="-128"/>
              <a:cs typeface="+mn-cs"/>
            </a:rPr>
            <a:t>1t</a:t>
          </a:r>
          <a:r>
            <a:rPr kumimoji="1" lang="ja-JP" altLang="en-US" sz="1400">
              <a:solidFill>
                <a:schemeClr val="dk1"/>
              </a:solidFill>
              <a:effectLst/>
              <a:latin typeface="Meiryo UI" panose="020B0604030504040204" pitchFamily="50" charset="-128"/>
              <a:ea typeface="Meiryo UI" panose="020B0604030504040204" pitchFamily="50" charset="-128"/>
              <a:cs typeface="+mn-cs"/>
            </a:rPr>
            <a:t>当たりの電力消費量は平均値</a:t>
          </a:r>
          <a:endParaRPr kumimoji="1" lang="en-US" altLang="ja-JP" sz="1400">
            <a:solidFill>
              <a:schemeClr val="dk1"/>
            </a:solidFill>
            <a:effectLst/>
            <a:latin typeface="Meiryo UI" panose="020B0604030504040204" pitchFamily="50" charset="-128"/>
            <a:ea typeface="Meiryo UI" panose="020B0604030504040204" pitchFamily="50" charset="-128"/>
            <a:cs typeface="+mn-cs"/>
          </a:endParaRPr>
        </a:p>
        <a:p>
          <a:pPr algn="l"/>
          <a:r>
            <a:rPr kumimoji="1" lang="ja-JP" altLang="en-US" sz="1400">
              <a:solidFill>
                <a:schemeClr val="dk1"/>
              </a:solidFill>
              <a:effectLst/>
              <a:latin typeface="Meiryo UI" panose="020B0604030504040204" pitchFamily="50" charset="-128"/>
              <a:ea typeface="Meiryo UI" panose="020B0604030504040204" pitchFamily="50" charset="-128"/>
              <a:cs typeface="+mn-cs"/>
            </a:rPr>
            <a:t>　</a:t>
          </a:r>
          <a:r>
            <a:rPr kumimoji="1" lang="en-US" altLang="ja-JP" sz="1400">
              <a:solidFill>
                <a:schemeClr val="dk1"/>
              </a:solidFill>
              <a:effectLst/>
              <a:latin typeface="Meiryo UI" panose="020B0604030504040204" pitchFamily="50" charset="-128"/>
              <a:ea typeface="Meiryo UI" panose="020B0604030504040204" pitchFamily="50" charset="-128"/>
              <a:cs typeface="+mn-cs"/>
            </a:rPr>
            <a:t>±5%</a:t>
          </a:r>
          <a:r>
            <a:rPr kumimoji="1" lang="ja-JP" altLang="en-US" sz="1400">
              <a:solidFill>
                <a:schemeClr val="dk1"/>
              </a:solidFill>
              <a:effectLst/>
              <a:latin typeface="Meiryo UI" panose="020B0604030504040204" pitchFamily="50" charset="-128"/>
              <a:ea typeface="Meiryo UI" panose="020B0604030504040204" pitchFamily="50" charset="-128"/>
              <a:cs typeface="+mn-cs"/>
            </a:rPr>
            <a:t>の範囲内に収まることを確認済み</a:t>
          </a:r>
          <a:r>
            <a:rPr kumimoji="1" lang="ja-JP" altLang="en-US" sz="1400">
              <a:latin typeface="Meiryo UI" panose="020B0604030504040204" pitchFamily="50" charset="-128"/>
              <a:ea typeface="Meiryo UI" panose="020B0604030504040204" pitchFamily="50" charset="-128"/>
            </a:rPr>
            <a:t>）</a:t>
          </a:r>
          <a:endParaRPr kumimoji="1" lang="en-US" altLang="ja-JP" sz="1400">
            <a:latin typeface="Meiryo UI" panose="020B0604030504040204" pitchFamily="50" charset="-128"/>
            <a:ea typeface="Meiryo UI" panose="020B0604030504040204" pitchFamily="50" charset="-128"/>
          </a:endParaRPr>
        </a:p>
        <a:p>
          <a:pPr algn="l"/>
          <a:r>
            <a:rPr kumimoji="1" lang="ja-JP" altLang="en-US" sz="1400">
              <a:latin typeface="Meiryo UI" panose="020B0604030504040204" pitchFamily="50" charset="-128"/>
              <a:ea typeface="Meiryo UI" panose="020B0604030504040204" pitchFamily="50" charset="-128"/>
            </a:rPr>
            <a:t>・「出典における数値の定義・考え方」にて、他のインベントリデータを参照する場合は、下記</a:t>
          </a:r>
          <a:endParaRPr kumimoji="1" lang="en-US" altLang="ja-JP" sz="1400">
            <a:latin typeface="Meiryo UI" panose="020B0604030504040204" pitchFamily="50" charset="-128"/>
            <a:ea typeface="Meiryo UI" panose="020B0604030504040204" pitchFamily="50" charset="-128"/>
          </a:endParaRPr>
        </a:p>
        <a:p>
          <a:pPr algn="l"/>
          <a:r>
            <a:rPr kumimoji="1" lang="ja-JP" altLang="en-US" sz="1400">
              <a:latin typeface="Meiryo UI" panose="020B0604030504040204" pitchFamily="50" charset="-128"/>
              <a:ea typeface="Meiryo UI" panose="020B0604030504040204" pitchFamily="50" charset="-128"/>
            </a:rPr>
            <a:t>　のルールにて参照番号を付記して記載のこと。</a:t>
          </a:r>
          <a:endParaRPr kumimoji="1" lang="en-US" altLang="ja-JP" sz="1400">
            <a:latin typeface="Meiryo UI" panose="020B0604030504040204" pitchFamily="50" charset="-128"/>
            <a:ea typeface="Meiryo UI" panose="020B0604030504040204" pitchFamily="50" charset="-128"/>
          </a:endParaRPr>
        </a:p>
        <a:p>
          <a:pPr algn="l"/>
          <a:r>
            <a:rPr kumimoji="1" lang="ja-JP" altLang="en-US" sz="1400">
              <a:latin typeface="Meiryo UI" panose="020B0604030504040204" pitchFamily="50" charset="-128"/>
              <a:ea typeface="Meiryo UI" panose="020B0604030504040204" pitchFamily="50" charset="-128"/>
            </a:rPr>
            <a:t>　記載例：②基準</a:t>
          </a:r>
          <a:r>
            <a:rPr kumimoji="1" lang="en-US" altLang="ja-JP" sz="1400">
              <a:latin typeface="Meiryo UI" panose="020B0604030504040204" pitchFamily="50" charset="-128"/>
              <a:ea typeface="Meiryo UI" panose="020B0604030504040204" pitchFamily="50" charset="-128"/>
            </a:rPr>
            <a:t>A-3a</a:t>
          </a:r>
          <a:r>
            <a:rPr kumimoji="1" lang="ja-JP" altLang="en-US" sz="1400">
              <a:latin typeface="Meiryo UI" panose="020B0604030504040204" pitchFamily="50" charset="-128"/>
              <a:ea typeface="Meiryo UI" panose="020B0604030504040204" pitchFamily="50" charset="-128"/>
            </a:rPr>
            <a:t>　</a:t>
          </a:r>
          <a:endParaRPr kumimoji="1" lang="en-US" altLang="ja-JP" sz="1400">
            <a:latin typeface="Meiryo UI" panose="020B0604030504040204" pitchFamily="50" charset="-128"/>
            <a:ea typeface="Meiryo UI" panose="020B0604030504040204" pitchFamily="50" charset="-128"/>
          </a:endParaRPr>
        </a:p>
        <a:p>
          <a:pPr algn="l"/>
          <a:r>
            <a:rPr kumimoji="1" lang="ja-JP" altLang="en-US" sz="1400">
              <a:latin typeface="Meiryo UI" panose="020B0604030504040204" pitchFamily="50" charset="-128"/>
              <a:ea typeface="Meiryo UI" panose="020B0604030504040204" pitchFamily="50" charset="-128"/>
            </a:rPr>
            <a:t>　　　　　　　＝</a:t>
          </a:r>
          <a:r>
            <a:rPr kumimoji="1" lang="ja-JP" altLang="en-US" sz="1400" b="1" u="sng">
              <a:latin typeface="Meiryo UI" panose="020B0604030504040204" pitchFamily="50" charset="-128"/>
              <a:ea typeface="Meiryo UI" panose="020B0604030504040204" pitchFamily="50" charset="-128"/>
            </a:rPr>
            <a:t>②</a:t>
          </a:r>
          <a:r>
            <a:rPr kumimoji="1" lang="ja-JP" altLang="en-US" sz="1400" u="none">
              <a:latin typeface="Meiryo UI" panose="020B0604030504040204" pitchFamily="50" charset="-128"/>
              <a:ea typeface="Meiryo UI" panose="020B0604030504040204" pitchFamily="50" charset="-128"/>
            </a:rPr>
            <a:t>基準</a:t>
          </a:r>
          <a:r>
            <a:rPr kumimoji="1" lang="ja-JP" altLang="en-US" sz="1400">
              <a:latin typeface="Meiryo UI" panose="020B0604030504040204" pitchFamily="50" charset="-128"/>
              <a:ea typeface="Meiryo UI" panose="020B0604030504040204" pitchFamily="50" charset="-128"/>
            </a:rPr>
            <a:t>シナリオ　カテゴリ：</a:t>
          </a:r>
          <a:r>
            <a:rPr kumimoji="1" lang="ja-JP" altLang="en-US" sz="1400" b="1" u="sng">
              <a:latin typeface="Meiryo UI" panose="020B0604030504040204" pitchFamily="50" charset="-128"/>
              <a:ea typeface="Meiryo UI" panose="020B0604030504040204" pitchFamily="50" charset="-128"/>
            </a:rPr>
            <a:t>基準Ａ</a:t>
          </a:r>
          <a:r>
            <a:rPr kumimoji="1" lang="ja-JP" altLang="en-US" sz="1400">
              <a:latin typeface="Meiryo UI" panose="020B0604030504040204" pitchFamily="50" charset="-128"/>
              <a:ea typeface="Meiryo UI" panose="020B0604030504040204" pitchFamily="50" charset="-128"/>
            </a:rPr>
            <a:t>、プロセス・参照番号：</a:t>
          </a:r>
          <a:r>
            <a:rPr kumimoji="1" lang="en-US" altLang="ja-JP" sz="1400" b="1" u="sng">
              <a:latin typeface="Meiryo UI" panose="020B0604030504040204" pitchFamily="50" charset="-128"/>
              <a:ea typeface="Meiryo UI" panose="020B0604030504040204" pitchFamily="50" charset="-128"/>
            </a:rPr>
            <a:t>3a</a:t>
          </a:r>
          <a:r>
            <a:rPr kumimoji="1" lang="ja-JP" altLang="en-US" sz="1400" b="0" u="none">
              <a:latin typeface="Meiryo UI" panose="020B0604030504040204" pitchFamily="50" charset="-128"/>
              <a:ea typeface="Meiryo UI" panose="020B0604030504040204" pitchFamily="50" charset="-128"/>
            </a:rPr>
            <a:t>　を示す。</a:t>
          </a:r>
          <a:endParaRPr kumimoji="1" lang="en-US" altLang="ja-JP" sz="1400" b="0" u="none">
            <a:latin typeface="Meiryo UI" panose="020B0604030504040204" pitchFamily="50" charset="-128"/>
            <a:ea typeface="Meiryo UI" panose="020B0604030504040204" pitchFamily="50" charset="-128"/>
          </a:endParaRPr>
        </a:p>
        <a:p>
          <a:pPr algn="l"/>
          <a:r>
            <a:rPr kumimoji="1" lang="ja-JP" altLang="en-US" sz="1400" b="0" u="none">
              <a:latin typeface="Meiryo UI" panose="020B0604030504040204" pitchFamily="50" charset="-128"/>
              <a:ea typeface="Meiryo UI" panose="020B0604030504040204" pitchFamily="50" charset="-128"/>
            </a:rPr>
            <a:t>・「</a:t>
          </a:r>
          <a:r>
            <a:rPr kumimoji="1" lang="en-US" altLang="ja-JP" sz="1400" b="0" u="none">
              <a:latin typeface="Meiryo UI" panose="020B0604030504040204" pitchFamily="50" charset="-128"/>
              <a:ea typeface="Meiryo UI" panose="020B0604030504040204" pitchFamily="50" charset="-128"/>
            </a:rPr>
            <a:t>No.</a:t>
          </a:r>
          <a:r>
            <a:rPr kumimoji="1" lang="ja-JP" altLang="en-US" sz="1400" b="0" u="none">
              <a:latin typeface="Meiryo UI" panose="020B0604030504040204" pitchFamily="50" charset="-128"/>
              <a:ea typeface="Meiryo UI" panose="020B0604030504040204" pitchFamily="50" charset="-128"/>
            </a:rPr>
            <a:t>／プロセス」には、「</a:t>
          </a:r>
          <a:r>
            <a:rPr kumimoji="1" lang="en-US" altLang="ja-JP" sz="1400" b="0" u="none">
              <a:latin typeface="Meiryo UI" panose="020B0604030504040204" pitchFamily="50" charset="-128"/>
              <a:ea typeface="Meiryo UI" panose="020B0604030504040204" pitchFamily="50" charset="-128"/>
            </a:rPr>
            <a:t>2.</a:t>
          </a:r>
          <a:r>
            <a:rPr kumimoji="1" lang="ja-JP" altLang="en-US" sz="1400" b="0" u="none">
              <a:latin typeface="Meiryo UI" panose="020B0604030504040204" pitchFamily="50" charset="-128"/>
              <a:ea typeface="Meiryo UI" panose="020B0604030504040204" pitchFamily="50" charset="-128"/>
            </a:rPr>
            <a:t>算出範囲」シートにて、フロー記載のプロセス凡例と同じプロセス</a:t>
          </a:r>
          <a:endParaRPr kumimoji="1" lang="en-US" altLang="ja-JP" sz="1400" b="0" u="none">
            <a:latin typeface="Meiryo UI" panose="020B0604030504040204" pitchFamily="50" charset="-128"/>
            <a:ea typeface="Meiryo UI" panose="020B0604030504040204" pitchFamily="50" charset="-128"/>
          </a:endParaRPr>
        </a:p>
        <a:p>
          <a:pPr algn="l"/>
          <a:r>
            <a:rPr kumimoji="1" lang="ja-JP" altLang="en-US" sz="1400" b="0" u="none">
              <a:latin typeface="Meiryo UI" panose="020B0604030504040204" pitchFamily="50" charset="-128"/>
              <a:ea typeface="Meiryo UI" panose="020B0604030504040204" pitchFamily="50" charset="-128"/>
            </a:rPr>
            <a:t>　名、番号を用いること。</a:t>
          </a:r>
          <a:endParaRPr kumimoji="1" lang="en-US" altLang="ja-JP" sz="1400" b="0" u="none">
            <a:latin typeface="Meiryo UI" panose="020B0604030504040204" pitchFamily="50" charset="-128"/>
            <a:ea typeface="Meiryo UI" panose="020B0604030504040204" pitchFamily="50" charset="-128"/>
          </a:endParaRPr>
        </a:p>
        <a:p>
          <a:pPr algn="l"/>
          <a:r>
            <a:rPr kumimoji="1" lang="ja-JP" altLang="en-US" sz="1400" b="0" u="none">
              <a:latin typeface="Meiryo UI" panose="020B0604030504040204" pitchFamily="50" charset="-128"/>
              <a:ea typeface="Meiryo UI" panose="020B0604030504040204" pitchFamily="50" charset="-128"/>
            </a:rPr>
            <a:t>・</a:t>
          </a:r>
          <a:r>
            <a:rPr kumimoji="1" lang="ja-JP" altLang="en-US" sz="1400" b="0" u="none">
              <a:solidFill>
                <a:schemeClr val="dk1"/>
              </a:solidFill>
              <a:latin typeface="Meiryo UI" panose="020B0604030504040204" pitchFamily="50" charset="-128"/>
              <a:ea typeface="Meiryo UI" panose="020B0604030504040204" pitchFamily="50" charset="-128"/>
              <a:cs typeface="+mn-cs"/>
            </a:rPr>
            <a:t>「プロセス」には</a:t>
          </a:r>
          <a:r>
            <a:rPr kumimoji="1" lang="ja-JP" altLang="ja-JP" sz="1400" b="0" u="none">
              <a:solidFill>
                <a:schemeClr val="dk1"/>
              </a:solidFill>
              <a:latin typeface="Meiryo UI" panose="020B0604030504040204" pitchFamily="50" charset="-128"/>
              <a:ea typeface="Meiryo UI" panose="020B0604030504040204" pitchFamily="50" charset="-128"/>
              <a:cs typeface="+mn-cs"/>
            </a:rPr>
            <a:t>、「</a:t>
          </a:r>
          <a:r>
            <a:rPr kumimoji="1" lang="en-US" altLang="ja-JP" sz="1400" b="0" u="none">
              <a:solidFill>
                <a:schemeClr val="dk1"/>
              </a:solidFill>
              <a:latin typeface="Meiryo UI" panose="020B0604030504040204" pitchFamily="50" charset="-128"/>
              <a:ea typeface="Meiryo UI" panose="020B0604030504040204" pitchFamily="50" charset="-128"/>
              <a:cs typeface="+mn-cs"/>
            </a:rPr>
            <a:t>2.</a:t>
          </a:r>
          <a:r>
            <a:rPr kumimoji="1" lang="ja-JP" altLang="ja-JP" sz="1400" b="0" u="none">
              <a:solidFill>
                <a:schemeClr val="dk1"/>
              </a:solidFill>
              <a:latin typeface="Meiryo UI" panose="020B0604030504040204" pitchFamily="50" charset="-128"/>
              <a:ea typeface="Meiryo UI" panose="020B0604030504040204" pitchFamily="50" charset="-128"/>
              <a:cs typeface="+mn-cs"/>
            </a:rPr>
            <a:t>算出範囲」シート</a:t>
          </a:r>
          <a:r>
            <a:rPr kumimoji="1" lang="ja-JP" altLang="en-US" sz="1400" b="0" u="none">
              <a:solidFill>
                <a:schemeClr val="dk1"/>
              </a:solidFill>
              <a:latin typeface="Meiryo UI" panose="020B0604030504040204" pitchFamily="50" charset="-128"/>
              <a:ea typeface="Meiryo UI" panose="020B0604030504040204" pitchFamily="50" charset="-128"/>
              <a:cs typeface="+mn-cs"/>
            </a:rPr>
            <a:t>の</a:t>
          </a:r>
          <a:r>
            <a:rPr kumimoji="1" lang="ja-JP" altLang="ja-JP" sz="1400" b="0" u="none">
              <a:solidFill>
                <a:schemeClr val="dk1"/>
              </a:solidFill>
              <a:latin typeface="Meiryo UI" panose="020B0604030504040204" pitchFamily="50" charset="-128"/>
              <a:ea typeface="Meiryo UI" panose="020B0604030504040204" pitchFamily="50" charset="-128"/>
              <a:cs typeface="+mn-cs"/>
            </a:rPr>
            <a:t>フロー</a:t>
          </a:r>
          <a:r>
            <a:rPr kumimoji="1" lang="ja-JP" altLang="en-US" sz="1400" b="0" u="none">
              <a:solidFill>
                <a:schemeClr val="dk1"/>
              </a:solidFill>
              <a:latin typeface="Meiryo UI" panose="020B0604030504040204" pitchFamily="50" charset="-128"/>
              <a:ea typeface="Meiryo UI" panose="020B0604030504040204" pitchFamily="50" charset="-128"/>
              <a:cs typeface="+mn-cs"/>
            </a:rPr>
            <a:t>に</a:t>
          </a:r>
          <a:r>
            <a:rPr kumimoji="1" lang="ja-JP" altLang="ja-JP" sz="1400" b="0" u="none">
              <a:solidFill>
                <a:schemeClr val="dk1"/>
              </a:solidFill>
              <a:latin typeface="Meiryo UI" panose="020B0604030504040204" pitchFamily="50" charset="-128"/>
              <a:ea typeface="Meiryo UI" panose="020B0604030504040204" pitchFamily="50" charset="-128"/>
              <a:cs typeface="+mn-cs"/>
            </a:rPr>
            <a:t>記載のプロセス</a:t>
          </a:r>
          <a:r>
            <a:rPr kumimoji="1" lang="ja-JP" altLang="en-US" sz="1400" b="0" u="none">
              <a:solidFill>
                <a:schemeClr val="dk1"/>
              </a:solidFill>
              <a:latin typeface="Meiryo UI" panose="020B0604030504040204" pitchFamily="50" charset="-128"/>
              <a:ea typeface="Meiryo UI" panose="020B0604030504040204" pitchFamily="50" charset="-128"/>
              <a:cs typeface="+mn-cs"/>
            </a:rPr>
            <a:t>凡例の名称と同じものを記載</a:t>
          </a:r>
          <a:endParaRPr kumimoji="1" lang="en-US" altLang="ja-JP" sz="1400" b="0" u="none">
            <a:solidFill>
              <a:schemeClr val="dk1"/>
            </a:solidFill>
            <a:latin typeface="Meiryo UI" panose="020B0604030504040204" pitchFamily="50" charset="-128"/>
            <a:ea typeface="Meiryo UI" panose="020B0604030504040204" pitchFamily="50" charset="-128"/>
            <a:cs typeface="+mn-cs"/>
          </a:endParaRPr>
        </a:p>
        <a:p>
          <a:pPr algn="l"/>
          <a:r>
            <a:rPr kumimoji="1" lang="ja-JP" altLang="en-US" sz="1400" b="0" u="none">
              <a:solidFill>
                <a:schemeClr val="dk1"/>
              </a:solidFill>
              <a:latin typeface="Meiryo UI" panose="020B0604030504040204" pitchFamily="50" charset="-128"/>
              <a:ea typeface="Meiryo UI" panose="020B0604030504040204" pitchFamily="50" charset="-128"/>
              <a:cs typeface="+mn-cs"/>
            </a:rPr>
            <a:t>　のこと。</a:t>
          </a:r>
          <a:endParaRPr kumimoji="1" lang="en-US" altLang="ja-JP" sz="1400" b="0" u="none">
            <a:solidFill>
              <a:schemeClr val="dk1"/>
            </a:solidFill>
            <a:latin typeface="Meiryo UI" panose="020B0604030504040204" pitchFamily="50" charset="-128"/>
            <a:ea typeface="Meiryo UI" panose="020B0604030504040204" pitchFamily="50" charset="-128"/>
            <a:cs typeface="+mn-cs"/>
          </a:endParaRPr>
        </a:p>
        <a:p>
          <a:pPr algn="l"/>
          <a:r>
            <a:rPr kumimoji="1" lang="ja-JP" altLang="en-US" sz="1400" b="0" u="none">
              <a:solidFill>
                <a:sysClr val="windowText" lastClr="000000"/>
              </a:solidFill>
              <a:latin typeface="Meiryo UI" panose="020B0604030504040204" pitchFamily="50" charset="-128"/>
              <a:ea typeface="Meiryo UI" panose="020B0604030504040204" pitchFamily="50" charset="-128"/>
              <a:cs typeface="+mn-cs"/>
            </a:rPr>
            <a:t>・「出典」に記載の引用箇所のページ番号、数値について、算出シートには出典資料として</a:t>
          </a:r>
          <a:endParaRPr kumimoji="1" lang="en-US" altLang="ja-JP" sz="1400" b="0" u="none">
            <a:solidFill>
              <a:sysClr val="windowText" lastClr="000000"/>
            </a:solidFill>
            <a:latin typeface="Meiryo UI" panose="020B0604030504040204" pitchFamily="50" charset="-128"/>
            <a:ea typeface="Meiryo UI" panose="020B0604030504040204" pitchFamily="50" charset="-128"/>
            <a:cs typeface="+mn-cs"/>
          </a:endParaRPr>
        </a:p>
        <a:p>
          <a:pPr algn="l"/>
          <a:r>
            <a:rPr kumimoji="1" lang="ja-JP" altLang="en-US" sz="1400" b="0" u="none">
              <a:solidFill>
                <a:sysClr val="windowText" lastClr="000000"/>
              </a:solidFill>
              <a:latin typeface="Meiryo UI" panose="020B0604030504040204" pitchFamily="50" charset="-128"/>
              <a:ea typeface="Meiryo UI" panose="020B0604030504040204" pitchFamily="50" charset="-128"/>
              <a:cs typeface="+mn-cs"/>
            </a:rPr>
            <a:t>　添付すること。</a:t>
          </a:r>
          <a:endParaRPr kumimoji="1" lang="en-US" altLang="ja-JP" sz="1400" b="0" u="none">
            <a:solidFill>
              <a:sysClr val="windowText" lastClr="000000"/>
            </a:solidFill>
            <a:latin typeface="Meiryo UI" panose="020B0604030504040204" pitchFamily="50" charset="-128"/>
            <a:ea typeface="Meiryo UI" panose="020B0604030504040204" pitchFamily="50" charset="-128"/>
            <a:cs typeface="+mn-cs"/>
          </a:endParaRPr>
        </a:p>
        <a:p>
          <a:pPr algn="l"/>
          <a:r>
            <a:rPr kumimoji="1" lang="ja-JP" altLang="en-US" sz="1400" b="0" u="none">
              <a:solidFill>
                <a:sysClr val="windowText" lastClr="000000"/>
              </a:solidFill>
              <a:latin typeface="Meiryo UI" panose="020B0604030504040204" pitchFamily="50" charset="-128"/>
              <a:ea typeface="Meiryo UI" panose="020B0604030504040204" pitchFamily="50" charset="-128"/>
              <a:cs typeface="+mn-cs"/>
            </a:rPr>
            <a:t>　出典資料は、引用箇所が分かるようマークを付けたうえで該当ページを提出のこと。</a:t>
          </a:r>
          <a:endParaRPr kumimoji="1" lang="en-US" altLang="ja-JP" sz="1400" b="0" u="none">
            <a:solidFill>
              <a:sysClr val="windowText" lastClr="000000"/>
            </a:solidFill>
            <a:latin typeface="Meiryo UI" panose="020B0604030504040204" pitchFamily="50" charset="-128"/>
            <a:ea typeface="Meiryo UI" panose="020B0604030504040204" pitchFamily="50" charset="-128"/>
            <a:cs typeface="+mn-cs"/>
          </a:endParaRPr>
        </a:p>
        <a:p>
          <a:pPr algn="l"/>
          <a:r>
            <a:rPr kumimoji="1" lang="ja-JP" altLang="en-US" sz="1400" b="0" u="none">
              <a:solidFill>
                <a:sysClr val="windowText" lastClr="000000"/>
              </a:solidFill>
              <a:latin typeface="Meiryo UI" panose="020B0604030504040204" pitchFamily="50" charset="-128"/>
              <a:ea typeface="Meiryo UI" panose="020B0604030504040204" pitchFamily="50" charset="-128"/>
              <a:cs typeface="+mn-cs"/>
            </a:rPr>
            <a:t>・日本語以外の出典を用いる場合は日本語訳も添付すること</a:t>
          </a:r>
          <a:endParaRPr kumimoji="1" lang="en-US" altLang="ja-JP" sz="1400" b="0" u="none">
            <a:solidFill>
              <a:sysClr val="windowText" lastClr="000000"/>
            </a:solidFill>
            <a:latin typeface="Meiryo UI" panose="020B0604030504040204" pitchFamily="50" charset="-128"/>
            <a:ea typeface="Meiryo UI" panose="020B0604030504040204" pitchFamily="50" charset="-128"/>
            <a:cs typeface="+mn-cs"/>
          </a:endParaRPr>
        </a:p>
        <a:p>
          <a:pPr algn="l"/>
          <a:r>
            <a:rPr kumimoji="1" lang="ja-JP" altLang="en-US" sz="1400">
              <a:latin typeface="Meiryo UI" panose="020B0604030504040204" pitchFamily="50" charset="-128"/>
              <a:ea typeface="Meiryo UI" panose="020B0604030504040204" pitchFamily="50" charset="-128"/>
            </a:rPr>
            <a:t>　　　　　　　</a:t>
          </a:r>
          <a:endParaRPr kumimoji="1" lang="en-US" altLang="ja-JP" sz="1400">
            <a:latin typeface="Meiryo UI" panose="020B0604030504040204" pitchFamily="50" charset="-128"/>
            <a:ea typeface="Meiryo UI" panose="020B0604030504040204" pitchFamily="50" charset="-128"/>
          </a:endParaRPr>
        </a:p>
      </xdr:txBody>
    </xdr:sp>
    <xdr:clientData fPrintsWithSheet="0"/>
  </xdr:oneCellAnchor>
  <xdr:twoCellAnchor>
    <xdr:from>
      <xdr:col>20</xdr:col>
      <xdr:colOff>93346</xdr:colOff>
      <xdr:row>3</xdr:row>
      <xdr:rowOff>159640</xdr:rowOff>
    </xdr:from>
    <xdr:to>
      <xdr:col>26</xdr:col>
      <xdr:colOff>179327</xdr:colOff>
      <xdr:row>7</xdr:row>
      <xdr:rowOff>68946</xdr:rowOff>
    </xdr:to>
    <xdr:sp macro="" textlink="">
      <xdr:nvSpPr>
        <xdr:cNvPr id="3" name="吹き出し: 四角形 15">
          <a:extLst>
            <a:ext uri="{FF2B5EF4-FFF2-40B4-BE49-F238E27FC236}">
              <a16:creationId xmlns:a16="http://schemas.microsoft.com/office/drawing/2014/main" id="{3A007DEF-675E-4AC1-8BEC-4DD0C34115AD}"/>
            </a:ext>
          </a:extLst>
        </xdr:cNvPr>
        <xdr:cNvSpPr/>
      </xdr:nvSpPr>
      <xdr:spPr>
        <a:xfrm>
          <a:off x="15306132" y="989676"/>
          <a:ext cx="4004838" cy="793770"/>
        </a:xfrm>
        <a:prstGeom prst="rect">
          <a:avLst/>
        </a:prstGeom>
      </xdr:spPr>
      <xdr:style>
        <a:lnRef idx="2">
          <a:schemeClr val="accent1"/>
        </a:lnRef>
        <a:fillRef idx="1">
          <a:schemeClr val="lt1"/>
        </a:fillRef>
        <a:effectRef idx="0">
          <a:schemeClr val="accent1"/>
        </a:effectRef>
        <a:fontRef idx="minor">
          <a:schemeClr val="dk1"/>
        </a:fontRef>
      </xdr:style>
      <xdr:txBody>
        <a:bodyPr vertOverflow="overflow" horzOverflow="overflow" wrap="none" rtlCol="0" anchor="t"/>
        <a:lstStyle/>
        <a:p>
          <a:pPr algn="ct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入力上の注意</a:t>
          </a:r>
          <a:r>
            <a:rPr kumimoji="1" lang="en-US" altLang="ja-JP" sz="1100">
              <a:latin typeface="Meiryo UI" panose="020B0604030504040204" pitchFamily="50" charset="-128"/>
              <a:ea typeface="Meiryo UI" panose="020B0604030504040204" pitchFamily="50" charset="-128"/>
            </a:rPr>
            <a:t>】</a:t>
          </a:r>
        </a:p>
        <a:p>
          <a:pPr algn="l"/>
          <a:r>
            <a:rPr kumimoji="1" lang="ja-JP" altLang="en-US" sz="1100">
              <a:latin typeface="Meiryo UI" panose="020B0604030504040204" pitchFamily="50" charset="-128"/>
              <a:ea typeface="Meiryo UI" panose="020B0604030504040204" pitchFamily="50" charset="-128"/>
            </a:rPr>
            <a:t>・</a:t>
          </a:r>
          <a:r>
            <a:rPr lang="ja-JP" altLang="ja-JP" sz="1100" b="0" i="0">
              <a:solidFill>
                <a:schemeClr val="dk1"/>
              </a:solidFill>
              <a:effectLst/>
              <a:latin typeface="Meiryo UI" panose="020B0604030504040204" pitchFamily="50" charset="-128"/>
              <a:ea typeface="Meiryo UI" panose="020B0604030504040204" pitchFamily="50" charset="-128"/>
              <a:cs typeface="+mn-cs"/>
            </a:rPr>
            <a:t>フォントサイズは8pt以上と</a:t>
          </a:r>
          <a:r>
            <a:rPr lang="ja-JP" altLang="en-US" sz="1100" b="0" i="0">
              <a:solidFill>
                <a:schemeClr val="dk1"/>
              </a:solidFill>
              <a:effectLst/>
              <a:latin typeface="Meiryo UI" panose="020B0604030504040204" pitchFamily="50" charset="-128"/>
              <a:ea typeface="Meiryo UI" panose="020B0604030504040204" pitchFamily="50" charset="-128"/>
              <a:cs typeface="+mn-cs"/>
            </a:rPr>
            <a:t>すること</a:t>
          </a:r>
          <a:r>
            <a:rPr lang="ja-JP" altLang="ja-JP" sz="1100" b="0" i="0">
              <a:solidFill>
                <a:schemeClr val="dk1"/>
              </a:solidFill>
              <a:effectLst/>
              <a:latin typeface="Meiryo UI" panose="020B0604030504040204" pitchFamily="50" charset="-128"/>
              <a:ea typeface="Meiryo UI" panose="020B0604030504040204" pitchFamily="50" charset="-128"/>
              <a:cs typeface="+mn-cs"/>
            </a:rPr>
            <a:t>。</a:t>
          </a:r>
          <a:br>
            <a:rPr lang="ja-JP" altLang="ja-JP">
              <a:latin typeface="Meiryo UI" panose="020B0604030504040204" pitchFamily="50" charset="-128"/>
              <a:ea typeface="Meiryo UI" panose="020B0604030504040204" pitchFamily="50" charset="-128"/>
            </a:rPr>
          </a:br>
          <a:r>
            <a:rPr lang="ja-JP" altLang="ja-JP" sz="1100" b="0" i="0">
              <a:solidFill>
                <a:schemeClr val="dk1"/>
              </a:solidFill>
              <a:effectLst/>
              <a:latin typeface="Meiryo UI" panose="020B0604030504040204" pitchFamily="50" charset="-128"/>
              <a:ea typeface="Meiryo UI" panose="020B0604030504040204" pitchFamily="50" charset="-128"/>
              <a:cs typeface="+mn-cs"/>
            </a:rPr>
            <a:t>・文字切れがないか確認し、必要に応じて行の高さを調整</a:t>
          </a:r>
          <a:r>
            <a:rPr lang="ja-JP" altLang="en-US" sz="1100" b="0" i="0">
              <a:solidFill>
                <a:schemeClr val="dk1"/>
              </a:solidFill>
              <a:effectLst/>
              <a:latin typeface="Meiryo UI" panose="020B0604030504040204" pitchFamily="50" charset="-128"/>
              <a:ea typeface="Meiryo UI" panose="020B0604030504040204" pitchFamily="50" charset="-128"/>
              <a:cs typeface="+mn-cs"/>
            </a:rPr>
            <a:t>すること</a:t>
          </a:r>
          <a:r>
            <a:rPr lang="ja-JP" altLang="ja-JP" sz="1100" b="0" i="0">
              <a:solidFill>
                <a:schemeClr val="dk1"/>
              </a:solidFill>
              <a:effectLst/>
              <a:latin typeface="Meiryo UI" panose="020B0604030504040204" pitchFamily="50" charset="-128"/>
              <a:ea typeface="Meiryo UI" panose="020B0604030504040204" pitchFamily="50" charset="-128"/>
              <a:cs typeface="+mn-cs"/>
            </a:rPr>
            <a:t>。</a:t>
          </a:r>
          <a:endParaRPr kumimoji="1" lang="en-US" altLang="ja-JP" sz="1100">
            <a:latin typeface="Meiryo UI" panose="020B0604030504040204" pitchFamily="50" charset="-128"/>
            <a:ea typeface="Meiryo UI" panose="020B0604030504040204" pitchFamily="50" charset="-128"/>
          </a:endParaRPr>
        </a:p>
      </xdr:txBody>
    </xdr:sp>
    <xdr:clientData fPrintsWithSheet="0"/>
  </xdr:twoCellAnchor>
</xdr:wsDr>
</file>

<file path=xl/drawings/drawing4.xml><?xml version="1.0" encoding="utf-8"?>
<xdr:wsDr xmlns:xdr="http://schemas.openxmlformats.org/drawingml/2006/spreadsheetDrawing" xmlns:a="http://schemas.openxmlformats.org/drawingml/2006/main">
  <xdr:oneCellAnchor>
    <xdr:from>
      <xdr:col>16</xdr:col>
      <xdr:colOff>183515</xdr:colOff>
      <xdr:row>7</xdr:row>
      <xdr:rowOff>28575</xdr:rowOff>
    </xdr:from>
    <xdr:ext cx="6649572" cy="2828925"/>
    <xdr:sp macro="" textlink="">
      <xdr:nvSpPr>
        <xdr:cNvPr id="2" name="吹き出し: 四角形 1">
          <a:extLst>
            <a:ext uri="{FF2B5EF4-FFF2-40B4-BE49-F238E27FC236}">
              <a16:creationId xmlns:a16="http://schemas.microsoft.com/office/drawing/2014/main" id="{415FC091-7613-4228-9388-12FB55931D17}"/>
            </a:ext>
          </a:extLst>
        </xdr:cNvPr>
        <xdr:cNvSpPr/>
      </xdr:nvSpPr>
      <xdr:spPr>
        <a:xfrm>
          <a:off x="11120456" y="1810310"/>
          <a:ext cx="6649572" cy="2828925"/>
        </a:xfrm>
        <a:prstGeom prst="wedgeRectCallout">
          <a:avLst>
            <a:gd name="adj1" fmla="val -53457"/>
            <a:gd name="adj2" fmla="val -21329"/>
          </a:avLst>
        </a:prstGeom>
        <a:solidFill>
          <a:schemeClr val="bg1"/>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a:t>
          </a:r>
          <a:r>
            <a:rPr kumimoji="1" lang="ja-JP" altLang="en-US"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入力上の注意</a:t>
          </a:r>
          <a:r>
            <a:rPr kumimoji="1" lang="en-US" altLang="ja-JP"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・本シートは「</a:t>
          </a:r>
          <a:r>
            <a:rPr kumimoji="1" lang="en-US" altLang="ja-JP"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3.</a:t>
          </a:r>
          <a:r>
            <a:rPr kumimoji="1" lang="ja-JP" altLang="en-US"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インベントリデータ」において活動量を電力消費量とした場合に、そのプロセスに係る</a:t>
          </a:r>
          <a:r>
            <a:rPr kumimoji="1" lang="ja-JP" altLang="en-US" sz="1400" b="1"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設備のリスト</a:t>
          </a:r>
          <a:r>
            <a:rPr kumimoji="1" lang="ja-JP" altLang="en-US"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を入力する。</a:t>
          </a:r>
          <a:endParaRPr kumimoji="1" lang="en-US" altLang="ja-JP"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・設備名称は</a:t>
          </a:r>
          <a:r>
            <a:rPr kumimoji="1" lang="en-US" altLang="ja-JP"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1</a:t>
          </a:r>
          <a:r>
            <a:rPr kumimoji="1" lang="ja-JP" altLang="en-US"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行に単独の設備または付属する設備に含まれる負荷（電動機等）毎に記載すること。</a:t>
          </a:r>
          <a:endParaRPr kumimoji="1" lang="en-US" altLang="ja-JP"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・設備が用いられるプロセスに関する情報（カテゴリ、プロセス</a:t>
          </a:r>
          <a:r>
            <a:rPr kumimoji="1" lang="en-US" altLang="ja-JP"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No.</a:t>
          </a:r>
          <a:r>
            <a:rPr kumimoji="1" lang="ja-JP" altLang="en-US"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）、設備に関する情報（設備名称、台数、定格出力、負荷率）を記載すること。なお、消費電力は定格出力と負荷率の入力値より自動で計算される。</a:t>
          </a:r>
          <a:endParaRPr kumimoji="1" lang="en-US" altLang="ja-JP"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・以上の記載にあたり、補足情報等がある場合は備考欄に記載すること。</a:t>
          </a:r>
          <a:endParaRPr kumimoji="1" lang="en-US" altLang="ja-JP" sz="14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endParaRPr>
        </a:p>
      </xdr:txBody>
    </xdr:sp>
    <xdr:clientData fPrintsWithSheet="0"/>
  </xdr:oneCellAnchor>
  <xdr:twoCellAnchor>
    <xdr:from>
      <xdr:col>16</xdr:col>
      <xdr:colOff>167640</xdr:colOff>
      <xdr:row>3</xdr:row>
      <xdr:rowOff>49530</xdr:rowOff>
    </xdr:from>
    <xdr:to>
      <xdr:col>22</xdr:col>
      <xdr:colOff>227223</xdr:colOff>
      <xdr:row>6</xdr:row>
      <xdr:rowOff>106065</xdr:rowOff>
    </xdr:to>
    <xdr:sp macro="" textlink="">
      <xdr:nvSpPr>
        <xdr:cNvPr id="3" name="吹き出し: 四角形 15">
          <a:extLst>
            <a:ext uri="{FF2B5EF4-FFF2-40B4-BE49-F238E27FC236}">
              <a16:creationId xmlns:a16="http://schemas.microsoft.com/office/drawing/2014/main" id="{8BB79355-C6EB-4B50-8494-6711670359BF}"/>
            </a:ext>
          </a:extLst>
        </xdr:cNvPr>
        <xdr:cNvSpPr/>
      </xdr:nvSpPr>
      <xdr:spPr>
        <a:xfrm>
          <a:off x="11104581" y="867559"/>
          <a:ext cx="4026466" cy="784918"/>
        </a:xfrm>
        <a:prstGeom prst="rect">
          <a:avLst/>
        </a:prstGeom>
      </xdr:spPr>
      <xdr:style>
        <a:lnRef idx="2">
          <a:schemeClr val="accent1"/>
        </a:lnRef>
        <a:fillRef idx="1">
          <a:schemeClr val="lt1"/>
        </a:fillRef>
        <a:effectRef idx="0">
          <a:schemeClr val="accent1"/>
        </a:effectRef>
        <a:fontRef idx="minor">
          <a:schemeClr val="dk1"/>
        </a:fontRef>
      </xdr:style>
      <xdr:txBody>
        <a:bodyPr vertOverflow="overflow" horzOverflow="overflow" wrap="none" rtlCol="0" anchor="t"/>
        <a:lstStyle/>
        <a:p>
          <a:pPr algn="ct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入力上の注意</a:t>
          </a:r>
          <a:r>
            <a:rPr kumimoji="1" lang="en-US" altLang="ja-JP" sz="1100">
              <a:latin typeface="Meiryo UI" panose="020B0604030504040204" pitchFamily="50" charset="-128"/>
              <a:ea typeface="Meiryo UI" panose="020B0604030504040204" pitchFamily="50" charset="-128"/>
            </a:rPr>
            <a:t>】</a:t>
          </a:r>
        </a:p>
        <a:p>
          <a:pPr algn="l"/>
          <a:r>
            <a:rPr kumimoji="1" lang="ja-JP" altLang="en-US" sz="1100">
              <a:latin typeface="Meiryo UI" panose="020B0604030504040204" pitchFamily="50" charset="-128"/>
              <a:ea typeface="Meiryo UI" panose="020B0604030504040204" pitchFamily="50" charset="-128"/>
            </a:rPr>
            <a:t>・</a:t>
          </a:r>
          <a:r>
            <a:rPr lang="ja-JP" altLang="ja-JP" sz="1100" b="0" i="0">
              <a:solidFill>
                <a:schemeClr val="dk1"/>
              </a:solidFill>
              <a:effectLst/>
              <a:latin typeface="Meiryo UI" panose="020B0604030504040204" pitchFamily="50" charset="-128"/>
              <a:ea typeface="Meiryo UI" panose="020B0604030504040204" pitchFamily="50" charset="-128"/>
              <a:cs typeface="+mn-cs"/>
            </a:rPr>
            <a:t>フォントサイズは8pt以上と</a:t>
          </a:r>
          <a:r>
            <a:rPr lang="ja-JP" altLang="en-US" sz="1100" b="0" i="0">
              <a:solidFill>
                <a:schemeClr val="dk1"/>
              </a:solidFill>
              <a:effectLst/>
              <a:latin typeface="Meiryo UI" panose="020B0604030504040204" pitchFamily="50" charset="-128"/>
              <a:ea typeface="Meiryo UI" panose="020B0604030504040204" pitchFamily="50" charset="-128"/>
              <a:cs typeface="+mn-cs"/>
            </a:rPr>
            <a:t>すること</a:t>
          </a:r>
          <a:r>
            <a:rPr lang="ja-JP" altLang="ja-JP" sz="1100" b="0" i="0">
              <a:solidFill>
                <a:schemeClr val="dk1"/>
              </a:solidFill>
              <a:effectLst/>
              <a:latin typeface="Meiryo UI" panose="020B0604030504040204" pitchFamily="50" charset="-128"/>
              <a:ea typeface="Meiryo UI" panose="020B0604030504040204" pitchFamily="50" charset="-128"/>
              <a:cs typeface="+mn-cs"/>
            </a:rPr>
            <a:t>。</a:t>
          </a:r>
          <a:br>
            <a:rPr lang="ja-JP" altLang="ja-JP">
              <a:latin typeface="Meiryo UI" panose="020B0604030504040204" pitchFamily="50" charset="-128"/>
              <a:ea typeface="Meiryo UI" panose="020B0604030504040204" pitchFamily="50" charset="-128"/>
            </a:rPr>
          </a:br>
          <a:r>
            <a:rPr lang="ja-JP" altLang="ja-JP" sz="1100" b="0" i="0">
              <a:solidFill>
                <a:schemeClr val="dk1"/>
              </a:solidFill>
              <a:effectLst/>
              <a:latin typeface="Meiryo UI" panose="020B0604030504040204" pitchFamily="50" charset="-128"/>
              <a:ea typeface="Meiryo UI" panose="020B0604030504040204" pitchFamily="50" charset="-128"/>
              <a:cs typeface="+mn-cs"/>
            </a:rPr>
            <a:t>・文字切れがないか確認し、必要に応じて行の高さを調整</a:t>
          </a:r>
          <a:r>
            <a:rPr lang="ja-JP" altLang="en-US" sz="1100" b="0" i="0">
              <a:solidFill>
                <a:schemeClr val="dk1"/>
              </a:solidFill>
              <a:effectLst/>
              <a:latin typeface="Meiryo UI" panose="020B0604030504040204" pitchFamily="50" charset="-128"/>
              <a:ea typeface="Meiryo UI" panose="020B0604030504040204" pitchFamily="50" charset="-128"/>
              <a:cs typeface="+mn-cs"/>
            </a:rPr>
            <a:t>すること</a:t>
          </a:r>
          <a:r>
            <a:rPr lang="ja-JP" altLang="ja-JP" sz="1100" b="0" i="0">
              <a:solidFill>
                <a:schemeClr val="dk1"/>
              </a:solidFill>
              <a:effectLst/>
              <a:latin typeface="Meiryo UI" panose="020B0604030504040204" pitchFamily="50" charset="-128"/>
              <a:ea typeface="Meiryo UI" panose="020B0604030504040204" pitchFamily="50" charset="-128"/>
              <a:cs typeface="+mn-cs"/>
            </a:rPr>
            <a:t>。</a:t>
          </a:r>
          <a:endParaRPr kumimoji="1" lang="en-US" altLang="ja-JP" sz="1100">
            <a:latin typeface="Meiryo UI" panose="020B0604030504040204" pitchFamily="50" charset="-128"/>
            <a:ea typeface="Meiryo UI" panose="020B0604030504040204" pitchFamily="50" charset="-128"/>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oneCell">
    <xdr:from>
      <xdr:col>2</xdr:col>
      <xdr:colOff>18752</xdr:colOff>
      <xdr:row>13</xdr:row>
      <xdr:rowOff>221832</xdr:rowOff>
    </xdr:from>
    <xdr:to>
      <xdr:col>9</xdr:col>
      <xdr:colOff>378422</xdr:colOff>
      <xdr:row>33</xdr:row>
      <xdr:rowOff>87901</xdr:rowOff>
    </xdr:to>
    <xdr:graphicFrame macro="">
      <xdr:nvGraphicFramePr>
        <xdr:cNvPr id="2" name="Chart 1">
          <a:extLst>
            <a:ext uri="{FF2B5EF4-FFF2-40B4-BE49-F238E27FC236}">
              <a16:creationId xmlns:a16="http://schemas.microsoft.com/office/drawing/2014/main" id="{34B2B010-4E47-424D-A695-60B2E4826C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109211</xdr:colOff>
      <xdr:row>16</xdr:row>
      <xdr:rowOff>90357</xdr:rowOff>
    </xdr:from>
    <xdr:to>
      <xdr:col>9</xdr:col>
      <xdr:colOff>812434</xdr:colOff>
      <xdr:row>36</xdr:row>
      <xdr:rowOff>71755</xdr:rowOff>
    </xdr:to>
    <xdr:graphicFrame macro="">
      <xdr:nvGraphicFramePr>
        <xdr:cNvPr id="2" name="Chart 1">
          <a:extLst>
            <a:ext uri="{FF2B5EF4-FFF2-40B4-BE49-F238E27FC236}">
              <a16:creationId xmlns:a16="http://schemas.microsoft.com/office/drawing/2014/main" id="{C92FD59F-ACB2-4E11-8245-06AA69D601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158750</xdr:colOff>
      <xdr:row>4</xdr:row>
      <xdr:rowOff>31749</xdr:rowOff>
    </xdr:from>
    <xdr:to>
      <xdr:col>11</xdr:col>
      <xdr:colOff>0</xdr:colOff>
      <xdr:row>12</xdr:row>
      <xdr:rowOff>2091</xdr:rowOff>
    </xdr:to>
    <xdr:graphicFrame macro="">
      <xdr:nvGraphicFramePr>
        <xdr:cNvPr id="2" name="Chart 1">
          <a:extLst>
            <a:ext uri="{FF2B5EF4-FFF2-40B4-BE49-F238E27FC236}">
              <a16:creationId xmlns:a16="http://schemas.microsoft.com/office/drawing/2014/main" id="{8FF3FB82-41B4-414F-8FAD-EA23C8C0CE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158750</xdr:colOff>
      <xdr:row>4</xdr:row>
      <xdr:rowOff>25399</xdr:rowOff>
    </xdr:from>
    <xdr:to>
      <xdr:col>11</xdr:col>
      <xdr:colOff>0</xdr:colOff>
      <xdr:row>12</xdr:row>
      <xdr:rowOff>2794</xdr:rowOff>
    </xdr:to>
    <xdr:graphicFrame macro="">
      <xdr:nvGraphicFramePr>
        <xdr:cNvPr id="2" name="Chart 1">
          <a:extLst>
            <a:ext uri="{FF2B5EF4-FFF2-40B4-BE49-F238E27FC236}">
              <a16:creationId xmlns:a16="http://schemas.microsoft.com/office/drawing/2014/main" id="{19C66E92-CF71-475A-89F9-A45EA98CF7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161925</xdr:colOff>
      <xdr:row>4</xdr:row>
      <xdr:rowOff>28576</xdr:rowOff>
    </xdr:from>
    <xdr:to>
      <xdr:col>11</xdr:col>
      <xdr:colOff>0</xdr:colOff>
      <xdr:row>12</xdr:row>
      <xdr:rowOff>1</xdr:rowOff>
    </xdr:to>
    <xdr:graphicFrame macro="">
      <xdr:nvGraphicFramePr>
        <xdr:cNvPr id="2" name="Chart 1">
          <a:extLst>
            <a:ext uri="{FF2B5EF4-FFF2-40B4-BE49-F238E27FC236}">
              <a16:creationId xmlns:a16="http://schemas.microsoft.com/office/drawing/2014/main" id="{3E6FEA8B-696C-4828-9CD5-94B62EFF71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8.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9.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1.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2.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3.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4.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5.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6.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7.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BB6A5-DED1-4AF8-A534-1D0EC97CE749}">
  <sheetPr codeName="Sheet1">
    <pageSetUpPr fitToPage="1"/>
  </sheetPr>
  <dimension ref="A1:J35"/>
  <sheetViews>
    <sheetView showGridLines="0" tabSelected="1" zoomScaleNormal="100" workbookViewId="0"/>
  </sheetViews>
  <sheetFormatPr defaultColWidth="0" defaultRowHeight="22.5" customHeight="1" zeroHeight="1"/>
  <cols>
    <col min="1" max="5" width="9" customWidth="1"/>
    <col min="6" max="6" width="16.5" bestFit="1" customWidth="1"/>
    <col min="7" max="9" width="9" customWidth="1"/>
    <col min="10" max="10" width="1" customWidth="1"/>
    <col min="11" max="16384" width="9" hidden="1"/>
  </cols>
  <sheetData>
    <row r="1" spans="1:9" ht="22.5" customHeight="1">
      <c r="H1" s="150" t="str">
        <f>IF('1'!$D$6="③","添付13","添付5")</f>
        <v>添付5</v>
      </c>
      <c r="I1" s="151"/>
    </row>
    <row r="2" spans="1:9" ht="22.5" customHeight="1">
      <c r="H2" s="152"/>
      <c r="I2" s="153"/>
    </row>
    <row r="3" spans="1:9" ht="22.5" customHeight="1"/>
    <row r="4" spans="1:9" ht="22.5" customHeight="1">
      <c r="B4" s="10"/>
    </row>
    <row r="5" spans="1:9" ht="22.5" customHeight="1"/>
    <row r="6" spans="1:9" ht="22.5" customHeight="1">
      <c r="C6" s="7"/>
    </row>
    <row r="7" spans="1:9" ht="22.5" customHeight="1">
      <c r="C7" s="7"/>
    </row>
    <row r="8" spans="1:9" ht="22.5" customHeight="1">
      <c r="C8" s="7"/>
    </row>
    <row r="9" spans="1:9" ht="22.5" customHeight="1"/>
    <row r="10" spans="1:9" ht="22.5" customHeight="1"/>
    <row r="11" spans="1:9" ht="22.5" customHeight="1">
      <c r="A11" s="9" t="s">
        <v>0</v>
      </c>
      <c r="B11" s="24"/>
      <c r="D11" s="9"/>
      <c r="E11" s="9"/>
      <c r="F11" s="9"/>
      <c r="G11" s="9"/>
    </row>
    <row r="12" spans="1:9" ht="22.5" customHeight="1">
      <c r="A12" s="154" t="s">
        <v>109</v>
      </c>
      <c r="B12" s="154"/>
      <c r="C12" s="154"/>
      <c r="D12" s="154"/>
      <c r="E12" s="154"/>
      <c r="F12" s="154"/>
      <c r="G12" s="154"/>
      <c r="H12" s="154"/>
      <c r="I12" s="154"/>
    </row>
    <row r="13" spans="1:9" ht="22.5" customHeight="1"/>
    <row r="14" spans="1:9" ht="22.5" customHeight="1">
      <c r="A14" s="159"/>
      <c r="B14" s="159"/>
      <c r="C14" s="159"/>
      <c r="D14" s="159"/>
      <c r="E14" s="159"/>
      <c r="F14" s="159"/>
      <c r="G14" s="159"/>
      <c r="H14" s="159"/>
      <c r="I14" s="159"/>
    </row>
    <row r="15" spans="1:9" ht="22.5" customHeight="1">
      <c r="A15" s="15"/>
      <c r="B15" s="15"/>
      <c r="C15" s="15"/>
      <c r="D15" s="15"/>
      <c r="E15" s="15"/>
      <c r="F15" s="15"/>
      <c r="G15" s="15"/>
      <c r="H15" s="15"/>
      <c r="I15" s="15"/>
    </row>
    <row r="16" spans="1:9" ht="22.5" customHeight="1">
      <c r="A16" s="155" t="str">
        <f>'1'!C4</f>
        <v>事業名：例.○○○○の再資源化</v>
      </c>
      <c r="B16" s="155"/>
      <c r="C16" s="155"/>
      <c r="D16" s="155"/>
      <c r="E16" s="155"/>
      <c r="F16" s="155"/>
      <c r="G16" s="155"/>
      <c r="H16" s="155"/>
      <c r="I16" s="155"/>
    </row>
    <row r="17" spans="1:9" ht="22.5" customHeight="1">
      <c r="A17" s="155"/>
      <c r="B17" s="155"/>
      <c r="C17" s="155"/>
      <c r="D17" s="155"/>
      <c r="E17" s="155"/>
      <c r="F17" s="155"/>
      <c r="G17" s="155"/>
      <c r="H17" s="155"/>
      <c r="I17" s="155"/>
    </row>
    <row r="18" spans="1:9" ht="22.5" customHeight="1">
      <c r="A18" s="155"/>
      <c r="B18" s="155"/>
      <c r="C18" s="155"/>
      <c r="D18" s="155"/>
      <c r="E18" s="155"/>
      <c r="F18" s="155"/>
      <c r="G18" s="155"/>
      <c r="H18" s="155"/>
      <c r="I18" s="155"/>
    </row>
    <row r="19" spans="1:9" ht="22.5" customHeight="1">
      <c r="C19" s="9"/>
      <c r="D19" s="9"/>
      <c r="E19" s="9"/>
      <c r="F19" s="9"/>
      <c r="G19" s="9"/>
    </row>
    <row r="20" spans="1:9" ht="22.5" customHeight="1">
      <c r="B20" s="5" t="s">
        <v>1</v>
      </c>
      <c r="C20" s="1"/>
      <c r="D20" s="1"/>
      <c r="E20" s="5" t="s">
        <v>2</v>
      </c>
      <c r="F20" s="1"/>
      <c r="G20" s="1"/>
      <c r="H20" s="1"/>
    </row>
    <row r="21" spans="1:9" ht="22.5" customHeight="1">
      <c r="B21" s="28" t="s">
        <v>3</v>
      </c>
      <c r="C21" s="25" t="str">
        <f>IF('1'!D6=""," ",'1'!D6)</f>
        <v xml:space="preserve"> </v>
      </c>
      <c r="D21" s="1"/>
      <c r="E21" s="156" t="str">
        <f>IF(ISBLANK('1'!F6),"",'1'!F6)</f>
        <v/>
      </c>
      <c r="F21" s="157"/>
      <c r="G21" s="157"/>
      <c r="H21" s="157"/>
      <c r="I21" s="158"/>
    </row>
    <row r="22" spans="1:9" ht="22.5" customHeight="1">
      <c r="A22" s="26"/>
      <c r="B22" s="26"/>
      <c r="C22" s="26"/>
      <c r="D22" s="1"/>
      <c r="E22" s="26"/>
      <c r="F22" s="26"/>
      <c r="G22" s="26"/>
      <c r="H22" s="26"/>
      <c r="I22" s="26"/>
    </row>
    <row r="23" spans="1:9" ht="22.5" customHeight="1">
      <c r="A23" s="26"/>
      <c r="B23" s="26"/>
      <c r="C23" s="26"/>
      <c r="D23" s="1"/>
      <c r="E23" s="26"/>
      <c r="F23" s="26"/>
      <c r="G23" s="26"/>
      <c r="H23" s="26"/>
      <c r="I23" s="26"/>
    </row>
    <row r="24" spans="1:9" ht="22.5" customHeight="1">
      <c r="A24" s="26"/>
      <c r="B24" s="26"/>
      <c r="C24" s="26"/>
      <c r="D24" s="26"/>
      <c r="E24" s="26"/>
      <c r="F24" s="26"/>
      <c r="G24" s="26"/>
      <c r="H24" s="26"/>
      <c r="I24" s="26"/>
    </row>
    <row r="25" spans="1:9" ht="22.5" customHeight="1">
      <c r="A25" s="26"/>
      <c r="B25" s="26"/>
      <c r="C25" s="26"/>
      <c r="D25" s="26"/>
      <c r="E25" s="26"/>
      <c r="F25" s="26"/>
      <c r="G25" s="26"/>
      <c r="H25" s="26"/>
      <c r="I25" s="26"/>
    </row>
    <row r="26" spans="1:9" ht="22.5" customHeight="1"/>
    <row r="27" spans="1:9" ht="22.5" customHeight="1"/>
    <row r="28" spans="1:9" ht="22.5" customHeight="1"/>
    <row r="29" spans="1:9" ht="22.5" customHeight="1"/>
    <row r="30" spans="1:9" ht="22.5" customHeight="1"/>
    <row r="31" spans="1:9" ht="22.5" customHeight="1">
      <c r="A31" s="149" t="str">
        <f>IF(ISBLANK('1'!L2),"シート1に日付を入力してください",'1'!L2)</f>
        <v>シート1に日付を入力してください</v>
      </c>
      <c r="B31" s="149"/>
      <c r="C31" s="149"/>
      <c r="D31" s="149"/>
      <c r="E31" s="149"/>
      <c r="F31" s="149"/>
      <c r="G31" s="149"/>
      <c r="H31" s="149"/>
      <c r="I31" s="149"/>
    </row>
    <row r="32" spans="1:9" ht="22.5" customHeight="1"/>
    <row r="33" ht="22.5" customHeight="1"/>
    <row r="34" ht="22.5" customHeight="1"/>
    <row r="35" ht="22.5" customHeight="1"/>
  </sheetData>
  <sheetProtection algorithmName="SHA-512" hashValue="8wVSu8gIoakxUgOyjMADrOHWA0S+2oI1pvU0TQcbSPrd+oH3G9duDidoPVVN9VhqV35psDx886QaCpWnpi52QA==" saltValue="YU1Czf10xn7NASOhZwIwIw==" spinCount="100000" sheet="1" objects="1" scenarios="1" selectLockedCells="1" selectUnlockedCells="1"/>
  <mergeCells count="6">
    <mergeCell ref="A31:I31"/>
    <mergeCell ref="H1:I2"/>
    <mergeCell ref="A12:I12"/>
    <mergeCell ref="A16:I18"/>
    <mergeCell ref="E21:I21"/>
    <mergeCell ref="A14:I14"/>
  </mergeCells>
  <phoneticPr fontId="1"/>
  <conditionalFormatting sqref="A16:I18">
    <cfRule type="cellIs" dxfId="15" priority="1" operator="equal">
      <formula>""</formula>
    </cfRule>
  </conditionalFormatting>
  <printOptions horizontalCentered="1"/>
  <pageMargins left="0.23622047244094491" right="0.23622047244094491" top="0.74803149606299213" bottom="0.74803149606299213" header="0.31496062992125984" footer="0.31496062992125984"/>
  <pageSetup paperSize="9" orientation="portrait" r:id="rId1"/>
  <headerFooter>
    <oddFooter>&amp;P ページ</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39A39-E91E-45A2-9E92-8C554751021D}">
  <sheetPr codeName="Sheet10"/>
  <dimension ref="A1:N66"/>
  <sheetViews>
    <sheetView showGridLines="0" zoomScaleNormal="100" workbookViewId="0"/>
  </sheetViews>
  <sheetFormatPr defaultColWidth="0" defaultRowHeight="18" zeroHeight="1"/>
  <cols>
    <col min="1" max="2" width="2.58203125" style="33" customWidth="1"/>
    <col min="3" max="3" width="6.58203125" style="33" customWidth="1"/>
    <col min="4" max="4" width="13.58203125" style="33" customWidth="1"/>
    <col min="5" max="8" width="10.58203125" style="33" customWidth="1"/>
    <col min="9" max="10" width="8.58203125" style="33" customWidth="1"/>
    <col min="11" max="11" width="5.58203125" style="33" customWidth="1"/>
    <col min="12" max="12" width="2.58203125" style="33" customWidth="1"/>
    <col min="13" max="13" width="45.58203125" style="56" hidden="1" customWidth="1"/>
    <col min="14" max="14" width="45.58203125" style="33" hidden="1" customWidth="1"/>
    <col min="15" max="16384" width="9" style="33" hidden="1"/>
  </cols>
  <sheetData>
    <row r="1" spans="2:14">
      <c r="M1" s="33"/>
    </row>
    <row r="2" spans="2:14" ht="28.25" customHeight="1">
      <c r="B2" s="32" t="s">
        <v>95</v>
      </c>
      <c r="G2" s="34" t="s">
        <v>22</v>
      </c>
      <c r="H2" s="35">
        <f>'1'!I2</f>
        <v>2</v>
      </c>
      <c r="I2" s="34" t="s">
        <v>23</v>
      </c>
      <c r="J2" s="273" t="str">
        <f>IF(ISBLANK('1'!L2),"シート1に日付を入力してください",'1'!L2)</f>
        <v>シート1に日付を入力してください</v>
      </c>
      <c r="K2" s="273"/>
      <c r="L2" s="273"/>
      <c r="M2" s="36"/>
    </row>
    <row r="3" spans="2:14" ht="20.149999999999999" customHeight="1">
      <c r="C3" s="32"/>
      <c r="M3" s="36"/>
    </row>
    <row r="4" spans="2:14" s="22" customFormat="1" ht="27.65" customHeight="1">
      <c r="C4" s="209" t="str">
        <f>'1'!C4&amp;"(類型"&amp;'1'!D6&amp;")"</f>
        <v>事業名：例.○○○○の再資源化(類型)</v>
      </c>
      <c r="D4" s="209"/>
      <c r="E4" s="209"/>
      <c r="F4" s="209"/>
      <c r="G4" s="209"/>
      <c r="H4" s="209"/>
      <c r="I4" s="209"/>
      <c r="J4" s="209"/>
      <c r="K4" s="209"/>
      <c r="L4" s="209"/>
      <c r="M4" s="36"/>
      <c r="N4" s="33"/>
    </row>
    <row r="5" spans="2:14" s="22" customFormat="1" ht="5.15" customHeight="1">
      <c r="C5" s="77"/>
      <c r="D5" s="45"/>
      <c r="E5" s="45"/>
      <c r="F5" s="45"/>
      <c r="G5" s="45"/>
    </row>
    <row r="6" spans="2:14" ht="19.5" customHeight="1">
      <c r="C6" s="57" t="s">
        <v>87</v>
      </c>
      <c r="D6" s="57"/>
      <c r="E6" s="57"/>
      <c r="F6" s="57"/>
      <c r="G6" s="57"/>
      <c r="H6" s="57"/>
      <c r="I6" s="57"/>
      <c r="J6" s="57"/>
      <c r="K6" s="57"/>
      <c r="L6" s="57"/>
      <c r="M6" s="33"/>
    </row>
    <row r="7" spans="2:14">
      <c r="B7" s="57"/>
      <c r="C7" s="57" t="s">
        <v>88</v>
      </c>
      <c r="D7" s="57"/>
      <c r="E7" s="57"/>
      <c r="F7" s="57"/>
      <c r="G7" s="57"/>
      <c r="H7" s="57"/>
      <c r="I7" s="57"/>
      <c r="J7" s="57"/>
      <c r="K7" s="57"/>
      <c r="L7" s="57"/>
      <c r="M7" s="33"/>
    </row>
    <row r="8" spans="2:14" ht="30" customHeight="1">
      <c r="C8" s="276" t="s">
        <v>62</v>
      </c>
      <c r="D8" s="278"/>
      <c r="E8" s="78" t="s">
        <v>82</v>
      </c>
      <c r="F8" s="59" t="s">
        <v>85</v>
      </c>
      <c r="K8" s="57"/>
      <c r="L8" s="79"/>
      <c r="M8" s="141" t="s">
        <v>150</v>
      </c>
      <c r="N8" s="141" t="s">
        <v>149</v>
      </c>
    </row>
    <row r="9" spans="2:14" ht="27" customHeight="1">
      <c r="C9" s="315" t="s">
        <v>89</v>
      </c>
      <c r="D9" s="316"/>
      <c r="E9" s="111">
        <v>1</v>
      </c>
      <c r="F9" s="114">
        <v>1</v>
      </c>
      <c r="K9" s="57"/>
      <c r="M9" s="147"/>
      <c r="N9" s="147"/>
    </row>
    <row r="10" spans="2:14" ht="27" customHeight="1" thickBot="1">
      <c r="C10" s="322" t="s">
        <v>96</v>
      </c>
      <c r="D10" s="323"/>
      <c r="E10" s="112">
        <f>I39</f>
        <v>0</v>
      </c>
      <c r="F10" s="113">
        <f>I64</f>
        <v>0</v>
      </c>
      <c r="K10" s="57"/>
      <c r="M10" s="145"/>
      <c r="N10" s="145"/>
    </row>
    <row r="11" spans="2:14" ht="30" customHeight="1" thickTop="1" thickBot="1">
      <c r="C11" s="320" t="s">
        <v>97</v>
      </c>
      <c r="D11" s="321"/>
      <c r="E11" s="130">
        <f>E10/E9</f>
        <v>0</v>
      </c>
      <c r="F11" s="131">
        <f>F10/F9</f>
        <v>0</v>
      </c>
      <c r="K11" s="57"/>
      <c r="M11" s="145"/>
      <c r="N11" s="145"/>
    </row>
    <row r="12" spans="2:14" ht="39.75" customHeight="1" thickTop="1">
      <c r="C12" s="317" t="s">
        <v>92</v>
      </c>
      <c r="D12" s="318"/>
      <c r="E12" s="319"/>
      <c r="F12" s="132">
        <f>(E11-F11)*100</f>
        <v>0</v>
      </c>
      <c r="K12" s="57"/>
      <c r="M12" s="145"/>
      <c r="N12" s="145"/>
    </row>
    <row r="13" spans="2:14">
      <c r="K13" s="57"/>
      <c r="M13" s="33"/>
    </row>
    <row r="14" spans="2:14">
      <c r="B14" s="57" t="s">
        <v>67</v>
      </c>
      <c r="C14" s="57"/>
      <c r="D14" s="57"/>
      <c r="E14" s="57"/>
      <c r="F14" s="57"/>
      <c r="G14" s="57"/>
      <c r="K14" s="57"/>
      <c r="M14" s="33"/>
    </row>
    <row r="15" spans="2:14">
      <c r="B15" s="57"/>
      <c r="C15" s="63" t="s">
        <v>93</v>
      </c>
      <c r="D15" s="63"/>
      <c r="E15" s="63"/>
      <c r="F15" s="63"/>
      <c r="G15" s="63"/>
      <c r="J15" s="63"/>
      <c r="K15" s="60"/>
      <c r="M15" s="33"/>
    </row>
    <row r="16" spans="2:14">
      <c r="B16" s="57"/>
      <c r="C16" s="57" t="s">
        <v>69</v>
      </c>
      <c r="D16" s="57"/>
      <c r="E16" s="57"/>
      <c r="F16" s="57"/>
      <c r="G16" s="57"/>
      <c r="M16" s="33"/>
    </row>
    <row r="17" spans="3:14" ht="22.5" customHeight="1">
      <c r="C17" s="314" t="s">
        <v>70</v>
      </c>
      <c r="D17" s="276" t="str">
        <f>C10</f>
        <v>特定の再生材製造量（t）</v>
      </c>
      <c r="E17" s="277"/>
      <c r="F17" s="277"/>
      <c r="G17" s="277"/>
      <c r="H17" s="277"/>
      <c r="I17" s="277"/>
      <c r="J17" s="277"/>
      <c r="K17" s="278"/>
      <c r="M17" s="221" t="s">
        <v>150</v>
      </c>
      <c r="N17" s="221" t="s">
        <v>149</v>
      </c>
    </row>
    <row r="18" spans="3:14" ht="22.5" customHeight="1">
      <c r="C18" s="268"/>
      <c r="D18" s="276" t="s">
        <v>74</v>
      </c>
      <c r="E18" s="277"/>
      <c r="F18" s="277"/>
      <c r="G18" s="277"/>
      <c r="H18" s="278"/>
      <c r="I18" s="276" t="s">
        <v>75</v>
      </c>
      <c r="J18" s="278"/>
      <c r="K18" s="58" t="s">
        <v>76</v>
      </c>
      <c r="M18" s="221"/>
      <c r="N18" s="221"/>
    </row>
    <row r="19" spans="3:14" s="16" customFormat="1" ht="22.5" customHeight="1">
      <c r="C19" s="27">
        <f>'3'!D178</f>
        <v>1</v>
      </c>
      <c r="D19" s="304">
        <f>'3'!F178</f>
        <v>0</v>
      </c>
      <c r="E19" s="305"/>
      <c r="F19" s="305"/>
      <c r="G19" s="305"/>
      <c r="H19" s="306"/>
      <c r="I19" s="307">
        <f>'3'!H178</f>
        <v>0</v>
      </c>
      <c r="J19" s="308"/>
      <c r="K19" s="110" t="str">
        <f>'3'!I178</f>
        <v>t</v>
      </c>
      <c r="M19" s="145"/>
      <c r="N19" s="145"/>
    </row>
    <row r="20" spans="3:14" s="16" customFormat="1" ht="22.5" customHeight="1">
      <c r="C20" s="27">
        <f>'3'!D179</f>
        <v>2</v>
      </c>
      <c r="D20" s="304">
        <f>'3'!F179</f>
        <v>0</v>
      </c>
      <c r="E20" s="305"/>
      <c r="F20" s="305"/>
      <c r="G20" s="305"/>
      <c r="H20" s="306"/>
      <c r="I20" s="307">
        <f>'3'!H179</f>
        <v>0</v>
      </c>
      <c r="J20" s="308"/>
      <c r="K20" s="110" t="str">
        <f>'3'!I179</f>
        <v>t</v>
      </c>
      <c r="M20" s="145"/>
      <c r="N20" s="145"/>
    </row>
    <row r="21" spans="3:14" s="16" customFormat="1" ht="22.5" customHeight="1">
      <c r="C21" s="27">
        <f>'3'!D180</f>
        <v>3</v>
      </c>
      <c r="D21" s="304">
        <f>'3'!F180</f>
        <v>0</v>
      </c>
      <c r="E21" s="305"/>
      <c r="F21" s="305"/>
      <c r="G21" s="305"/>
      <c r="H21" s="306"/>
      <c r="I21" s="307">
        <f>'3'!H180</f>
        <v>0</v>
      </c>
      <c r="J21" s="308"/>
      <c r="K21" s="110" t="str">
        <f>'3'!I180</f>
        <v>t</v>
      </c>
      <c r="M21" s="145"/>
      <c r="N21" s="145"/>
    </row>
    <row r="22" spans="3:14" s="16" customFormat="1" ht="22.5" customHeight="1">
      <c r="C22" s="27">
        <f>'3'!D181</f>
        <v>4</v>
      </c>
      <c r="D22" s="304">
        <f>'3'!F181</f>
        <v>0</v>
      </c>
      <c r="E22" s="305"/>
      <c r="F22" s="305"/>
      <c r="G22" s="305"/>
      <c r="H22" s="306"/>
      <c r="I22" s="307">
        <f>'3'!H181</f>
        <v>0</v>
      </c>
      <c r="J22" s="308"/>
      <c r="K22" s="110" t="str">
        <f>'3'!I181</f>
        <v>t</v>
      </c>
      <c r="M22" s="145"/>
      <c r="N22" s="145"/>
    </row>
    <row r="23" spans="3:14" s="16" customFormat="1" ht="22.5" customHeight="1">
      <c r="C23" s="27">
        <f>'3'!D182</f>
        <v>5</v>
      </c>
      <c r="D23" s="304">
        <f>'3'!F182</f>
        <v>0</v>
      </c>
      <c r="E23" s="305"/>
      <c r="F23" s="305"/>
      <c r="G23" s="305"/>
      <c r="H23" s="306"/>
      <c r="I23" s="307">
        <f>'3'!H182</f>
        <v>0</v>
      </c>
      <c r="J23" s="308"/>
      <c r="K23" s="110" t="str">
        <f>'3'!I182</f>
        <v>t</v>
      </c>
      <c r="M23" s="145"/>
      <c r="N23" s="145"/>
    </row>
    <row r="24" spans="3:14" s="16" customFormat="1" ht="22.5" customHeight="1">
      <c r="C24" s="27">
        <f>'3'!D183</f>
        <v>6</v>
      </c>
      <c r="D24" s="304">
        <f>'3'!F183</f>
        <v>0</v>
      </c>
      <c r="E24" s="305"/>
      <c r="F24" s="305"/>
      <c r="G24" s="305"/>
      <c r="H24" s="306"/>
      <c r="I24" s="307">
        <f>'3'!H183</f>
        <v>0</v>
      </c>
      <c r="J24" s="308"/>
      <c r="K24" s="110" t="str">
        <f>'3'!I183</f>
        <v>t</v>
      </c>
      <c r="M24" s="145"/>
      <c r="N24" s="145"/>
    </row>
    <row r="25" spans="3:14" s="16" customFormat="1" ht="22.5" customHeight="1">
      <c r="C25" s="27">
        <f>'3'!D184</f>
        <v>7</v>
      </c>
      <c r="D25" s="304">
        <f>'3'!F184</f>
        <v>0</v>
      </c>
      <c r="E25" s="305"/>
      <c r="F25" s="305"/>
      <c r="G25" s="305"/>
      <c r="H25" s="306"/>
      <c r="I25" s="307">
        <f>'3'!H184</f>
        <v>0</v>
      </c>
      <c r="J25" s="308"/>
      <c r="K25" s="110" t="str">
        <f>'3'!I184</f>
        <v>t</v>
      </c>
      <c r="M25" s="145"/>
      <c r="N25" s="145"/>
    </row>
    <row r="26" spans="3:14" s="16" customFormat="1" ht="22.5" customHeight="1">
      <c r="C26" s="27">
        <f>'3'!D185</f>
        <v>8</v>
      </c>
      <c r="D26" s="304">
        <f>'3'!F185</f>
        <v>0</v>
      </c>
      <c r="E26" s="305"/>
      <c r="F26" s="305"/>
      <c r="G26" s="305"/>
      <c r="H26" s="306"/>
      <c r="I26" s="307">
        <f>'3'!H185</f>
        <v>0</v>
      </c>
      <c r="J26" s="308"/>
      <c r="K26" s="110" t="str">
        <f>'3'!I185</f>
        <v>t</v>
      </c>
      <c r="M26" s="145"/>
      <c r="N26" s="145"/>
    </row>
    <row r="27" spans="3:14" s="16" customFormat="1" ht="22.5" customHeight="1">
      <c r="C27" s="27">
        <f>'3'!D186</f>
        <v>9</v>
      </c>
      <c r="D27" s="304">
        <f>'3'!F186</f>
        <v>0</v>
      </c>
      <c r="E27" s="305"/>
      <c r="F27" s="305"/>
      <c r="G27" s="305"/>
      <c r="H27" s="306"/>
      <c r="I27" s="307">
        <f>'3'!H186</f>
        <v>0</v>
      </c>
      <c r="J27" s="308"/>
      <c r="K27" s="110" t="str">
        <f>'3'!I186</f>
        <v>t</v>
      </c>
      <c r="M27" s="145"/>
      <c r="N27" s="145"/>
    </row>
    <row r="28" spans="3:14" s="16" customFormat="1" ht="22.5" customHeight="1">
      <c r="C28" s="27">
        <f>'3'!D187</f>
        <v>10</v>
      </c>
      <c r="D28" s="304">
        <f>'3'!F187</f>
        <v>0</v>
      </c>
      <c r="E28" s="305"/>
      <c r="F28" s="305"/>
      <c r="G28" s="305"/>
      <c r="H28" s="306"/>
      <c r="I28" s="307">
        <f>'3'!H187</f>
        <v>0</v>
      </c>
      <c r="J28" s="308"/>
      <c r="K28" s="110" t="str">
        <f>'3'!I187</f>
        <v>t</v>
      </c>
      <c r="M28" s="145"/>
      <c r="N28" s="145"/>
    </row>
    <row r="29" spans="3:14" s="16" customFormat="1" ht="22.5" customHeight="1">
      <c r="C29" s="27">
        <f>'3'!D188</f>
        <v>11</v>
      </c>
      <c r="D29" s="304">
        <f>'3'!F188</f>
        <v>0</v>
      </c>
      <c r="E29" s="305"/>
      <c r="F29" s="305"/>
      <c r="G29" s="305"/>
      <c r="H29" s="306"/>
      <c r="I29" s="307">
        <f>'3'!H188</f>
        <v>0</v>
      </c>
      <c r="J29" s="308"/>
      <c r="K29" s="110" t="str">
        <f>'3'!I188</f>
        <v>t</v>
      </c>
      <c r="M29" s="145"/>
      <c r="N29" s="145"/>
    </row>
    <row r="30" spans="3:14" s="16" customFormat="1" ht="22.5" customHeight="1">
      <c r="C30" s="27">
        <f>'3'!D189</f>
        <v>12</v>
      </c>
      <c r="D30" s="304">
        <f>'3'!F189</f>
        <v>0</v>
      </c>
      <c r="E30" s="305"/>
      <c r="F30" s="305"/>
      <c r="G30" s="305"/>
      <c r="H30" s="306"/>
      <c r="I30" s="307">
        <f>'3'!H189</f>
        <v>0</v>
      </c>
      <c r="J30" s="308"/>
      <c r="K30" s="110" t="str">
        <f>'3'!I189</f>
        <v>t</v>
      </c>
      <c r="M30" s="145"/>
      <c r="N30" s="145"/>
    </row>
    <row r="31" spans="3:14" s="16" customFormat="1" ht="22.5" customHeight="1">
      <c r="C31" s="27">
        <f>'3'!D190</f>
        <v>13</v>
      </c>
      <c r="D31" s="304">
        <f>'3'!F190</f>
        <v>0</v>
      </c>
      <c r="E31" s="305"/>
      <c r="F31" s="305"/>
      <c r="G31" s="305"/>
      <c r="H31" s="306"/>
      <c r="I31" s="307">
        <f>'3'!H190</f>
        <v>0</v>
      </c>
      <c r="J31" s="308"/>
      <c r="K31" s="110" t="str">
        <f>'3'!I190</f>
        <v>t</v>
      </c>
      <c r="M31" s="145"/>
      <c r="N31" s="145"/>
    </row>
    <row r="32" spans="3:14" s="16" customFormat="1" ht="22.5" customHeight="1">
      <c r="C32" s="27">
        <f>'3'!D191</f>
        <v>14</v>
      </c>
      <c r="D32" s="304">
        <f>'3'!F191</f>
        <v>0</v>
      </c>
      <c r="E32" s="305"/>
      <c r="F32" s="305"/>
      <c r="G32" s="305"/>
      <c r="H32" s="306"/>
      <c r="I32" s="307">
        <f>'3'!H191</f>
        <v>0</v>
      </c>
      <c r="J32" s="308"/>
      <c r="K32" s="110" t="str">
        <f>'3'!I191</f>
        <v>t</v>
      </c>
      <c r="M32" s="145"/>
      <c r="N32" s="145"/>
    </row>
    <row r="33" spans="3:14" s="16" customFormat="1" ht="22.5" customHeight="1">
      <c r="C33" s="27">
        <f>'3'!D192</f>
        <v>15</v>
      </c>
      <c r="D33" s="304">
        <f>'3'!F192</f>
        <v>0</v>
      </c>
      <c r="E33" s="305"/>
      <c r="F33" s="305"/>
      <c r="G33" s="305"/>
      <c r="H33" s="306"/>
      <c r="I33" s="307">
        <f>'3'!H192</f>
        <v>0</v>
      </c>
      <c r="J33" s="308"/>
      <c r="K33" s="110" t="str">
        <f>'3'!I192</f>
        <v>t</v>
      </c>
      <c r="M33" s="145"/>
      <c r="N33" s="145"/>
    </row>
    <row r="34" spans="3:14" s="16" customFormat="1" ht="22.5" customHeight="1">
      <c r="C34" s="27">
        <f>'3'!D193</f>
        <v>16</v>
      </c>
      <c r="D34" s="304">
        <f>'3'!F193</f>
        <v>0</v>
      </c>
      <c r="E34" s="305"/>
      <c r="F34" s="305"/>
      <c r="G34" s="305"/>
      <c r="H34" s="306"/>
      <c r="I34" s="307">
        <f>'3'!H193</f>
        <v>0</v>
      </c>
      <c r="J34" s="308"/>
      <c r="K34" s="110" t="str">
        <f>'3'!I193</f>
        <v>t</v>
      </c>
      <c r="M34" s="145"/>
      <c r="N34" s="145"/>
    </row>
    <row r="35" spans="3:14" s="16" customFormat="1" ht="22.5" customHeight="1">
      <c r="C35" s="27">
        <f>'3'!D194</f>
        <v>17</v>
      </c>
      <c r="D35" s="304">
        <f>'3'!F194</f>
        <v>0</v>
      </c>
      <c r="E35" s="305"/>
      <c r="F35" s="305"/>
      <c r="G35" s="305"/>
      <c r="H35" s="306"/>
      <c r="I35" s="307">
        <f>'3'!H194</f>
        <v>0</v>
      </c>
      <c r="J35" s="308"/>
      <c r="K35" s="110" t="str">
        <f>'3'!I194</f>
        <v>t</v>
      </c>
      <c r="M35" s="145"/>
      <c r="N35" s="145"/>
    </row>
    <row r="36" spans="3:14" s="16" customFormat="1" ht="22.5" customHeight="1">
      <c r="C36" s="27">
        <f>'3'!D195</f>
        <v>18</v>
      </c>
      <c r="D36" s="304">
        <f>'3'!F195</f>
        <v>0</v>
      </c>
      <c r="E36" s="305"/>
      <c r="F36" s="305"/>
      <c r="G36" s="305"/>
      <c r="H36" s="306"/>
      <c r="I36" s="307">
        <f>'3'!H195</f>
        <v>0</v>
      </c>
      <c r="J36" s="308"/>
      <c r="K36" s="110" t="str">
        <f>'3'!I195</f>
        <v>t</v>
      </c>
      <c r="M36" s="145"/>
      <c r="N36" s="145"/>
    </row>
    <row r="37" spans="3:14" s="16" customFormat="1" ht="22.5" customHeight="1">
      <c r="C37" s="27">
        <f>'3'!D196</f>
        <v>19</v>
      </c>
      <c r="D37" s="304">
        <f>'3'!F196</f>
        <v>0</v>
      </c>
      <c r="E37" s="305"/>
      <c r="F37" s="305"/>
      <c r="G37" s="305"/>
      <c r="H37" s="306"/>
      <c r="I37" s="307">
        <f>'3'!H196</f>
        <v>0</v>
      </c>
      <c r="J37" s="308"/>
      <c r="K37" s="110" t="str">
        <f>'3'!I196</f>
        <v>t</v>
      </c>
      <c r="M37" s="145"/>
      <c r="N37" s="145"/>
    </row>
    <row r="38" spans="3:14" s="16" customFormat="1" ht="22.5" customHeight="1" thickBot="1">
      <c r="C38" s="27">
        <f>'3'!D197</f>
        <v>20</v>
      </c>
      <c r="D38" s="304">
        <f>'3'!F197</f>
        <v>0</v>
      </c>
      <c r="E38" s="305"/>
      <c r="F38" s="305"/>
      <c r="G38" s="305"/>
      <c r="H38" s="306"/>
      <c r="I38" s="307">
        <f>'3'!H197</f>
        <v>0</v>
      </c>
      <c r="J38" s="308"/>
      <c r="K38" s="110" t="str">
        <f>'3'!I197</f>
        <v>t</v>
      </c>
      <c r="M38" s="145"/>
      <c r="N38" s="145"/>
    </row>
    <row r="39" spans="3:14" ht="22.5" customHeight="1" thickTop="1">
      <c r="C39" s="311" t="s">
        <v>77</v>
      </c>
      <c r="D39" s="312"/>
      <c r="E39" s="312"/>
      <c r="F39" s="312"/>
      <c r="G39" s="312"/>
      <c r="H39" s="313"/>
      <c r="I39" s="309">
        <f>SUM(I19:J38)</f>
        <v>0</v>
      </c>
      <c r="J39" s="310"/>
      <c r="K39" s="83" t="s">
        <v>94</v>
      </c>
      <c r="M39" s="145"/>
      <c r="N39" s="145"/>
    </row>
    <row r="40" spans="3:14">
      <c r="D40" s="84"/>
      <c r="E40" s="84"/>
      <c r="F40" s="84"/>
      <c r="G40" s="84"/>
      <c r="H40" s="84"/>
      <c r="I40" s="84"/>
      <c r="J40" s="84"/>
      <c r="M40" s="146"/>
      <c r="N40" s="146"/>
    </row>
    <row r="41" spans="3:14">
      <c r="C41" s="57" t="s">
        <v>53</v>
      </c>
      <c r="D41" s="84"/>
      <c r="E41" s="84"/>
      <c r="F41" s="84"/>
      <c r="G41" s="84"/>
      <c r="H41" s="84"/>
      <c r="I41" s="84"/>
      <c r="J41" s="84"/>
      <c r="M41" s="144"/>
      <c r="N41" s="144"/>
    </row>
    <row r="42" spans="3:14" ht="22.5" customHeight="1">
      <c r="C42" s="314" t="s">
        <v>70</v>
      </c>
      <c r="D42" s="276" t="str">
        <f>C10</f>
        <v>特定の再生材製造量（t）</v>
      </c>
      <c r="E42" s="277"/>
      <c r="F42" s="277"/>
      <c r="G42" s="277"/>
      <c r="H42" s="277"/>
      <c r="I42" s="277"/>
      <c r="J42" s="277"/>
      <c r="K42" s="278"/>
      <c r="M42" s="221" t="s">
        <v>150</v>
      </c>
      <c r="N42" s="221" t="s">
        <v>149</v>
      </c>
    </row>
    <row r="43" spans="3:14" ht="22.5" customHeight="1">
      <c r="C43" s="268"/>
      <c r="D43" s="276" t="s">
        <v>74</v>
      </c>
      <c r="E43" s="277"/>
      <c r="F43" s="277"/>
      <c r="G43" s="277"/>
      <c r="H43" s="278"/>
      <c r="I43" s="276" t="s">
        <v>75</v>
      </c>
      <c r="J43" s="278"/>
      <c r="K43" s="58" t="s">
        <v>76</v>
      </c>
      <c r="M43" s="221"/>
      <c r="N43" s="221"/>
    </row>
    <row r="44" spans="3:14" s="16" customFormat="1" ht="22.5" customHeight="1">
      <c r="C44" s="27">
        <f>'3'!D201</f>
        <v>1</v>
      </c>
      <c r="D44" s="304">
        <f>'3'!F201</f>
        <v>0</v>
      </c>
      <c r="E44" s="305"/>
      <c r="F44" s="305"/>
      <c r="G44" s="305"/>
      <c r="H44" s="306"/>
      <c r="I44" s="307">
        <f>'3'!H201</f>
        <v>0</v>
      </c>
      <c r="J44" s="308"/>
      <c r="K44" s="110" t="str">
        <f>'3'!I201</f>
        <v>t</v>
      </c>
      <c r="M44" s="145"/>
      <c r="N44" s="145"/>
    </row>
    <row r="45" spans="3:14" s="16" customFormat="1" ht="22.5" customHeight="1">
      <c r="C45" s="27">
        <f>'3'!D202</f>
        <v>2</v>
      </c>
      <c r="D45" s="304">
        <f>'3'!F202</f>
        <v>0</v>
      </c>
      <c r="E45" s="305"/>
      <c r="F45" s="305"/>
      <c r="G45" s="305"/>
      <c r="H45" s="306"/>
      <c r="I45" s="307">
        <f>'3'!H202</f>
        <v>0</v>
      </c>
      <c r="J45" s="308"/>
      <c r="K45" s="110" t="str">
        <f>'3'!I202</f>
        <v>t</v>
      </c>
      <c r="M45" s="145"/>
      <c r="N45" s="145"/>
    </row>
    <row r="46" spans="3:14" s="16" customFormat="1" ht="22.5" customHeight="1">
      <c r="C46" s="27">
        <f>'3'!D203</f>
        <v>3</v>
      </c>
      <c r="D46" s="304">
        <f>'3'!F203</f>
        <v>0</v>
      </c>
      <c r="E46" s="305"/>
      <c r="F46" s="305"/>
      <c r="G46" s="305"/>
      <c r="H46" s="306"/>
      <c r="I46" s="307">
        <f>'3'!H203</f>
        <v>0</v>
      </c>
      <c r="J46" s="308"/>
      <c r="K46" s="110" t="str">
        <f>'3'!I203</f>
        <v>t</v>
      </c>
      <c r="M46" s="145"/>
      <c r="N46" s="145"/>
    </row>
    <row r="47" spans="3:14" s="16" customFormat="1" ht="22.5" customHeight="1">
      <c r="C47" s="27">
        <f>'3'!D204</f>
        <v>4</v>
      </c>
      <c r="D47" s="304">
        <f>'3'!F204</f>
        <v>0</v>
      </c>
      <c r="E47" s="305"/>
      <c r="F47" s="305"/>
      <c r="G47" s="305"/>
      <c r="H47" s="306"/>
      <c r="I47" s="307">
        <f>'3'!H204</f>
        <v>0</v>
      </c>
      <c r="J47" s="308"/>
      <c r="K47" s="110" t="str">
        <f>'3'!I204</f>
        <v>t</v>
      </c>
      <c r="M47" s="145"/>
      <c r="N47" s="145"/>
    </row>
    <row r="48" spans="3:14" s="16" customFormat="1" ht="22.5" customHeight="1">
      <c r="C48" s="27">
        <f>'3'!D205</f>
        <v>5</v>
      </c>
      <c r="D48" s="304">
        <f>'3'!F205</f>
        <v>0</v>
      </c>
      <c r="E48" s="305"/>
      <c r="F48" s="305"/>
      <c r="G48" s="305"/>
      <c r="H48" s="306"/>
      <c r="I48" s="307">
        <f>'3'!H205</f>
        <v>0</v>
      </c>
      <c r="J48" s="308"/>
      <c r="K48" s="110" t="str">
        <f>'3'!I205</f>
        <v>t</v>
      </c>
      <c r="M48" s="145"/>
      <c r="N48" s="145"/>
    </row>
    <row r="49" spans="3:14" s="16" customFormat="1" ht="22.5" customHeight="1">
      <c r="C49" s="27">
        <f>'3'!D206</f>
        <v>6</v>
      </c>
      <c r="D49" s="304">
        <f>'3'!F206</f>
        <v>0</v>
      </c>
      <c r="E49" s="305"/>
      <c r="F49" s="305"/>
      <c r="G49" s="305"/>
      <c r="H49" s="306"/>
      <c r="I49" s="307">
        <f>'3'!H206</f>
        <v>0</v>
      </c>
      <c r="J49" s="308"/>
      <c r="K49" s="110" t="str">
        <f>'3'!I206</f>
        <v>t</v>
      </c>
      <c r="M49" s="145"/>
      <c r="N49" s="145"/>
    </row>
    <row r="50" spans="3:14" s="16" customFormat="1" ht="22.5" customHeight="1">
      <c r="C50" s="27">
        <f>'3'!D207</f>
        <v>7</v>
      </c>
      <c r="D50" s="304">
        <f>'3'!F207</f>
        <v>0</v>
      </c>
      <c r="E50" s="305"/>
      <c r="F50" s="305"/>
      <c r="G50" s="305"/>
      <c r="H50" s="306"/>
      <c r="I50" s="307">
        <f>'3'!H207</f>
        <v>0</v>
      </c>
      <c r="J50" s="308"/>
      <c r="K50" s="110" t="str">
        <f>'3'!I207</f>
        <v>t</v>
      </c>
      <c r="M50" s="145"/>
      <c r="N50" s="145"/>
    </row>
    <row r="51" spans="3:14" s="16" customFormat="1" ht="22.5" customHeight="1">
      <c r="C51" s="27">
        <f>'3'!D208</f>
        <v>8</v>
      </c>
      <c r="D51" s="304">
        <f>'3'!F208</f>
        <v>0</v>
      </c>
      <c r="E51" s="305"/>
      <c r="F51" s="305"/>
      <c r="G51" s="305"/>
      <c r="H51" s="306"/>
      <c r="I51" s="307">
        <f>'3'!H208</f>
        <v>0</v>
      </c>
      <c r="J51" s="308"/>
      <c r="K51" s="110" t="str">
        <f>'3'!I208</f>
        <v>t</v>
      </c>
      <c r="M51" s="145"/>
      <c r="N51" s="145"/>
    </row>
    <row r="52" spans="3:14" s="16" customFormat="1" ht="22.5" customHeight="1">
      <c r="C52" s="27">
        <f>'3'!D209</f>
        <v>9</v>
      </c>
      <c r="D52" s="304">
        <f>'3'!F209</f>
        <v>0</v>
      </c>
      <c r="E52" s="305"/>
      <c r="F52" s="305"/>
      <c r="G52" s="305"/>
      <c r="H52" s="306"/>
      <c r="I52" s="307">
        <f>'3'!H209</f>
        <v>0</v>
      </c>
      <c r="J52" s="308"/>
      <c r="K52" s="110" t="str">
        <f>'3'!I209</f>
        <v>t</v>
      </c>
      <c r="M52" s="145"/>
      <c r="N52" s="145"/>
    </row>
    <row r="53" spans="3:14" s="16" customFormat="1" ht="22.5" customHeight="1">
      <c r="C53" s="27">
        <f>'3'!D210</f>
        <v>10</v>
      </c>
      <c r="D53" s="304">
        <f>'3'!F210</f>
        <v>0</v>
      </c>
      <c r="E53" s="305"/>
      <c r="F53" s="305"/>
      <c r="G53" s="305"/>
      <c r="H53" s="306"/>
      <c r="I53" s="307">
        <f>'3'!H210</f>
        <v>0</v>
      </c>
      <c r="J53" s="308"/>
      <c r="K53" s="110" t="str">
        <f>'3'!I210</f>
        <v>t</v>
      </c>
      <c r="M53" s="145"/>
      <c r="N53" s="145"/>
    </row>
    <row r="54" spans="3:14" s="16" customFormat="1" ht="22.5" customHeight="1">
      <c r="C54" s="27">
        <f>'3'!D211</f>
        <v>11</v>
      </c>
      <c r="D54" s="304">
        <f>'3'!F211</f>
        <v>0</v>
      </c>
      <c r="E54" s="305"/>
      <c r="F54" s="305"/>
      <c r="G54" s="305"/>
      <c r="H54" s="306"/>
      <c r="I54" s="307">
        <f>'3'!H211</f>
        <v>0</v>
      </c>
      <c r="J54" s="308"/>
      <c r="K54" s="110" t="str">
        <f>'3'!I211</f>
        <v>t</v>
      </c>
      <c r="M54" s="145"/>
      <c r="N54" s="145"/>
    </row>
    <row r="55" spans="3:14" s="16" customFormat="1" ht="22.5" customHeight="1">
      <c r="C55" s="27">
        <f>'3'!D212</f>
        <v>12</v>
      </c>
      <c r="D55" s="304">
        <f>'3'!F212</f>
        <v>0</v>
      </c>
      <c r="E55" s="305"/>
      <c r="F55" s="305"/>
      <c r="G55" s="305"/>
      <c r="H55" s="306"/>
      <c r="I55" s="307">
        <f>'3'!H212</f>
        <v>0</v>
      </c>
      <c r="J55" s="308"/>
      <c r="K55" s="110" t="str">
        <f>'3'!I212</f>
        <v>t</v>
      </c>
      <c r="M55" s="145"/>
      <c r="N55" s="145"/>
    </row>
    <row r="56" spans="3:14" s="16" customFormat="1" ht="22.5" customHeight="1">
      <c r="C56" s="27">
        <f>'3'!D213</f>
        <v>13</v>
      </c>
      <c r="D56" s="304">
        <f>'3'!F213</f>
        <v>0</v>
      </c>
      <c r="E56" s="305"/>
      <c r="F56" s="305"/>
      <c r="G56" s="305"/>
      <c r="H56" s="306"/>
      <c r="I56" s="307">
        <f>'3'!H213</f>
        <v>0</v>
      </c>
      <c r="J56" s="308"/>
      <c r="K56" s="110" t="str">
        <f>'3'!I213</f>
        <v>t</v>
      </c>
      <c r="M56" s="145"/>
      <c r="N56" s="145"/>
    </row>
    <row r="57" spans="3:14" s="16" customFormat="1" ht="22.5" customHeight="1">
      <c r="C57" s="27">
        <f>'3'!D214</f>
        <v>14</v>
      </c>
      <c r="D57" s="304">
        <f>'3'!F214</f>
        <v>0</v>
      </c>
      <c r="E57" s="305"/>
      <c r="F57" s="305"/>
      <c r="G57" s="305"/>
      <c r="H57" s="306"/>
      <c r="I57" s="307">
        <f>'3'!H214</f>
        <v>0</v>
      </c>
      <c r="J57" s="308"/>
      <c r="K57" s="110" t="str">
        <f>'3'!I214</f>
        <v>t</v>
      </c>
      <c r="M57" s="145"/>
      <c r="N57" s="145"/>
    </row>
    <row r="58" spans="3:14" s="16" customFormat="1" ht="22.5" customHeight="1">
      <c r="C58" s="27">
        <f>'3'!D215</f>
        <v>15</v>
      </c>
      <c r="D58" s="304">
        <f>'3'!F215</f>
        <v>0</v>
      </c>
      <c r="E58" s="305"/>
      <c r="F58" s="305"/>
      <c r="G58" s="305"/>
      <c r="H58" s="306"/>
      <c r="I58" s="307">
        <f>'3'!H215</f>
        <v>0</v>
      </c>
      <c r="J58" s="308"/>
      <c r="K58" s="110" t="str">
        <f>'3'!I215</f>
        <v>t</v>
      </c>
      <c r="M58" s="145"/>
      <c r="N58" s="145"/>
    </row>
    <row r="59" spans="3:14" s="16" customFormat="1" ht="22.5" customHeight="1">
      <c r="C59" s="27">
        <f>'3'!D216</f>
        <v>16</v>
      </c>
      <c r="D59" s="304">
        <f>'3'!F216</f>
        <v>0</v>
      </c>
      <c r="E59" s="305"/>
      <c r="F59" s="305"/>
      <c r="G59" s="305"/>
      <c r="H59" s="306"/>
      <c r="I59" s="307">
        <f>'3'!H216</f>
        <v>0</v>
      </c>
      <c r="J59" s="308"/>
      <c r="K59" s="110" t="str">
        <f>'3'!I216</f>
        <v>t</v>
      </c>
      <c r="M59" s="145"/>
      <c r="N59" s="145"/>
    </row>
    <row r="60" spans="3:14" s="16" customFormat="1" ht="22.5" customHeight="1">
      <c r="C60" s="27">
        <f>'3'!D217</f>
        <v>17</v>
      </c>
      <c r="D60" s="304">
        <f>'3'!F217</f>
        <v>0</v>
      </c>
      <c r="E60" s="305"/>
      <c r="F60" s="305"/>
      <c r="G60" s="305"/>
      <c r="H60" s="306"/>
      <c r="I60" s="307">
        <f>'3'!H217</f>
        <v>0</v>
      </c>
      <c r="J60" s="308"/>
      <c r="K60" s="110" t="str">
        <f>'3'!I217</f>
        <v>t</v>
      </c>
      <c r="M60" s="145"/>
      <c r="N60" s="145"/>
    </row>
    <row r="61" spans="3:14" s="16" customFormat="1" ht="22.5" customHeight="1">
      <c r="C61" s="27">
        <f>'3'!D218</f>
        <v>18</v>
      </c>
      <c r="D61" s="304">
        <f>'3'!F218</f>
        <v>0</v>
      </c>
      <c r="E61" s="305"/>
      <c r="F61" s="305"/>
      <c r="G61" s="305"/>
      <c r="H61" s="306"/>
      <c r="I61" s="307">
        <f>'3'!H218</f>
        <v>0</v>
      </c>
      <c r="J61" s="308"/>
      <c r="K61" s="110" t="str">
        <f>'3'!I218</f>
        <v>t</v>
      </c>
      <c r="M61" s="145"/>
      <c r="N61" s="145"/>
    </row>
    <row r="62" spans="3:14" s="16" customFormat="1" ht="22.5" customHeight="1">
      <c r="C62" s="27">
        <f>'3'!D219</f>
        <v>19</v>
      </c>
      <c r="D62" s="304">
        <f>'3'!F219</f>
        <v>0</v>
      </c>
      <c r="E62" s="305"/>
      <c r="F62" s="305"/>
      <c r="G62" s="305"/>
      <c r="H62" s="306"/>
      <c r="I62" s="307">
        <f>'3'!H219</f>
        <v>0</v>
      </c>
      <c r="J62" s="308"/>
      <c r="K62" s="110" t="str">
        <f>'3'!I219</f>
        <v>t</v>
      </c>
      <c r="M62" s="145"/>
      <c r="N62" s="145"/>
    </row>
    <row r="63" spans="3:14" s="16" customFormat="1" ht="22.5" customHeight="1" thickBot="1">
      <c r="C63" s="27">
        <f>'3'!D220</f>
        <v>20</v>
      </c>
      <c r="D63" s="304">
        <f>'3'!F220</f>
        <v>0</v>
      </c>
      <c r="E63" s="305"/>
      <c r="F63" s="305"/>
      <c r="G63" s="305"/>
      <c r="H63" s="306"/>
      <c r="I63" s="307">
        <f>'3'!H220</f>
        <v>0</v>
      </c>
      <c r="J63" s="308"/>
      <c r="K63" s="110" t="str">
        <f>'3'!I220</f>
        <v>t</v>
      </c>
      <c r="M63" s="145"/>
      <c r="N63" s="145"/>
    </row>
    <row r="64" spans="3:14" ht="22.5" customHeight="1" thickTop="1">
      <c r="C64" s="311" t="s">
        <v>77</v>
      </c>
      <c r="D64" s="312"/>
      <c r="E64" s="312"/>
      <c r="F64" s="312"/>
      <c r="G64" s="312"/>
      <c r="H64" s="313"/>
      <c r="I64" s="309">
        <f>SUM(I44:J63)</f>
        <v>0</v>
      </c>
      <c r="J64" s="310"/>
      <c r="K64" s="83" t="s">
        <v>94</v>
      </c>
      <c r="M64" s="145"/>
      <c r="N64" s="145"/>
    </row>
    <row r="65" spans="12:12">
      <c r="L65" s="75"/>
    </row>
    <row r="66" spans="12:12"/>
  </sheetData>
  <sheetProtection insertRows="0" deleteRows="0" selectLockedCells="1"/>
  <mergeCells count="103">
    <mergeCell ref="I19:J19"/>
    <mergeCell ref="D18:H18"/>
    <mergeCell ref="D19:H19"/>
    <mergeCell ref="I62:J62"/>
    <mergeCell ref="I63:J63"/>
    <mergeCell ref="C64:H64"/>
    <mergeCell ref="I64:J64"/>
    <mergeCell ref="D62:H62"/>
    <mergeCell ref="D63:H63"/>
    <mergeCell ref="D60:H60"/>
    <mergeCell ref="I60:J60"/>
    <mergeCell ref="D61:H61"/>
    <mergeCell ref="I61:J61"/>
    <mergeCell ref="D57:H57"/>
    <mergeCell ref="I57:J57"/>
    <mergeCell ref="D58:H58"/>
    <mergeCell ref="I58:J58"/>
    <mergeCell ref="D59:H59"/>
    <mergeCell ref="I59:J59"/>
    <mergeCell ref="D26:H26"/>
    <mergeCell ref="I26:J26"/>
    <mergeCell ref="D20:H20"/>
    <mergeCell ref="I20:J20"/>
    <mergeCell ref="D21:H21"/>
    <mergeCell ref="C12:E12"/>
    <mergeCell ref="J2:L2"/>
    <mergeCell ref="C8:D8"/>
    <mergeCell ref="C9:D9"/>
    <mergeCell ref="C10:D10"/>
    <mergeCell ref="C11:D11"/>
    <mergeCell ref="C4:L4"/>
    <mergeCell ref="C17:C18"/>
    <mergeCell ref="D17:K17"/>
    <mergeCell ref="I18:J18"/>
    <mergeCell ref="I21:J21"/>
    <mergeCell ref="D22:H22"/>
    <mergeCell ref="I22:J22"/>
    <mergeCell ref="D23:H23"/>
    <mergeCell ref="I23:J23"/>
    <mergeCell ref="D24:H24"/>
    <mergeCell ref="I24:J24"/>
    <mergeCell ref="D25:H25"/>
    <mergeCell ref="I25:J25"/>
    <mergeCell ref="D27:H27"/>
    <mergeCell ref="I27:J27"/>
    <mergeCell ref="D28:H28"/>
    <mergeCell ref="I28:J28"/>
    <mergeCell ref="D29:H29"/>
    <mergeCell ref="I29:J29"/>
    <mergeCell ref="D55:H55"/>
    <mergeCell ref="I55:J55"/>
    <mergeCell ref="D56:H56"/>
    <mergeCell ref="I56:J56"/>
    <mergeCell ref="I37:J37"/>
    <mergeCell ref="I38:J38"/>
    <mergeCell ref="C39:H39"/>
    <mergeCell ref="I39:J39"/>
    <mergeCell ref="D37:H37"/>
    <mergeCell ref="D38:H38"/>
    <mergeCell ref="C42:C43"/>
    <mergeCell ref="D42:K42"/>
    <mergeCell ref="I43:J43"/>
    <mergeCell ref="I44:J44"/>
    <mergeCell ref="D43:H43"/>
    <mergeCell ref="D44:H44"/>
    <mergeCell ref="D46:H46"/>
    <mergeCell ref="I46:J46"/>
    <mergeCell ref="D33:H33"/>
    <mergeCell ref="I33:J33"/>
    <mergeCell ref="D34:H34"/>
    <mergeCell ref="I34:J34"/>
    <mergeCell ref="D35:H35"/>
    <mergeCell ref="I35:J35"/>
    <mergeCell ref="D30:H30"/>
    <mergeCell ref="I30:J30"/>
    <mergeCell ref="D31:H31"/>
    <mergeCell ref="I31:J31"/>
    <mergeCell ref="D32:H32"/>
    <mergeCell ref="I32:J32"/>
    <mergeCell ref="M17:M18"/>
    <mergeCell ref="N17:N18"/>
    <mergeCell ref="M42:M43"/>
    <mergeCell ref="N42:N43"/>
    <mergeCell ref="D53:H53"/>
    <mergeCell ref="I53:J53"/>
    <mergeCell ref="D54:H54"/>
    <mergeCell ref="I54:J54"/>
    <mergeCell ref="D50:H50"/>
    <mergeCell ref="I50:J50"/>
    <mergeCell ref="D51:H51"/>
    <mergeCell ref="I51:J51"/>
    <mergeCell ref="D52:H52"/>
    <mergeCell ref="I52:J52"/>
    <mergeCell ref="D47:H47"/>
    <mergeCell ref="I47:J47"/>
    <mergeCell ref="D48:H48"/>
    <mergeCell ref="I48:J48"/>
    <mergeCell ref="D49:H49"/>
    <mergeCell ref="I49:J49"/>
    <mergeCell ref="D36:H36"/>
    <mergeCell ref="I36:J36"/>
    <mergeCell ref="D45:H45"/>
    <mergeCell ref="I45:J45"/>
  </mergeCells>
  <phoneticPr fontId="1"/>
  <pageMargins left="0.23622047244094491" right="0.23622047244094491" top="0.74803149606299213" bottom="0.74803149606299213" header="0.31496062992125984" footer="0.31496062992125984"/>
  <pageSetup paperSize="9" scale="78" orientation="portrait" r:id="rId1"/>
  <headerFooter>
    <oddFooter>&amp;P ページ</oddFooter>
  </headerFooter>
  <rowBreaks count="1" manualBreakCount="1">
    <brk id="40" max="16383" man="1"/>
  </rowBreaks>
  <ignoredErrors>
    <ignoredError sqref="C19:K64" unlocked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6940F-BE2F-4857-9529-22CE2D8936F0}">
  <sheetPr codeName="Sheet11"/>
  <dimension ref="A1:WVY66"/>
  <sheetViews>
    <sheetView showGridLines="0" zoomScaleNormal="100" workbookViewId="0"/>
  </sheetViews>
  <sheetFormatPr defaultColWidth="0" defaultRowHeight="18" zeroHeight="1"/>
  <cols>
    <col min="1" max="2" width="2.58203125" style="33" customWidth="1"/>
    <col min="3" max="3" width="6.58203125" style="33" customWidth="1"/>
    <col min="4" max="4" width="13.58203125" style="33" customWidth="1"/>
    <col min="5" max="8" width="10.58203125" style="33" customWidth="1"/>
    <col min="9" max="10" width="8.58203125" style="33" customWidth="1"/>
    <col min="11" max="11" width="5.58203125" style="33" customWidth="1"/>
    <col min="12" max="12" width="2.58203125" style="33" customWidth="1"/>
    <col min="13" max="13" width="45.58203125" style="56" hidden="1" customWidth="1"/>
    <col min="14" max="14" width="45.58203125" style="33" hidden="1" customWidth="1"/>
    <col min="15" max="15" width="10.08203125" style="33" hidden="1"/>
    <col min="16" max="16" width="23.08203125" style="36" hidden="1"/>
    <col min="17" max="17" width="16.08203125" style="33" hidden="1"/>
    <col min="18" max="18" width="11.58203125" style="33" hidden="1"/>
    <col min="19" max="19" width="12.08203125" style="33" hidden="1"/>
    <col min="20" max="20" width="2.08203125" style="33" hidden="1"/>
    <col min="21" max="21" width="12.08203125" style="33" hidden="1"/>
    <col min="22" max="263" width="8.58203125" style="33" hidden="1"/>
    <col min="264" max="264" width="4.58203125" style="33" hidden="1"/>
    <col min="265" max="265" width="15.08203125" style="33" hidden="1"/>
    <col min="266" max="266" width="18.08203125" style="33" hidden="1"/>
    <col min="267" max="267" width="8.58203125" style="33" hidden="1"/>
    <col min="268" max="268" width="12.58203125" style="33" hidden="1"/>
    <col min="269" max="270" width="10.08203125" style="33" hidden="1"/>
    <col min="271" max="272" width="33.08203125" style="33" hidden="1"/>
    <col min="273" max="273" width="24.08203125" style="33" hidden="1"/>
    <col min="274" max="519" width="8.58203125" style="33" hidden="1"/>
    <col min="520" max="520" width="4.58203125" style="33" hidden="1"/>
    <col min="521" max="521" width="15.08203125" style="33" hidden="1"/>
    <col min="522" max="522" width="18.08203125" style="33" hidden="1"/>
    <col min="523" max="523" width="8.58203125" style="33" hidden="1"/>
    <col min="524" max="524" width="12.58203125" style="33" hidden="1"/>
    <col min="525" max="526" width="10.08203125" style="33" hidden="1"/>
    <col min="527" max="528" width="33.08203125" style="33" hidden="1"/>
    <col min="529" max="529" width="24.08203125" style="33" hidden="1"/>
    <col min="530" max="775" width="8.58203125" style="33" hidden="1"/>
    <col min="776" max="776" width="4.58203125" style="33" hidden="1"/>
    <col min="777" max="777" width="15.08203125" style="33" hidden="1"/>
    <col min="778" max="778" width="18.08203125" style="33" hidden="1"/>
    <col min="779" max="779" width="8.58203125" style="33" hidden="1"/>
    <col min="780" max="780" width="12.58203125" style="33" hidden="1"/>
    <col min="781" max="782" width="10.08203125" style="33" hidden="1"/>
    <col min="783" max="784" width="33.08203125" style="33" hidden="1"/>
    <col min="785" max="785" width="24.08203125" style="33" hidden="1"/>
    <col min="786" max="1031" width="8.58203125" style="33" hidden="1"/>
    <col min="1032" max="1032" width="4.58203125" style="33" hidden="1"/>
    <col min="1033" max="1033" width="15.08203125" style="33" hidden="1"/>
    <col min="1034" max="1034" width="18.08203125" style="33" hidden="1"/>
    <col min="1035" max="1035" width="8.58203125" style="33" hidden="1"/>
    <col min="1036" max="1036" width="12.58203125" style="33" hidden="1"/>
    <col min="1037" max="1038" width="10.08203125" style="33" hidden="1"/>
    <col min="1039" max="1040" width="33.08203125" style="33" hidden="1"/>
    <col min="1041" max="1041" width="24.08203125" style="33" hidden="1"/>
    <col min="1042" max="1287" width="8.58203125" style="33" hidden="1"/>
    <col min="1288" max="1288" width="4.58203125" style="33" hidden="1"/>
    <col min="1289" max="1289" width="15.08203125" style="33" hidden="1"/>
    <col min="1290" max="1290" width="18.08203125" style="33" hidden="1"/>
    <col min="1291" max="1291" width="8.58203125" style="33" hidden="1"/>
    <col min="1292" max="1292" width="12.58203125" style="33" hidden="1"/>
    <col min="1293" max="1294" width="10.08203125" style="33" hidden="1"/>
    <col min="1295" max="1296" width="33.08203125" style="33" hidden="1"/>
    <col min="1297" max="1297" width="24.08203125" style="33" hidden="1"/>
    <col min="1298" max="1543" width="8.58203125" style="33" hidden="1"/>
    <col min="1544" max="1544" width="4.58203125" style="33" hidden="1"/>
    <col min="1545" max="1545" width="15.08203125" style="33" hidden="1"/>
    <col min="1546" max="1546" width="18.08203125" style="33" hidden="1"/>
    <col min="1547" max="1547" width="8.58203125" style="33" hidden="1"/>
    <col min="1548" max="1548" width="12.58203125" style="33" hidden="1"/>
    <col min="1549" max="1550" width="10.08203125" style="33" hidden="1"/>
    <col min="1551" max="1552" width="33.08203125" style="33" hidden="1"/>
    <col min="1553" max="1553" width="24.08203125" style="33" hidden="1"/>
    <col min="1554" max="1799" width="8.58203125" style="33" hidden="1"/>
    <col min="1800" max="1800" width="4.58203125" style="33" hidden="1"/>
    <col min="1801" max="1801" width="15.08203125" style="33" hidden="1"/>
    <col min="1802" max="1802" width="18.08203125" style="33" hidden="1"/>
    <col min="1803" max="1803" width="8.58203125" style="33" hidden="1"/>
    <col min="1804" max="1804" width="12.58203125" style="33" hidden="1"/>
    <col min="1805" max="1806" width="10.08203125" style="33" hidden="1"/>
    <col min="1807" max="1808" width="33.08203125" style="33" hidden="1"/>
    <col min="1809" max="1809" width="24.08203125" style="33" hidden="1"/>
    <col min="1810" max="2055" width="8.58203125" style="33" hidden="1"/>
    <col min="2056" max="2056" width="4.58203125" style="33" hidden="1"/>
    <col min="2057" max="2057" width="15.08203125" style="33" hidden="1"/>
    <col min="2058" max="2058" width="18.08203125" style="33" hidden="1"/>
    <col min="2059" max="2059" width="8.58203125" style="33" hidden="1"/>
    <col min="2060" max="2060" width="12.58203125" style="33" hidden="1"/>
    <col min="2061" max="2062" width="10.08203125" style="33" hidden="1"/>
    <col min="2063" max="2064" width="33.08203125" style="33" hidden="1"/>
    <col min="2065" max="2065" width="24.08203125" style="33" hidden="1"/>
    <col min="2066" max="2311" width="8.58203125" style="33" hidden="1"/>
    <col min="2312" max="2312" width="4.58203125" style="33" hidden="1"/>
    <col min="2313" max="2313" width="15.08203125" style="33" hidden="1"/>
    <col min="2314" max="2314" width="18.08203125" style="33" hidden="1"/>
    <col min="2315" max="2315" width="8.58203125" style="33" hidden="1"/>
    <col min="2316" max="2316" width="12.58203125" style="33" hidden="1"/>
    <col min="2317" max="2318" width="10.08203125" style="33" hidden="1"/>
    <col min="2319" max="2320" width="33.08203125" style="33" hidden="1"/>
    <col min="2321" max="2321" width="24.08203125" style="33" hidden="1"/>
    <col min="2322" max="2567" width="8.58203125" style="33" hidden="1"/>
    <col min="2568" max="2568" width="4.58203125" style="33" hidden="1"/>
    <col min="2569" max="2569" width="15.08203125" style="33" hidden="1"/>
    <col min="2570" max="2570" width="18.08203125" style="33" hidden="1"/>
    <col min="2571" max="2571" width="8.58203125" style="33" hidden="1"/>
    <col min="2572" max="2572" width="12.58203125" style="33" hidden="1"/>
    <col min="2573" max="2574" width="10.08203125" style="33" hidden="1"/>
    <col min="2575" max="2576" width="33.08203125" style="33" hidden="1"/>
    <col min="2577" max="2577" width="24.08203125" style="33" hidden="1"/>
    <col min="2578" max="2823" width="8.58203125" style="33" hidden="1"/>
    <col min="2824" max="2824" width="4.58203125" style="33" hidden="1"/>
    <col min="2825" max="2825" width="15.08203125" style="33" hidden="1"/>
    <col min="2826" max="2826" width="18.08203125" style="33" hidden="1"/>
    <col min="2827" max="2827" width="8.58203125" style="33" hidden="1"/>
    <col min="2828" max="2828" width="12.58203125" style="33" hidden="1"/>
    <col min="2829" max="2830" width="10.08203125" style="33" hidden="1"/>
    <col min="2831" max="2832" width="33.08203125" style="33" hidden="1"/>
    <col min="2833" max="2833" width="24.08203125" style="33" hidden="1"/>
    <col min="2834" max="3079" width="8.58203125" style="33" hidden="1"/>
    <col min="3080" max="3080" width="4.58203125" style="33" hidden="1"/>
    <col min="3081" max="3081" width="15.08203125" style="33" hidden="1"/>
    <col min="3082" max="3082" width="18.08203125" style="33" hidden="1"/>
    <col min="3083" max="3083" width="8.58203125" style="33" hidden="1"/>
    <col min="3084" max="3084" width="12.58203125" style="33" hidden="1"/>
    <col min="3085" max="3086" width="10.08203125" style="33" hidden="1"/>
    <col min="3087" max="3088" width="33.08203125" style="33" hidden="1"/>
    <col min="3089" max="3089" width="24.08203125" style="33" hidden="1"/>
    <col min="3090" max="3335" width="8.58203125" style="33" hidden="1"/>
    <col min="3336" max="3336" width="4.58203125" style="33" hidden="1"/>
    <col min="3337" max="3337" width="15.08203125" style="33" hidden="1"/>
    <col min="3338" max="3338" width="18.08203125" style="33" hidden="1"/>
    <col min="3339" max="3339" width="8.58203125" style="33" hidden="1"/>
    <col min="3340" max="3340" width="12.58203125" style="33" hidden="1"/>
    <col min="3341" max="3342" width="10.08203125" style="33" hidden="1"/>
    <col min="3343" max="3344" width="33.08203125" style="33" hidden="1"/>
    <col min="3345" max="3345" width="24.08203125" style="33" hidden="1"/>
    <col min="3346" max="3591" width="8.58203125" style="33" hidden="1"/>
    <col min="3592" max="3592" width="4.58203125" style="33" hidden="1"/>
    <col min="3593" max="3593" width="15.08203125" style="33" hidden="1"/>
    <col min="3594" max="3594" width="18.08203125" style="33" hidden="1"/>
    <col min="3595" max="3595" width="8.58203125" style="33" hidden="1"/>
    <col min="3596" max="3596" width="12.58203125" style="33" hidden="1"/>
    <col min="3597" max="3598" width="10.08203125" style="33" hidden="1"/>
    <col min="3599" max="3600" width="33.08203125" style="33" hidden="1"/>
    <col min="3601" max="3601" width="24.08203125" style="33" hidden="1"/>
    <col min="3602" max="3847" width="8.58203125" style="33" hidden="1"/>
    <col min="3848" max="3848" width="4.58203125" style="33" hidden="1"/>
    <col min="3849" max="3849" width="15.08203125" style="33" hidden="1"/>
    <col min="3850" max="3850" width="18.08203125" style="33" hidden="1"/>
    <col min="3851" max="3851" width="8.58203125" style="33" hidden="1"/>
    <col min="3852" max="3852" width="12.58203125" style="33" hidden="1"/>
    <col min="3853" max="3854" width="10.08203125" style="33" hidden="1"/>
    <col min="3855" max="3856" width="33.08203125" style="33" hidden="1"/>
    <col min="3857" max="3857" width="24.08203125" style="33" hidden="1"/>
    <col min="3858" max="4103" width="8.58203125" style="33" hidden="1"/>
    <col min="4104" max="4104" width="4.58203125" style="33" hidden="1"/>
    <col min="4105" max="4105" width="15.08203125" style="33" hidden="1"/>
    <col min="4106" max="4106" width="18.08203125" style="33" hidden="1"/>
    <col min="4107" max="4107" width="8.58203125" style="33" hidden="1"/>
    <col min="4108" max="4108" width="12.58203125" style="33" hidden="1"/>
    <col min="4109" max="4110" width="10.08203125" style="33" hidden="1"/>
    <col min="4111" max="4112" width="33.08203125" style="33" hidden="1"/>
    <col min="4113" max="4113" width="24.08203125" style="33" hidden="1"/>
    <col min="4114" max="4359" width="8.58203125" style="33" hidden="1"/>
    <col min="4360" max="4360" width="4.58203125" style="33" hidden="1"/>
    <col min="4361" max="4361" width="15.08203125" style="33" hidden="1"/>
    <col min="4362" max="4362" width="18.08203125" style="33" hidden="1"/>
    <col min="4363" max="4363" width="8.58203125" style="33" hidden="1"/>
    <col min="4364" max="4364" width="12.58203125" style="33" hidden="1"/>
    <col min="4365" max="4366" width="10.08203125" style="33" hidden="1"/>
    <col min="4367" max="4368" width="33.08203125" style="33" hidden="1"/>
    <col min="4369" max="4369" width="24.08203125" style="33" hidden="1"/>
    <col min="4370" max="4615" width="8.58203125" style="33" hidden="1"/>
    <col min="4616" max="4616" width="4.58203125" style="33" hidden="1"/>
    <col min="4617" max="4617" width="15.08203125" style="33" hidden="1"/>
    <col min="4618" max="4618" width="18.08203125" style="33" hidden="1"/>
    <col min="4619" max="4619" width="8.58203125" style="33" hidden="1"/>
    <col min="4620" max="4620" width="12.58203125" style="33" hidden="1"/>
    <col min="4621" max="4622" width="10.08203125" style="33" hidden="1"/>
    <col min="4623" max="4624" width="33.08203125" style="33" hidden="1"/>
    <col min="4625" max="4625" width="24.08203125" style="33" hidden="1"/>
    <col min="4626" max="4871" width="8.58203125" style="33" hidden="1"/>
    <col min="4872" max="4872" width="4.58203125" style="33" hidden="1"/>
    <col min="4873" max="4873" width="15.08203125" style="33" hidden="1"/>
    <col min="4874" max="4874" width="18.08203125" style="33" hidden="1"/>
    <col min="4875" max="4875" width="8.58203125" style="33" hidden="1"/>
    <col min="4876" max="4876" width="12.58203125" style="33" hidden="1"/>
    <col min="4877" max="4878" width="10.08203125" style="33" hidden="1"/>
    <col min="4879" max="4880" width="33.08203125" style="33" hidden="1"/>
    <col min="4881" max="4881" width="24.08203125" style="33" hidden="1"/>
    <col min="4882" max="5127" width="8.58203125" style="33" hidden="1"/>
    <col min="5128" max="5128" width="4.58203125" style="33" hidden="1"/>
    <col min="5129" max="5129" width="15.08203125" style="33" hidden="1"/>
    <col min="5130" max="5130" width="18.08203125" style="33" hidden="1"/>
    <col min="5131" max="5131" width="8.58203125" style="33" hidden="1"/>
    <col min="5132" max="5132" width="12.58203125" style="33" hidden="1"/>
    <col min="5133" max="5134" width="10.08203125" style="33" hidden="1"/>
    <col min="5135" max="5136" width="33.08203125" style="33" hidden="1"/>
    <col min="5137" max="5137" width="24.08203125" style="33" hidden="1"/>
    <col min="5138" max="5383" width="8.58203125" style="33" hidden="1"/>
    <col min="5384" max="5384" width="4.58203125" style="33" hidden="1"/>
    <col min="5385" max="5385" width="15.08203125" style="33" hidden="1"/>
    <col min="5386" max="5386" width="18.08203125" style="33" hidden="1"/>
    <col min="5387" max="5387" width="8.58203125" style="33" hidden="1"/>
    <col min="5388" max="5388" width="12.58203125" style="33" hidden="1"/>
    <col min="5389" max="5390" width="10.08203125" style="33" hidden="1"/>
    <col min="5391" max="5392" width="33.08203125" style="33" hidden="1"/>
    <col min="5393" max="5393" width="24.08203125" style="33" hidden="1"/>
    <col min="5394" max="5639" width="8.58203125" style="33" hidden="1"/>
    <col min="5640" max="5640" width="4.58203125" style="33" hidden="1"/>
    <col min="5641" max="5641" width="15.08203125" style="33" hidden="1"/>
    <col min="5642" max="5642" width="18.08203125" style="33" hidden="1"/>
    <col min="5643" max="5643" width="8.58203125" style="33" hidden="1"/>
    <col min="5644" max="5644" width="12.58203125" style="33" hidden="1"/>
    <col min="5645" max="5646" width="10.08203125" style="33" hidden="1"/>
    <col min="5647" max="5648" width="33.08203125" style="33" hidden="1"/>
    <col min="5649" max="5649" width="24.08203125" style="33" hidden="1"/>
    <col min="5650" max="5895" width="8.58203125" style="33" hidden="1"/>
    <col min="5896" max="5896" width="4.58203125" style="33" hidden="1"/>
    <col min="5897" max="5897" width="15.08203125" style="33" hidden="1"/>
    <col min="5898" max="5898" width="18.08203125" style="33" hidden="1"/>
    <col min="5899" max="5899" width="8.58203125" style="33" hidden="1"/>
    <col min="5900" max="5900" width="12.58203125" style="33" hidden="1"/>
    <col min="5901" max="5902" width="10.08203125" style="33" hidden="1"/>
    <col min="5903" max="5904" width="33.08203125" style="33" hidden="1"/>
    <col min="5905" max="5905" width="24.08203125" style="33" hidden="1"/>
    <col min="5906" max="6151" width="8.58203125" style="33" hidden="1"/>
    <col min="6152" max="6152" width="4.58203125" style="33" hidden="1"/>
    <col min="6153" max="6153" width="15.08203125" style="33" hidden="1"/>
    <col min="6154" max="6154" width="18.08203125" style="33" hidden="1"/>
    <col min="6155" max="6155" width="8.58203125" style="33" hidden="1"/>
    <col min="6156" max="6156" width="12.58203125" style="33" hidden="1"/>
    <col min="6157" max="6158" width="10.08203125" style="33" hidden="1"/>
    <col min="6159" max="6160" width="33.08203125" style="33" hidden="1"/>
    <col min="6161" max="6161" width="24.08203125" style="33" hidden="1"/>
    <col min="6162" max="6407" width="8.58203125" style="33" hidden="1"/>
    <col min="6408" max="6408" width="4.58203125" style="33" hidden="1"/>
    <col min="6409" max="6409" width="15.08203125" style="33" hidden="1"/>
    <col min="6410" max="6410" width="18.08203125" style="33" hidden="1"/>
    <col min="6411" max="6411" width="8.58203125" style="33" hidden="1"/>
    <col min="6412" max="6412" width="12.58203125" style="33" hidden="1"/>
    <col min="6413" max="6414" width="10.08203125" style="33" hidden="1"/>
    <col min="6415" max="6416" width="33.08203125" style="33" hidden="1"/>
    <col min="6417" max="6417" width="24.08203125" style="33" hidden="1"/>
    <col min="6418" max="6663" width="8.58203125" style="33" hidden="1"/>
    <col min="6664" max="6664" width="4.58203125" style="33" hidden="1"/>
    <col min="6665" max="6665" width="15.08203125" style="33" hidden="1"/>
    <col min="6666" max="6666" width="18.08203125" style="33" hidden="1"/>
    <col min="6667" max="6667" width="8.58203125" style="33" hidden="1"/>
    <col min="6668" max="6668" width="12.58203125" style="33" hidden="1"/>
    <col min="6669" max="6670" width="10.08203125" style="33" hidden="1"/>
    <col min="6671" max="6672" width="33.08203125" style="33" hidden="1"/>
    <col min="6673" max="6673" width="24.08203125" style="33" hidden="1"/>
    <col min="6674" max="6919" width="8.58203125" style="33" hidden="1"/>
    <col min="6920" max="6920" width="4.58203125" style="33" hidden="1"/>
    <col min="6921" max="6921" width="15.08203125" style="33" hidden="1"/>
    <col min="6922" max="6922" width="18.08203125" style="33" hidden="1"/>
    <col min="6923" max="6923" width="8.58203125" style="33" hidden="1"/>
    <col min="6924" max="6924" width="12.58203125" style="33" hidden="1"/>
    <col min="6925" max="6926" width="10.08203125" style="33" hidden="1"/>
    <col min="6927" max="6928" width="33.08203125" style="33" hidden="1"/>
    <col min="6929" max="6929" width="24.08203125" style="33" hidden="1"/>
    <col min="6930" max="7175" width="8.58203125" style="33" hidden="1"/>
    <col min="7176" max="7176" width="4.58203125" style="33" hidden="1"/>
    <col min="7177" max="7177" width="15.08203125" style="33" hidden="1"/>
    <col min="7178" max="7178" width="18.08203125" style="33" hidden="1"/>
    <col min="7179" max="7179" width="8.58203125" style="33" hidden="1"/>
    <col min="7180" max="7180" width="12.58203125" style="33" hidden="1"/>
    <col min="7181" max="7182" width="10.08203125" style="33" hidden="1"/>
    <col min="7183" max="7184" width="33.08203125" style="33" hidden="1"/>
    <col min="7185" max="7185" width="24.08203125" style="33" hidden="1"/>
    <col min="7186" max="7431" width="8.58203125" style="33" hidden="1"/>
    <col min="7432" max="7432" width="4.58203125" style="33" hidden="1"/>
    <col min="7433" max="7433" width="15.08203125" style="33" hidden="1"/>
    <col min="7434" max="7434" width="18.08203125" style="33" hidden="1"/>
    <col min="7435" max="7435" width="8.58203125" style="33" hidden="1"/>
    <col min="7436" max="7436" width="12.58203125" style="33" hidden="1"/>
    <col min="7437" max="7438" width="10.08203125" style="33" hidden="1"/>
    <col min="7439" max="7440" width="33.08203125" style="33" hidden="1"/>
    <col min="7441" max="7441" width="24.08203125" style="33" hidden="1"/>
    <col min="7442" max="7687" width="8.58203125" style="33" hidden="1"/>
    <col min="7688" max="7688" width="4.58203125" style="33" hidden="1"/>
    <col min="7689" max="7689" width="15.08203125" style="33" hidden="1"/>
    <col min="7690" max="7690" width="18.08203125" style="33" hidden="1"/>
    <col min="7691" max="7691" width="8.58203125" style="33" hidden="1"/>
    <col min="7692" max="7692" width="12.58203125" style="33" hidden="1"/>
    <col min="7693" max="7694" width="10.08203125" style="33" hidden="1"/>
    <col min="7695" max="7696" width="33.08203125" style="33" hidden="1"/>
    <col min="7697" max="7697" width="24.08203125" style="33" hidden="1"/>
    <col min="7698" max="7943" width="8.58203125" style="33" hidden="1"/>
    <col min="7944" max="7944" width="4.58203125" style="33" hidden="1"/>
    <col min="7945" max="7945" width="15.08203125" style="33" hidden="1"/>
    <col min="7946" max="7946" width="18.08203125" style="33" hidden="1"/>
    <col min="7947" max="7947" width="8.58203125" style="33" hidden="1"/>
    <col min="7948" max="7948" width="12.58203125" style="33" hidden="1"/>
    <col min="7949" max="7950" width="10.08203125" style="33" hidden="1"/>
    <col min="7951" max="7952" width="33.08203125" style="33" hidden="1"/>
    <col min="7953" max="7953" width="24.08203125" style="33" hidden="1"/>
    <col min="7954" max="8199" width="8.58203125" style="33" hidden="1"/>
    <col min="8200" max="8200" width="4.58203125" style="33" hidden="1"/>
    <col min="8201" max="8201" width="15.08203125" style="33" hidden="1"/>
    <col min="8202" max="8202" width="18.08203125" style="33" hidden="1"/>
    <col min="8203" max="8203" width="8.58203125" style="33" hidden="1"/>
    <col min="8204" max="8204" width="12.58203125" style="33" hidden="1"/>
    <col min="8205" max="8206" width="10.08203125" style="33" hidden="1"/>
    <col min="8207" max="8208" width="33.08203125" style="33" hidden="1"/>
    <col min="8209" max="8209" width="24.08203125" style="33" hidden="1"/>
    <col min="8210" max="8455" width="8.58203125" style="33" hidden="1"/>
    <col min="8456" max="8456" width="4.58203125" style="33" hidden="1"/>
    <col min="8457" max="8457" width="15.08203125" style="33" hidden="1"/>
    <col min="8458" max="8458" width="18.08203125" style="33" hidden="1"/>
    <col min="8459" max="8459" width="8.58203125" style="33" hidden="1"/>
    <col min="8460" max="8460" width="12.58203125" style="33" hidden="1"/>
    <col min="8461" max="8462" width="10.08203125" style="33" hidden="1"/>
    <col min="8463" max="8464" width="33.08203125" style="33" hidden="1"/>
    <col min="8465" max="8465" width="24.08203125" style="33" hidden="1"/>
    <col min="8466" max="8711" width="8.58203125" style="33" hidden="1"/>
    <col min="8712" max="8712" width="4.58203125" style="33" hidden="1"/>
    <col min="8713" max="8713" width="15.08203125" style="33" hidden="1"/>
    <col min="8714" max="8714" width="18.08203125" style="33" hidden="1"/>
    <col min="8715" max="8715" width="8.58203125" style="33" hidden="1"/>
    <col min="8716" max="8716" width="12.58203125" style="33" hidden="1"/>
    <col min="8717" max="8718" width="10.08203125" style="33" hidden="1"/>
    <col min="8719" max="8720" width="33.08203125" style="33" hidden="1"/>
    <col min="8721" max="8721" width="24.08203125" style="33" hidden="1"/>
    <col min="8722" max="8967" width="8.58203125" style="33" hidden="1"/>
    <col min="8968" max="8968" width="4.58203125" style="33" hidden="1"/>
    <col min="8969" max="8969" width="15.08203125" style="33" hidden="1"/>
    <col min="8970" max="8970" width="18.08203125" style="33" hidden="1"/>
    <col min="8971" max="8971" width="8.58203125" style="33" hidden="1"/>
    <col min="8972" max="8972" width="12.58203125" style="33" hidden="1"/>
    <col min="8973" max="8974" width="10.08203125" style="33" hidden="1"/>
    <col min="8975" max="8976" width="33.08203125" style="33" hidden="1"/>
    <col min="8977" max="8977" width="24.08203125" style="33" hidden="1"/>
    <col min="8978" max="9223" width="8.58203125" style="33" hidden="1"/>
    <col min="9224" max="9224" width="4.58203125" style="33" hidden="1"/>
    <col min="9225" max="9225" width="15.08203125" style="33" hidden="1"/>
    <col min="9226" max="9226" width="18.08203125" style="33" hidden="1"/>
    <col min="9227" max="9227" width="8.58203125" style="33" hidden="1"/>
    <col min="9228" max="9228" width="12.58203125" style="33" hidden="1"/>
    <col min="9229" max="9230" width="10.08203125" style="33" hidden="1"/>
    <col min="9231" max="9232" width="33.08203125" style="33" hidden="1"/>
    <col min="9233" max="9233" width="24.08203125" style="33" hidden="1"/>
    <col min="9234" max="9479" width="8.58203125" style="33" hidden="1"/>
    <col min="9480" max="9480" width="4.58203125" style="33" hidden="1"/>
    <col min="9481" max="9481" width="15.08203125" style="33" hidden="1"/>
    <col min="9482" max="9482" width="18.08203125" style="33" hidden="1"/>
    <col min="9483" max="9483" width="8.58203125" style="33" hidden="1"/>
    <col min="9484" max="9484" width="12.58203125" style="33" hidden="1"/>
    <col min="9485" max="9486" width="10.08203125" style="33" hidden="1"/>
    <col min="9487" max="9488" width="33.08203125" style="33" hidden="1"/>
    <col min="9489" max="9489" width="24.08203125" style="33" hidden="1"/>
    <col min="9490" max="9735" width="8.58203125" style="33" hidden="1"/>
    <col min="9736" max="9736" width="4.58203125" style="33" hidden="1"/>
    <col min="9737" max="9737" width="15.08203125" style="33" hidden="1"/>
    <col min="9738" max="9738" width="18.08203125" style="33" hidden="1"/>
    <col min="9739" max="9739" width="8.58203125" style="33" hidden="1"/>
    <col min="9740" max="9740" width="12.58203125" style="33" hidden="1"/>
    <col min="9741" max="9742" width="10.08203125" style="33" hidden="1"/>
    <col min="9743" max="9744" width="33.08203125" style="33" hidden="1"/>
    <col min="9745" max="9745" width="24.08203125" style="33" hidden="1"/>
    <col min="9746" max="9991" width="8.58203125" style="33" hidden="1"/>
    <col min="9992" max="9992" width="4.58203125" style="33" hidden="1"/>
    <col min="9993" max="9993" width="15.08203125" style="33" hidden="1"/>
    <col min="9994" max="9994" width="18.08203125" style="33" hidden="1"/>
    <col min="9995" max="9995" width="8.58203125" style="33" hidden="1"/>
    <col min="9996" max="9996" width="12.58203125" style="33" hidden="1"/>
    <col min="9997" max="9998" width="10.08203125" style="33" hidden="1"/>
    <col min="9999" max="10000" width="33.08203125" style="33" hidden="1"/>
    <col min="10001" max="10001" width="24.08203125" style="33" hidden="1"/>
    <col min="10002" max="10247" width="8.58203125" style="33" hidden="1"/>
    <col min="10248" max="10248" width="4.58203125" style="33" hidden="1"/>
    <col min="10249" max="10249" width="15.08203125" style="33" hidden="1"/>
    <col min="10250" max="10250" width="18.08203125" style="33" hidden="1"/>
    <col min="10251" max="10251" width="8.58203125" style="33" hidden="1"/>
    <col min="10252" max="10252" width="12.58203125" style="33" hidden="1"/>
    <col min="10253" max="10254" width="10.08203125" style="33" hidden="1"/>
    <col min="10255" max="10256" width="33.08203125" style="33" hidden="1"/>
    <col min="10257" max="10257" width="24.08203125" style="33" hidden="1"/>
    <col min="10258" max="10503" width="8.58203125" style="33" hidden="1"/>
    <col min="10504" max="10504" width="4.58203125" style="33" hidden="1"/>
    <col min="10505" max="10505" width="15.08203125" style="33" hidden="1"/>
    <col min="10506" max="10506" width="18.08203125" style="33" hidden="1"/>
    <col min="10507" max="10507" width="8.58203125" style="33" hidden="1"/>
    <col min="10508" max="10508" width="12.58203125" style="33" hidden="1"/>
    <col min="10509" max="10510" width="10.08203125" style="33" hidden="1"/>
    <col min="10511" max="10512" width="33.08203125" style="33" hidden="1"/>
    <col min="10513" max="10513" width="24.08203125" style="33" hidden="1"/>
    <col min="10514" max="10759" width="8.58203125" style="33" hidden="1"/>
    <col min="10760" max="10760" width="4.58203125" style="33" hidden="1"/>
    <col min="10761" max="10761" width="15.08203125" style="33" hidden="1"/>
    <col min="10762" max="10762" width="18.08203125" style="33" hidden="1"/>
    <col min="10763" max="10763" width="8.58203125" style="33" hidden="1"/>
    <col min="10764" max="10764" width="12.58203125" style="33" hidden="1"/>
    <col min="10765" max="10766" width="10.08203125" style="33" hidden="1"/>
    <col min="10767" max="10768" width="33.08203125" style="33" hidden="1"/>
    <col min="10769" max="10769" width="24.08203125" style="33" hidden="1"/>
    <col min="10770" max="11015" width="8.58203125" style="33" hidden="1"/>
    <col min="11016" max="11016" width="4.58203125" style="33" hidden="1"/>
    <col min="11017" max="11017" width="15.08203125" style="33" hidden="1"/>
    <col min="11018" max="11018" width="18.08203125" style="33" hidden="1"/>
    <col min="11019" max="11019" width="8.58203125" style="33" hidden="1"/>
    <col min="11020" max="11020" width="12.58203125" style="33" hidden="1"/>
    <col min="11021" max="11022" width="10.08203125" style="33" hidden="1"/>
    <col min="11023" max="11024" width="33.08203125" style="33" hidden="1"/>
    <col min="11025" max="11025" width="24.08203125" style="33" hidden="1"/>
    <col min="11026" max="11271" width="8.58203125" style="33" hidden="1"/>
    <col min="11272" max="11272" width="4.58203125" style="33" hidden="1"/>
    <col min="11273" max="11273" width="15.08203125" style="33" hidden="1"/>
    <col min="11274" max="11274" width="18.08203125" style="33" hidden="1"/>
    <col min="11275" max="11275" width="8.58203125" style="33" hidden="1"/>
    <col min="11276" max="11276" width="12.58203125" style="33" hidden="1"/>
    <col min="11277" max="11278" width="10.08203125" style="33" hidden="1"/>
    <col min="11279" max="11280" width="33.08203125" style="33" hidden="1"/>
    <col min="11281" max="11281" width="24.08203125" style="33" hidden="1"/>
    <col min="11282" max="11527" width="8.58203125" style="33" hidden="1"/>
    <col min="11528" max="11528" width="4.58203125" style="33" hidden="1"/>
    <col min="11529" max="11529" width="15.08203125" style="33" hidden="1"/>
    <col min="11530" max="11530" width="18.08203125" style="33" hidden="1"/>
    <col min="11531" max="11531" width="8.58203125" style="33" hidden="1"/>
    <col min="11532" max="11532" width="12.58203125" style="33" hidden="1"/>
    <col min="11533" max="11534" width="10.08203125" style="33" hidden="1"/>
    <col min="11535" max="11536" width="33.08203125" style="33" hidden="1"/>
    <col min="11537" max="11537" width="24.08203125" style="33" hidden="1"/>
    <col min="11538" max="11783" width="8.58203125" style="33" hidden="1"/>
    <col min="11784" max="11784" width="4.58203125" style="33" hidden="1"/>
    <col min="11785" max="11785" width="15.08203125" style="33" hidden="1"/>
    <col min="11786" max="11786" width="18.08203125" style="33" hidden="1"/>
    <col min="11787" max="11787" width="8.58203125" style="33" hidden="1"/>
    <col min="11788" max="11788" width="12.58203125" style="33" hidden="1"/>
    <col min="11789" max="11790" width="10.08203125" style="33" hidden="1"/>
    <col min="11791" max="11792" width="33.08203125" style="33" hidden="1"/>
    <col min="11793" max="11793" width="24.08203125" style="33" hidden="1"/>
    <col min="11794" max="12039" width="8.58203125" style="33" hidden="1"/>
    <col min="12040" max="12040" width="4.58203125" style="33" hidden="1"/>
    <col min="12041" max="12041" width="15.08203125" style="33" hidden="1"/>
    <col min="12042" max="12042" width="18.08203125" style="33" hidden="1"/>
    <col min="12043" max="12043" width="8.58203125" style="33" hidden="1"/>
    <col min="12044" max="12044" width="12.58203125" style="33" hidden="1"/>
    <col min="12045" max="12046" width="10.08203125" style="33" hidden="1"/>
    <col min="12047" max="12048" width="33.08203125" style="33" hidden="1"/>
    <col min="12049" max="12049" width="24.08203125" style="33" hidden="1"/>
    <col min="12050" max="12295" width="8.58203125" style="33" hidden="1"/>
    <col min="12296" max="12296" width="4.58203125" style="33" hidden="1"/>
    <col min="12297" max="12297" width="15.08203125" style="33" hidden="1"/>
    <col min="12298" max="12298" width="18.08203125" style="33" hidden="1"/>
    <col min="12299" max="12299" width="8.58203125" style="33" hidden="1"/>
    <col min="12300" max="12300" width="12.58203125" style="33" hidden="1"/>
    <col min="12301" max="12302" width="10.08203125" style="33" hidden="1"/>
    <col min="12303" max="12304" width="33.08203125" style="33" hidden="1"/>
    <col min="12305" max="12305" width="24.08203125" style="33" hidden="1"/>
    <col min="12306" max="12551" width="8.58203125" style="33" hidden="1"/>
    <col min="12552" max="12552" width="4.58203125" style="33" hidden="1"/>
    <col min="12553" max="12553" width="15.08203125" style="33" hidden="1"/>
    <col min="12554" max="12554" width="18.08203125" style="33" hidden="1"/>
    <col min="12555" max="12555" width="8.58203125" style="33" hidden="1"/>
    <col min="12556" max="12556" width="12.58203125" style="33" hidden="1"/>
    <col min="12557" max="12558" width="10.08203125" style="33" hidden="1"/>
    <col min="12559" max="12560" width="33.08203125" style="33" hidden="1"/>
    <col min="12561" max="12561" width="24.08203125" style="33" hidden="1"/>
    <col min="12562" max="12807" width="8.58203125" style="33" hidden="1"/>
    <col min="12808" max="12808" width="4.58203125" style="33" hidden="1"/>
    <col min="12809" max="12809" width="15.08203125" style="33" hidden="1"/>
    <col min="12810" max="12810" width="18.08203125" style="33" hidden="1"/>
    <col min="12811" max="12811" width="8.58203125" style="33" hidden="1"/>
    <col min="12812" max="12812" width="12.58203125" style="33" hidden="1"/>
    <col min="12813" max="12814" width="10.08203125" style="33" hidden="1"/>
    <col min="12815" max="12816" width="33.08203125" style="33" hidden="1"/>
    <col min="12817" max="12817" width="24.08203125" style="33" hidden="1"/>
    <col min="12818" max="13063" width="8.58203125" style="33" hidden="1"/>
    <col min="13064" max="13064" width="4.58203125" style="33" hidden="1"/>
    <col min="13065" max="13065" width="15.08203125" style="33" hidden="1"/>
    <col min="13066" max="13066" width="18.08203125" style="33" hidden="1"/>
    <col min="13067" max="13067" width="8.58203125" style="33" hidden="1"/>
    <col min="13068" max="13068" width="12.58203125" style="33" hidden="1"/>
    <col min="13069" max="13070" width="10.08203125" style="33" hidden="1"/>
    <col min="13071" max="13072" width="33.08203125" style="33" hidden="1"/>
    <col min="13073" max="13073" width="24.08203125" style="33" hidden="1"/>
    <col min="13074" max="13319" width="8.58203125" style="33" hidden="1"/>
    <col min="13320" max="13320" width="4.58203125" style="33" hidden="1"/>
    <col min="13321" max="13321" width="15.08203125" style="33" hidden="1"/>
    <col min="13322" max="13322" width="18.08203125" style="33" hidden="1"/>
    <col min="13323" max="13323" width="8.58203125" style="33" hidden="1"/>
    <col min="13324" max="13324" width="12.58203125" style="33" hidden="1"/>
    <col min="13325" max="13326" width="10.08203125" style="33" hidden="1"/>
    <col min="13327" max="13328" width="33.08203125" style="33" hidden="1"/>
    <col min="13329" max="13329" width="24.08203125" style="33" hidden="1"/>
    <col min="13330" max="13575" width="8.58203125" style="33" hidden="1"/>
    <col min="13576" max="13576" width="4.58203125" style="33" hidden="1"/>
    <col min="13577" max="13577" width="15.08203125" style="33" hidden="1"/>
    <col min="13578" max="13578" width="18.08203125" style="33" hidden="1"/>
    <col min="13579" max="13579" width="8.58203125" style="33" hidden="1"/>
    <col min="13580" max="13580" width="12.58203125" style="33" hidden="1"/>
    <col min="13581" max="13582" width="10.08203125" style="33" hidden="1"/>
    <col min="13583" max="13584" width="33.08203125" style="33" hidden="1"/>
    <col min="13585" max="13585" width="24.08203125" style="33" hidden="1"/>
    <col min="13586" max="13831" width="8.58203125" style="33" hidden="1"/>
    <col min="13832" max="13832" width="4.58203125" style="33" hidden="1"/>
    <col min="13833" max="13833" width="15.08203125" style="33" hidden="1"/>
    <col min="13834" max="13834" width="18.08203125" style="33" hidden="1"/>
    <col min="13835" max="13835" width="8.58203125" style="33" hidden="1"/>
    <col min="13836" max="13836" width="12.58203125" style="33" hidden="1"/>
    <col min="13837" max="13838" width="10.08203125" style="33" hidden="1"/>
    <col min="13839" max="13840" width="33.08203125" style="33" hidden="1"/>
    <col min="13841" max="13841" width="24.08203125" style="33" hidden="1"/>
    <col min="13842" max="14087" width="8.58203125" style="33" hidden="1"/>
    <col min="14088" max="14088" width="4.58203125" style="33" hidden="1"/>
    <col min="14089" max="14089" width="15.08203125" style="33" hidden="1"/>
    <col min="14090" max="14090" width="18.08203125" style="33" hidden="1"/>
    <col min="14091" max="14091" width="8.58203125" style="33" hidden="1"/>
    <col min="14092" max="14092" width="12.58203125" style="33" hidden="1"/>
    <col min="14093" max="14094" width="10.08203125" style="33" hidden="1"/>
    <col min="14095" max="14096" width="33.08203125" style="33" hidden="1"/>
    <col min="14097" max="14097" width="24.08203125" style="33" hidden="1"/>
    <col min="14098" max="14343" width="8.58203125" style="33" hidden="1"/>
    <col min="14344" max="14344" width="4.58203125" style="33" hidden="1"/>
    <col min="14345" max="14345" width="15.08203125" style="33" hidden="1"/>
    <col min="14346" max="14346" width="18.08203125" style="33" hidden="1"/>
    <col min="14347" max="14347" width="8.58203125" style="33" hidden="1"/>
    <col min="14348" max="14348" width="12.58203125" style="33" hidden="1"/>
    <col min="14349" max="14350" width="10.08203125" style="33" hidden="1"/>
    <col min="14351" max="14352" width="33.08203125" style="33" hidden="1"/>
    <col min="14353" max="14353" width="24.08203125" style="33" hidden="1"/>
    <col min="14354" max="14599" width="8.58203125" style="33" hidden="1"/>
    <col min="14600" max="14600" width="4.58203125" style="33" hidden="1"/>
    <col min="14601" max="14601" width="15.08203125" style="33" hidden="1"/>
    <col min="14602" max="14602" width="18.08203125" style="33" hidden="1"/>
    <col min="14603" max="14603" width="8.58203125" style="33" hidden="1"/>
    <col min="14604" max="14604" width="12.58203125" style="33" hidden="1"/>
    <col min="14605" max="14606" width="10.08203125" style="33" hidden="1"/>
    <col min="14607" max="14608" width="33.08203125" style="33" hidden="1"/>
    <col min="14609" max="14609" width="24.08203125" style="33" hidden="1"/>
    <col min="14610" max="14855" width="8.58203125" style="33" hidden="1"/>
    <col min="14856" max="14856" width="4.58203125" style="33" hidden="1"/>
    <col min="14857" max="14857" width="15.08203125" style="33" hidden="1"/>
    <col min="14858" max="14858" width="18.08203125" style="33" hidden="1"/>
    <col min="14859" max="14859" width="8.58203125" style="33" hidden="1"/>
    <col min="14860" max="14860" width="12.58203125" style="33" hidden="1"/>
    <col min="14861" max="14862" width="10.08203125" style="33" hidden="1"/>
    <col min="14863" max="14864" width="33.08203125" style="33" hidden="1"/>
    <col min="14865" max="14865" width="24.08203125" style="33" hidden="1"/>
    <col min="14866" max="15111" width="8.58203125" style="33" hidden="1"/>
    <col min="15112" max="15112" width="4.58203125" style="33" hidden="1"/>
    <col min="15113" max="15113" width="15.08203125" style="33" hidden="1"/>
    <col min="15114" max="15114" width="18.08203125" style="33" hidden="1"/>
    <col min="15115" max="15115" width="8.58203125" style="33" hidden="1"/>
    <col min="15116" max="15116" width="12.58203125" style="33" hidden="1"/>
    <col min="15117" max="15118" width="10.08203125" style="33" hidden="1"/>
    <col min="15119" max="15120" width="33.08203125" style="33" hidden="1"/>
    <col min="15121" max="15121" width="24.08203125" style="33" hidden="1"/>
    <col min="15122" max="15367" width="8.58203125" style="33" hidden="1"/>
    <col min="15368" max="15368" width="4.58203125" style="33" hidden="1"/>
    <col min="15369" max="15369" width="15.08203125" style="33" hidden="1"/>
    <col min="15370" max="15370" width="18.08203125" style="33" hidden="1"/>
    <col min="15371" max="15371" width="8.58203125" style="33" hidden="1"/>
    <col min="15372" max="15372" width="12.58203125" style="33" hidden="1"/>
    <col min="15373" max="15374" width="10.08203125" style="33" hidden="1"/>
    <col min="15375" max="15376" width="33.08203125" style="33" hidden="1"/>
    <col min="15377" max="15377" width="24.08203125" style="33" hidden="1"/>
    <col min="15378" max="15623" width="8.58203125" style="33" hidden="1"/>
    <col min="15624" max="15624" width="4.58203125" style="33" hidden="1"/>
    <col min="15625" max="15625" width="15.08203125" style="33" hidden="1"/>
    <col min="15626" max="15626" width="18.08203125" style="33" hidden="1"/>
    <col min="15627" max="15627" width="8.58203125" style="33" hidden="1"/>
    <col min="15628" max="15628" width="12.58203125" style="33" hidden="1"/>
    <col min="15629" max="15630" width="10.08203125" style="33" hidden="1"/>
    <col min="15631" max="15632" width="33.08203125" style="33" hidden="1"/>
    <col min="15633" max="15633" width="24.08203125" style="33" hidden="1"/>
    <col min="15634" max="15879" width="8.58203125" style="33" hidden="1"/>
    <col min="15880" max="15880" width="4.58203125" style="33" hidden="1"/>
    <col min="15881" max="15881" width="15.08203125" style="33" hidden="1"/>
    <col min="15882" max="15882" width="18.08203125" style="33" hidden="1"/>
    <col min="15883" max="15883" width="8.58203125" style="33" hidden="1"/>
    <col min="15884" max="15884" width="12.58203125" style="33" hidden="1"/>
    <col min="15885" max="15886" width="10.08203125" style="33" hidden="1"/>
    <col min="15887" max="15888" width="33.08203125" style="33" hidden="1"/>
    <col min="15889" max="15889" width="24.08203125" style="33" hidden="1"/>
    <col min="15890" max="16135" width="8.58203125" style="33" hidden="1"/>
    <col min="16136" max="16136" width="4.58203125" style="33" hidden="1"/>
    <col min="16137" max="16137" width="15.08203125" style="33" hidden="1"/>
    <col min="16138" max="16138" width="18.08203125" style="33" hidden="1"/>
    <col min="16139" max="16139" width="8.58203125" style="33" hidden="1"/>
    <col min="16140" max="16140" width="12.58203125" style="33" hidden="1"/>
    <col min="16141" max="16142" width="10.08203125" style="33" hidden="1"/>
    <col min="16143" max="16144" width="33.08203125" style="33" hidden="1"/>
    <col min="16145" max="16145" width="24.08203125" style="33" hidden="1"/>
    <col min="16146" max="16384" width="8.58203125" style="33" hidden="1"/>
  </cols>
  <sheetData>
    <row r="1" spans="2:19">
      <c r="M1" s="33"/>
    </row>
    <row r="2" spans="2:19" ht="28.25" customHeight="1">
      <c r="B2" s="32" t="s">
        <v>98</v>
      </c>
      <c r="G2" s="34" t="s">
        <v>22</v>
      </c>
      <c r="H2" s="35">
        <f>'1'!I2</f>
        <v>2</v>
      </c>
      <c r="I2" s="34" t="s">
        <v>23</v>
      </c>
      <c r="J2" s="273" t="str">
        <f>IF(ISBLANK('1'!L2),"シート1に日付を入力してください",'1'!L2)</f>
        <v>シート1に日付を入力してください</v>
      </c>
      <c r="K2" s="273"/>
      <c r="L2" s="273"/>
      <c r="M2" s="36"/>
    </row>
    <row r="3" spans="2:19" ht="20.149999999999999" customHeight="1">
      <c r="C3" s="32"/>
      <c r="M3" s="36"/>
    </row>
    <row r="4" spans="2:19" s="22" customFormat="1" ht="27.65" customHeight="1">
      <c r="C4" s="324" t="str">
        <f>'1'!C4&amp;"(類型"&amp;'1'!D6&amp;")"</f>
        <v>事業名：例.○○○○の再資源化(類型)</v>
      </c>
      <c r="D4" s="324"/>
      <c r="E4" s="324"/>
      <c r="F4" s="324"/>
      <c r="G4" s="324"/>
      <c r="H4" s="324"/>
      <c r="I4" s="324"/>
      <c r="J4" s="324"/>
      <c r="K4" s="324"/>
      <c r="L4" s="324"/>
      <c r="M4" s="36"/>
      <c r="N4" s="33"/>
    </row>
    <row r="5" spans="2:19" s="22" customFormat="1" ht="5.15" customHeight="1">
      <c r="C5" s="77"/>
      <c r="D5" s="45"/>
      <c r="E5" s="45"/>
      <c r="F5" s="45"/>
      <c r="G5" s="45"/>
    </row>
    <row r="6" spans="2:19" ht="19.5" customHeight="1">
      <c r="C6" s="57" t="s">
        <v>87</v>
      </c>
      <c r="D6" s="57"/>
      <c r="E6" s="57"/>
      <c r="F6" s="57"/>
      <c r="G6" s="57"/>
      <c r="H6" s="57"/>
      <c r="I6" s="57"/>
      <c r="J6" s="57"/>
      <c r="K6" s="57"/>
      <c r="L6" s="57"/>
      <c r="M6" s="33"/>
      <c r="O6" s="57"/>
    </row>
    <row r="7" spans="2:19">
      <c r="B7" s="57"/>
      <c r="C7" s="57" t="s">
        <v>88</v>
      </c>
      <c r="D7" s="57"/>
      <c r="E7" s="57"/>
      <c r="F7" s="57"/>
      <c r="G7" s="57"/>
      <c r="H7" s="57"/>
      <c r="I7" s="57"/>
      <c r="J7" s="57"/>
      <c r="K7" s="57"/>
      <c r="L7" s="57"/>
      <c r="M7" s="33"/>
      <c r="O7" s="57"/>
      <c r="P7" s="33"/>
    </row>
    <row r="8" spans="2:19" ht="30" customHeight="1">
      <c r="C8" s="276" t="s">
        <v>62</v>
      </c>
      <c r="D8" s="278"/>
      <c r="E8" s="78" t="s">
        <v>82</v>
      </c>
      <c r="F8" s="59" t="s">
        <v>85</v>
      </c>
      <c r="K8" s="57"/>
      <c r="L8" s="79"/>
      <c r="M8" s="141" t="s">
        <v>150</v>
      </c>
      <c r="N8" s="141" t="s">
        <v>149</v>
      </c>
      <c r="O8" s="80"/>
      <c r="P8" s="33"/>
    </row>
    <row r="9" spans="2:19" ht="27" customHeight="1">
      <c r="C9" s="315" t="s">
        <v>89</v>
      </c>
      <c r="D9" s="316"/>
      <c r="E9" s="111">
        <v>1</v>
      </c>
      <c r="F9" s="114">
        <v>1</v>
      </c>
      <c r="K9" s="57"/>
      <c r="M9" s="147"/>
      <c r="N9" s="147"/>
      <c r="O9" s="81"/>
      <c r="P9" s="33"/>
    </row>
    <row r="10" spans="2:19" ht="27" customHeight="1" thickBot="1">
      <c r="C10" s="322" t="s">
        <v>99</v>
      </c>
      <c r="D10" s="323"/>
      <c r="E10" s="112">
        <f>I39</f>
        <v>0</v>
      </c>
      <c r="F10" s="113">
        <f>I64</f>
        <v>0</v>
      </c>
      <c r="K10" s="57"/>
      <c r="M10" s="145"/>
      <c r="N10" s="145"/>
      <c r="O10" s="81"/>
      <c r="P10" s="33"/>
    </row>
    <row r="11" spans="2:19" ht="30" customHeight="1" thickTop="1" thickBot="1">
      <c r="C11" s="320" t="s">
        <v>100</v>
      </c>
      <c r="D11" s="321"/>
      <c r="E11" s="130">
        <f>E10/E9</f>
        <v>0</v>
      </c>
      <c r="F11" s="131">
        <f>F10/F9</f>
        <v>0</v>
      </c>
      <c r="K11" s="57"/>
      <c r="M11" s="145"/>
      <c r="N11" s="145"/>
      <c r="O11" s="82"/>
      <c r="P11" s="33"/>
    </row>
    <row r="12" spans="2:19" ht="39.75" customHeight="1" thickTop="1">
      <c r="C12" s="317" t="s">
        <v>92</v>
      </c>
      <c r="D12" s="318"/>
      <c r="E12" s="319"/>
      <c r="F12" s="132">
        <f>(E11-F11)*100</f>
        <v>0</v>
      </c>
      <c r="K12" s="57"/>
      <c r="M12" s="145"/>
      <c r="N12" s="145"/>
      <c r="P12" s="33"/>
    </row>
    <row r="13" spans="2:19">
      <c r="K13" s="57"/>
      <c r="M13" s="33"/>
      <c r="O13" s="60"/>
      <c r="P13" s="61"/>
      <c r="Q13" s="60"/>
      <c r="R13" s="60"/>
    </row>
    <row r="14" spans="2:19">
      <c r="B14" s="57" t="s">
        <v>67</v>
      </c>
      <c r="C14" s="57"/>
      <c r="D14" s="57"/>
      <c r="E14" s="57"/>
      <c r="F14" s="57"/>
      <c r="G14" s="57"/>
      <c r="K14" s="57"/>
      <c r="M14" s="33"/>
      <c r="S14" s="62"/>
    </row>
    <row r="15" spans="2:19">
      <c r="B15" s="57"/>
      <c r="C15" s="63" t="s">
        <v>93</v>
      </c>
      <c r="D15" s="63"/>
      <c r="E15" s="63"/>
      <c r="F15" s="63"/>
      <c r="G15" s="63"/>
      <c r="J15" s="63"/>
      <c r="K15" s="60"/>
      <c r="M15" s="33"/>
      <c r="S15" s="62"/>
    </row>
    <row r="16" spans="2:19">
      <c r="B16" s="57"/>
      <c r="C16" s="57" t="s">
        <v>69</v>
      </c>
      <c r="D16" s="57"/>
      <c r="E16" s="57"/>
      <c r="F16" s="57"/>
      <c r="G16" s="57"/>
      <c r="M16" s="33"/>
    </row>
    <row r="17" spans="3:16" ht="22.5" customHeight="1">
      <c r="C17" s="314" t="s">
        <v>70</v>
      </c>
      <c r="D17" s="276" t="str">
        <f>C10</f>
        <v>再生材製造量（t）</v>
      </c>
      <c r="E17" s="277"/>
      <c r="F17" s="277"/>
      <c r="G17" s="277"/>
      <c r="H17" s="277"/>
      <c r="I17" s="277"/>
      <c r="J17" s="277"/>
      <c r="K17" s="278"/>
      <c r="M17" s="221" t="s">
        <v>150</v>
      </c>
      <c r="N17" s="221" t="s">
        <v>149</v>
      </c>
      <c r="P17" s="33"/>
    </row>
    <row r="18" spans="3:16" ht="22.5" customHeight="1">
      <c r="C18" s="268"/>
      <c r="D18" s="276" t="s">
        <v>74</v>
      </c>
      <c r="E18" s="277"/>
      <c r="F18" s="277"/>
      <c r="G18" s="277"/>
      <c r="H18" s="278"/>
      <c r="I18" s="276" t="s">
        <v>75</v>
      </c>
      <c r="J18" s="278"/>
      <c r="K18" s="58" t="s">
        <v>76</v>
      </c>
      <c r="M18" s="221"/>
      <c r="N18" s="221"/>
      <c r="P18" s="33"/>
    </row>
    <row r="19" spans="3:16" s="16" customFormat="1" ht="22.5" customHeight="1">
      <c r="C19" s="27">
        <f>'3'!D178</f>
        <v>1</v>
      </c>
      <c r="D19" s="304">
        <f>'3'!F178</f>
        <v>0</v>
      </c>
      <c r="E19" s="305"/>
      <c r="F19" s="305"/>
      <c r="G19" s="305"/>
      <c r="H19" s="306"/>
      <c r="I19" s="307">
        <f>'3'!H178</f>
        <v>0</v>
      </c>
      <c r="J19" s="308"/>
      <c r="K19" s="110" t="str">
        <f>'3'!I178</f>
        <v>t</v>
      </c>
      <c r="M19" s="145"/>
      <c r="N19" s="145"/>
    </row>
    <row r="20" spans="3:16" s="16" customFormat="1" ht="22.5" customHeight="1">
      <c r="C20" s="27">
        <f>'3'!D179</f>
        <v>2</v>
      </c>
      <c r="D20" s="304">
        <f>'3'!F179</f>
        <v>0</v>
      </c>
      <c r="E20" s="305"/>
      <c r="F20" s="305"/>
      <c r="G20" s="305"/>
      <c r="H20" s="306"/>
      <c r="I20" s="307">
        <f>'3'!H179</f>
        <v>0</v>
      </c>
      <c r="J20" s="308"/>
      <c r="K20" s="110" t="str">
        <f>'3'!I179</f>
        <v>t</v>
      </c>
      <c r="M20" s="145"/>
      <c r="N20" s="145"/>
    </row>
    <row r="21" spans="3:16" s="16" customFormat="1" ht="22.5" customHeight="1">
      <c r="C21" s="27">
        <f>'3'!D180</f>
        <v>3</v>
      </c>
      <c r="D21" s="304">
        <f>'3'!F180</f>
        <v>0</v>
      </c>
      <c r="E21" s="305"/>
      <c r="F21" s="305"/>
      <c r="G21" s="305"/>
      <c r="H21" s="306"/>
      <c r="I21" s="307">
        <f>'3'!H180</f>
        <v>0</v>
      </c>
      <c r="J21" s="308"/>
      <c r="K21" s="110" t="str">
        <f>'3'!I180</f>
        <v>t</v>
      </c>
      <c r="M21" s="145"/>
      <c r="N21" s="145"/>
    </row>
    <row r="22" spans="3:16" s="16" customFormat="1" ht="22.5" customHeight="1">
      <c r="C22" s="27">
        <f>'3'!D181</f>
        <v>4</v>
      </c>
      <c r="D22" s="304">
        <f>'3'!F181</f>
        <v>0</v>
      </c>
      <c r="E22" s="305"/>
      <c r="F22" s="305"/>
      <c r="G22" s="305"/>
      <c r="H22" s="306"/>
      <c r="I22" s="307">
        <f>'3'!H181</f>
        <v>0</v>
      </c>
      <c r="J22" s="308"/>
      <c r="K22" s="110" t="str">
        <f>'3'!I181</f>
        <v>t</v>
      </c>
      <c r="M22" s="145"/>
      <c r="N22" s="145"/>
    </row>
    <row r="23" spans="3:16" s="16" customFormat="1" ht="22.5" customHeight="1">
      <c r="C23" s="27">
        <f>'3'!D182</f>
        <v>5</v>
      </c>
      <c r="D23" s="304">
        <f>'3'!F182</f>
        <v>0</v>
      </c>
      <c r="E23" s="305"/>
      <c r="F23" s="305"/>
      <c r="G23" s="305"/>
      <c r="H23" s="306"/>
      <c r="I23" s="307">
        <f>'3'!H182</f>
        <v>0</v>
      </c>
      <c r="J23" s="308"/>
      <c r="K23" s="110" t="str">
        <f>'3'!I182</f>
        <v>t</v>
      </c>
      <c r="M23" s="145"/>
      <c r="N23" s="145"/>
    </row>
    <row r="24" spans="3:16" s="16" customFormat="1" ht="22.5" customHeight="1">
      <c r="C24" s="27">
        <f>'3'!D183</f>
        <v>6</v>
      </c>
      <c r="D24" s="304">
        <f>'3'!F183</f>
        <v>0</v>
      </c>
      <c r="E24" s="305"/>
      <c r="F24" s="305"/>
      <c r="G24" s="305"/>
      <c r="H24" s="306"/>
      <c r="I24" s="307">
        <f>'3'!H183</f>
        <v>0</v>
      </c>
      <c r="J24" s="308"/>
      <c r="K24" s="110" t="str">
        <f>'3'!I183</f>
        <v>t</v>
      </c>
      <c r="M24" s="145"/>
      <c r="N24" s="145"/>
    </row>
    <row r="25" spans="3:16" s="16" customFormat="1" ht="22.5" customHeight="1">
      <c r="C25" s="27">
        <f>'3'!D184</f>
        <v>7</v>
      </c>
      <c r="D25" s="304">
        <f>'3'!F184</f>
        <v>0</v>
      </c>
      <c r="E25" s="305"/>
      <c r="F25" s="305"/>
      <c r="G25" s="305"/>
      <c r="H25" s="306"/>
      <c r="I25" s="307">
        <f>'3'!H184</f>
        <v>0</v>
      </c>
      <c r="J25" s="308"/>
      <c r="K25" s="110" t="str">
        <f>'3'!I184</f>
        <v>t</v>
      </c>
      <c r="M25" s="145"/>
      <c r="N25" s="145"/>
    </row>
    <row r="26" spans="3:16" s="16" customFormat="1" ht="22.5" customHeight="1">
      <c r="C26" s="27">
        <f>'3'!D185</f>
        <v>8</v>
      </c>
      <c r="D26" s="304">
        <f>'3'!F185</f>
        <v>0</v>
      </c>
      <c r="E26" s="305"/>
      <c r="F26" s="305"/>
      <c r="G26" s="305"/>
      <c r="H26" s="306"/>
      <c r="I26" s="307">
        <f>'3'!H185</f>
        <v>0</v>
      </c>
      <c r="J26" s="308"/>
      <c r="K26" s="110" t="str">
        <f>'3'!I185</f>
        <v>t</v>
      </c>
      <c r="M26" s="145"/>
      <c r="N26" s="145"/>
    </row>
    <row r="27" spans="3:16" s="16" customFormat="1" ht="22.5" customHeight="1">
      <c r="C27" s="27">
        <f>'3'!D186</f>
        <v>9</v>
      </c>
      <c r="D27" s="304">
        <f>'3'!F186</f>
        <v>0</v>
      </c>
      <c r="E27" s="305"/>
      <c r="F27" s="305"/>
      <c r="G27" s="305"/>
      <c r="H27" s="306"/>
      <c r="I27" s="307">
        <f>'3'!H186</f>
        <v>0</v>
      </c>
      <c r="J27" s="308"/>
      <c r="K27" s="110" t="str">
        <f>'3'!I186</f>
        <v>t</v>
      </c>
      <c r="M27" s="145"/>
      <c r="N27" s="145"/>
    </row>
    <row r="28" spans="3:16" s="16" customFormat="1" ht="22.5" customHeight="1">
      <c r="C28" s="27">
        <f>'3'!D187</f>
        <v>10</v>
      </c>
      <c r="D28" s="304">
        <f>'3'!F187</f>
        <v>0</v>
      </c>
      <c r="E28" s="305"/>
      <c r="F28" s="305"/>
      <c r="G28" s="305"/>
      <c r="H28" s="306"/>
      <c r="I28" s="307">
        <f>'3'!H187</f>
        <v>0</v>
      </c>
      <c r="J28" s="308"/>
      <c r="K28" s="110" t="str">
        <f>'3'!I187</f>
        <v>t</v>
      </c>
      <c r="M28" s="145"/>
      <c r="N28" s="145"/>
    </row>
    <row r="29" spans="3:16" s="16" customFormat="1" ht="22.5" customHeight="1">
      <c r="C29" s="27">
        <f>'3'!D188</f>
        <v>11</v>
      </c>
      <c r="D29" s="304">
        <f>'3'!F188</f>
        <v>0</v>
      </c>
      <c r="E29" s="305"/>
      <c r="F29" s="305"/>
      <c r="G29" s="305"/>
      <c r="H29" s="306"/>
      <c r="I29" s="307">
        <f>'3'!H188</f>
        <v>0</v>
      </c>
      <c r="J29" s="308"/>
      <c r="K29" s="110" t="str">
        <f>'3'!I188</f>
        <v>t</v>
      </c>
      <c r="M29" s="145"/>
      <c r="N29" s="145"/>
    </row>
    <row r="30" spans="3:16" s="16" customFormat="1" ht="22.5" customHeight="1">
      <c r="C30" s="27">
        <f>'3'!D189</f>
        <v>12</v>
      </c>
      <c r="D30" s="304">
        <f>'3'!F189</f>
        <v>0</v>
      </c>
      <c r="E30" s="305"/>
      <c r="F30" s="305"/>
      <c r="G30" s="305"/>
      <c r="H30" s="306"/>
      <c r="I30" s="307">
        <f>'3'!H189</f>
        <v>0</v>
      </c>
      <c r="J30" s="308"/>
      <c r="K30" s="110" t="str">
        <f>'3'!I189</f>
        <v>t</v>
      </c>
      <c r="M30" s="145"/>
      <c r="N30" s="145"/>
    </row>
    <row r="31" spans="3:16" s="16" customFormat="1" ht="22.5" customHeight="1">
      <c r="C31" s="27">
        <f>'3'!D190</f>
        <v>13</v>
      </c>
      <c r="D31" s="304">
        <f>'3'!F190</f>
        <v>0</v>
      </c>
      <c r="E31" s="305"/>
      <c r="F31" s="305"/>
      <c r="G31" s="305"/>
      <c r="H31" s="306"/>
      <c r="I31" s="307">
        <f>'3'!H190</f>
        <v>0</v>
      </c>
      <c r="J31" s="308"/>
      <c r="K31" s="110" t="str">
        <f>'3'!I190</f>
        <v>t</v>
      </c>
      <c r="M31" s="145"/>
      <c r="N31" s="145"/>
    </row>
    <row r="32" spans="3:16" s="16" customFormat="1" ht="22.5" customHeight="1">
      <c r="C32" s="27">
        <f>'3'!D191</f>
        <v>14</v>
      </c>
      <c r="D32" s="304">
        <f>'3'!F191</f>
        <v>0</v>
      </c>
      <c r="E32" s="305"/>
      <c r="F32" s="305"/>
      <c r="G32" s="305"/>
      <c r="H32" s="306"/>
      <c r="I32" s="307">
        <f>'3'!H191</f>
        <v>0</v>
      </c>
      <c r="J32" s="308"/>
      <c r="K32" s="110" t="str">
        <f>'3'!I191</f>
        <v>t</v>
      </c>
      <c r="M32" s="145"/>
      <c r="N32" s="145"/>
    </row>
    <row r="33" spans="3:19" s="16" customFormat="1" ht="22.5" customHeight="1">
      <c r="C33" s="27">
        <f>'3'!D192</f>
        <v>15</v>
      </c>
      <c r="D33" s="304">
        <f>'3'!F192</f>
        <v>0</v>
      </c>
      <c r="E33" s="305"/>
      <c r="F33" s="305"/>
      <c r="G33" s="305"/>
      <c r="H33" s="306"/>
      <c r="I33" s="307">
        <f>'3'!H192</f>
        <v>0</v>
      </c>
      <c r="J33" s="308"/>
      <c r="K33" s="110" t="str">
        <f>'3'!I192</f>
        <v>t</v>
      </c>
      <c r="M33" s="145"/>
      <c r="N33" s="145"/>
    </row>
    <row r="34" spans="3:19" s="16" customFormat="1" ht="22.5" customHeight="1">
      <c r="C34" s="27">
        <f>'3'!D193</f>
        <v>16</v>
      </c>
      <c r="D34" s="304">
        <f>'3'!F193</f>
        <v>0</v>
      </c>
      <c r="E34" s="305"/>
      <c r="F34" s="305"/>
      <c r="G34" s="305"/>
      <c r="H34" s="306"/>
      <c r="I34" s="307">
        <f>'3'!H193</f>
        <v>0</v>
      </c>
      <c r="J34" s="308"/>
      <c r="K34" s="110" t="str">
        <f>'3'!I193</f>
        <v>t</v>
      </c>
      <c r="M34" s="145"/>
      <c r="N34" s="145"/>
    </row>
    <row r="35" spans="3:19" s="16" customFormat="1" ht="22.5" customHeight="1">
      <c r="C35" s="27">
        <f>'3'!D194</f>
        <v>17</v>
      </c>
      <c r="D35" s="304">
        <f>'3'!F194</f>
        <v>0</v>
      </c>
      <c r="E35" s="305"/>
      <c r="F35" s="305"/>
      <c r="G35" s="305"/>
      <c r="H35" s="306"/>
      <c r="I35" s="307">
        <f>'3'!H194</f>
        <v>0</v>
      </c>
      <c r="J35" s="308"/>
      <c r="K35" s="110" t="str">
        <f>'3'!I194</f>
        <v>t</v>
      </c>
      <c r="M35" s="145"/>
      <c r="N35" s="145"/>
    </row>
    <row r="36" spans="3:19" s="16" customFormat="1" ht="22.5" customHeight="1">
      <c r="C36" s="27">
        <f>'3'!D195</f>
        <v>18</v>
      </c>
      <c r="D36" s="304">
        <f>'3'!F195</f>
        <v>0</v>
      </c>
      <c r="E36" s="305"/>
      <c r="F36" s="305"/>
      <c r="G36" s="305"/>
      <c r="H36" s="306"/>
      <c r="I36" s="307">
        <f>'3'!H195</f>
        <v>0</v>
      </c>
      <c r="J36" s="308"/>
      <c r="K36" s="110" t="str">
        <f>'3'!I195</f>
        <v>t</v>
      </c>
      <c r="M36" s="145"/>
      <c r="N36" s="145"/>
    </row>
    <row r="37" spans="3:19" s="16" customFormat="1" ht="22.5" customHeight="1">
      <c r="C37" s="27">
        <f>'3'!D196</f>
        <v>19</v>
      </c>
      <c r="D37" s="304">
        <f>'3'!F196</f>
        <v>0</v>
      </c>
      <c r="E37" s="305"/>
      <c r="F37" s="305"/>
      <c r="G37" s="305"/>
      <c r="H37" s="306"/>
      <c r="I37" s="307">
        <f>'3'!H196</f>
        <v>0</v>
      </c>
      <c r="J37" s="308"/>
      <c r="K37" s="110" t="str">
        <f>'3'!I196</f>
        <v>t</v>
      </c>
      <c r="M37" s="145"/>
      <c r="N37" s="145"/>
    </row>
    <row r="38" spans="3:19" s="16" customFormat="1" ht="22.5" customHeight="1" thickBot="1">
      <c r="C38" s="27">
        <f>'3'!D197</f>
        <v>20</v>
      </c>
      <c r="D38" s="304">
        <f>'3'!F197</f>
        <v>0</v>
      </c>
      <c r="E38" s="305"/>
      <c r="F38" s="305"/>
      <c r="G38" s="305"/>
      <c r="H38" s="306"/>
      <c r="I38" s="307">
        <f>'3'!H197</f>
        <v>0</v>
      </c>
      <c r="J38" s="308"/>
      <c r="K38" s="110" t="str">
        <f>'3'!I197</f>
        <v>t</v>
      </c>
      <c r="M38" s="145"/>
      <c r="N38" s="145"/>
    </row>
    <row r="39" spans="3:19" ht="22.5" customHeight="1" thickTop="1">
      <c r="C39" s="311" t="s">
        <v>77</v>
      </c>
      <c r="D39" s="312"/>
      <c r="E39" s="312"/>
      <c r="F39" s="312"/>
      <c r="G39" s="312"/>
      <c r="H39" s="313"/>
      <c r="I39" s="309">
        <f>SUM(I19:J38)</f>
        <v>0</v>
      </c>
      <c r="J39" s="310"/>
      <c r="K39" s="83" t="s">
        <v>94</v>
      </c>
      <c r="M39" s="145"/>
      <c r="N39" s="145"/>
      <c r="P39" s="33"/>
    </row>
    <row r="40" spans="3:19">
      <c r="D40" s="84"/>
      <c r="E40" s="84"/>
      <c r="F40" s="84"/>
      <c r="G40" s="84"/>
      <c r="H40" s="84"/>
      <c r="I40" s="84"/>
      <c r="J40" s="84"/>
      <c r="M40" s="146"/>
      <c r="N40" s="146"/>
      <c r="O40" s="36"/>
      <c r="P40" s="33"/>
      <c r="S40" s="68"/>
    </row>
    <row r="41" spans="3:19">
      <c r="C41" s="57" t="s">
        <v>53</v>
      </c>
      <c r="D41" s="84"/>
      <c r="E41" s="84"/>
      <c r="F41" s="84"/>
      <c r="G41" s="84"/>
      <c r="H41" s="84"/>
      <c r="I41" s="84"/>
      <c r="J41" s="84"/>
      <c r="M41" s="144"/>
      <c r="N41" s="144"/>
      <c r="O41" s="36"/>
      <c r="P41" s="33"/>
    </row>
    <row r="42" spans="3:19" ht="22.5" customHeight="1">
      <c r="C42" s="314" t="s">
        <v>70</v>
      </c>
      <c r="D42" s="276" t="str">
        <f>C10</f>
        <v>再生材製造量（t）</v>
      </c>
      <c r="E42" s="277"/>
      <c r="F42" s="277"/>
      <c r="G42" s="277"/>
      <c r="H42" s="277"/>
      <c r="I42" s="277"/>
      <c r="J42" s="277"/>
      <c r="K42" s="278"/>
      <c r="M42" s="221" t="s">
        <v>150</v>
      </c>
      <c r="N42" s="221" t="s">
        <v>149</v>
      </c>
      <c r="P42" s="33"/>
    </row>
    <row r="43" spans="3:19" ht="22.5" customHeight="1">
      <c r="C43" s="268"/>
      <c r="D43" s="276" t="s">
        <v>74</v>
      </c>
      <c r="E43" s="277"/>
      <c r="F43" s="277"/>
      <c r="G43" s="277"/>
      <c r="H43" s="278"/>
      <c r="I43" s="276" t="s">
        <v>75</v>
      </c>
      <c r="J43" s="278"/>
      <c r="K43" s="58" t="s">
        <v>76</v>
      </c>
      <c r="M43" s="221"/>
      <c r="N43" s="221"/>
      <c r="P43" s="33"/>
    </row>
    <row r="44" spans="3:19" s="16" customFormat="1" ht="22.5" customHeight="1">
      <c r="C44" s="27">
        <f>'3'!D201</f>
        <v>1</v>
      </c>
      <c r="D44" s="304">
        <f>'3'!F201</f>
        <v>0</v>
      </c>
      <c r="E44" s="305"/>
      <c r="F44" s="305"/>
      <c r="G44" s="305"/>
      <c r="H44" s="306"/>
      <c r="I44" s="307">
        <f>'3'!H201</f>
        <v>0</v>
      </c>
      <c r="J44" s="308"/>
      <c r="K44" s="110" t="str">
        <f>'3'!I201</f>
        <v>t</v>
      </c>
      <c r="M44" s="145"/>
      <c r="N44" s="145"/>
    </row>
    <row r="45" spans="3:19" s="16" customFormat="1" ht="22.5" customHeight="1">
      <c r="C45" s="27">
        <f>'3'!D202</f>
        <v>2</v>
      </c>
      <c r="D45" s="304">
        <f>'3'!F202</f>
        <v>0</v>
      </c>
      <c r="E45" s="305"/>
      <c r="F45" s="305"/>
      <c r="G45" s="305"/>
      <c r="H45" s="306"/>
      <c r="I45" s="307">
        <f>'3'!H202</f>
        <v>0</v>
      </c>
      <c r="J45" s="308"/>
      <c r="K45" s="110" t="str">
        <f>'3'!I202</f>
        <v>t</v>
      </c>
      <c r="M45" s="145"/>
      <c r="N45" s="145"/>
    </row>
    <row r="46" spans="3:19" s="16" customFormat="1" ht="22.5" customHeight="1">
      <c r="C46" s="27">
        <f>'3'!D203</f>
        <v>3</v>
      </c>
      <c r="D46" s="304">
        <f>'3'!F203</f>
        <v>0</v>
      </c>
      <c r="E46" s="305"/>
      <c r="F46" s="305"/>
      <c r="G46" s="305"/>
      <c r="H46" s="306"/>
      <c r="I46" s="307">
        <f>'3'!H203</f>
        <v>0</v>
      </c>
      <c r="J46" s="308"/>
      <c r="K46" s="110" t="str">
        <f>'3'!I203</f>
        <v>t</v>
      </c>
      <c r="M46" s="145"/>
      <c r="N46" s="145"/>
    </row>
    <row r="47" spans="3:19" s="16" customFormat="1" ht="22.5" customHeight="1">
      <c r="C47" s="27">
        <f>'3'!D204</f>
        <v>4</v>
      </c>
      <c r="D47" s="304">
        <f>'3'!F204</f>
        <v>0</v>
      </c>
      <c r="E47" s="305"/>
      <c r="F47" s="305"/>
      <c r="G47" s="305"/>
      <c r="H47" s="306"/>
      <c r="I47" s="307">
        <f>'3'!H204</f>
        <v>0</v>
      </c>
      <c r="J47" s="308"/>
      <c r="K47" s="110" t="str">
        <f>'3'!I204</f>
        <v>t</v>
      </c>
      <c r="M47" s="145"/>
      <c r="N47" s="145"/>
    </row>
    <row r="48" spans="3:19" s="16" customFormat="1" ht="22.5" customHeight="1">
      <c r="C48" s="27">
        <f>'3'!D205</f>
        <v>5</v>
      </c>
      <c r="D48" s="304">
        <f>'3'!F205</f>
        <v>0</v>
      </c>
      <c r="E48" s="305"/>
      <c r="F48" s="305"/>
      <c r="G48" s="305"/>
      <c r="H48" s="306"/>
      <c r="I48" s="307">
        <f>'3'!H205</f>
        <v>0</v>
      </c>
      <c r="J48" s="308"/>
      <c r="K48" s="110" t="str">
        <f>'3'!I205</f>
        <v>t</v>
      </c>
      <c r="M48" s="145"/>
      <c r="N48" s="145"/>
    </row>
    <row r="49" spans="3:16" s="16" customFormat="1" ht="22.5" customHeight="1">
      <c r="C49" s="27">
        <f>'3'!D206</f>
        <v>6</v>
      </c>
      <c r="D49" s="304">
        <f>'3'!F206</f>
        <v>0</v>
      </c>
      <c r="E49" s="305"/>
      <c r="F49" s="305"/>
      <c r="G49" s="305"/>
      <c r="H49" s="306"/>
      <c r="I49" s="307">
        <f>'3'!H206</f>
        <v>0</v>
      </c>
      <c r="J49" s="308"/>
      <c r="K49" s="110" t="str">
        <f>'3'!I206</f>
        <v>t</v>
      </c>
      <c r="M49" s="145"/>
      <c r="N49" s="145"/>
    </row>
    <row r="50" spans="3:16" s="16" customFormat="1" ht="22.5" customHeight="1">
      <c r="C50" s="27">
        <f>'3'!D207</f>
        <v>7</v>
      </c>
      <c r="D50" s="304">
        <f>'3'!F207</f>
        <v>0</v>
      </c>
      <c r="E50" s="305"/>
      <c r="F50" s="305"/>
      <c r="G50" s="305"/>
      <c r="H50" s="306"/>
      <c r="I50" s="307">
        <f>'3'!H207</f>
        <v>0</v>
      </c>
      <c r="J50" s="308"/>
      <c r="K50" s="110" t="str">
        <f>'3'!I207</f>
        <v>t</v>
      </c>
      <c r="M50" s="145"/>
      <c r="N50" s="145"/>
    </row>
    <row r="51" spans="3:16" s="16" customFormat="1" ht="22.5" customHeight="1">
      <c r="C51" s="27">
        <f>'3'!D208</f>
        <v>8</v>
      </c>
      <c r="D51" s="304">
        <f>'3'!F208</f>
        <v>0</v>
      </c>
      <c r="E51" s="305"/>
      <c r="F51" s="305"/>
      <c r="G51" s="305"/>
      <c r="H51" s="306"/>
      <c r="I51" s="307">
        <f>'3'!H208</f>
        <v>0</v>
      </c>
      <c r="J51" s="308"/>
      <c r="K51" s="110" t="str">
        <f>'3'!I208</f>
        <v>t</v>
      </c>
      <c r="M51" s="145"/>
      <c r="N51" s="145"/>
    </row>
    <row r="52" spans="3:16" s="16" customFormat="1" ht="22.5" customHeight="1">
      <c r="C52" s="27">
        <f>'3'!D209</f>
        <v>9</v>
      </c>
      <c r="D52" s="304">
        <f>'3'!F209</f>
        <v>0</v>
      </c>
      <c r="E52" s="305"/>
      <c r="F52" s="305"/>
      <c r="G52" s="305"/>
      <c r="H52" s="306"/>
      <c r="I52" s="307">
        <f>'3'!H209</f>
        <v>0</v>
      </c>
      <c r="J52" s="308"/>
      <c r="K52" s="110" t="str">
        <f>'3'!I209</f>
        <v>t</v>
      </c>
      <c r="M52" s="145"/>
      <c r="N52" s="145"/>
    </row>
    <row r="53" spans="3:16" s="16" customFormat="1" ht="22.5" customHeight="1">
      <c r="C53" s="27">
        <f>'3'!D210</f>
        <v>10</v>
      </c>
      <c r="D53" s="304">
        <f>'3'!F210</f>
        <v>0</v>
      </c>
      <c r="E53" s="305"/>
      <c r="F53" s="305"/>
      <c r="G53" s="305"/>
      <c r="H53" s="306"/>
      <c r="I53" s="307">
        <f>'3'!H210</f>
        <v>0</v>
      </c>
      <c r="J53" s="308"/>
      <c r="K53" s="110" t="str">
        <f>'3'!I210</f>
        <v>t</v>
      </c>
      <c r="M53" s="145"/>
      <c r="N53" s="145"/>
    </row>
    <row r="54" spans="3:16" s="16" customFormat="1" ht="22.5" customHeight="1">
      <c r="C54" s="27">
        <f>'3'!D211</f>
        <v>11</v>
      </c>
      <c r="D54" s="304">
        <f>'3'!F211</f>
        <v>0</v>
      </c>
      <c r="E54" s="305"/>
      <c r="F54" s="305"/>
      <c r="G54" s="305"/>
      <c r="H54" s="306"/>
      <c r="I54" s="307">
        <f>'3'!H211</f>
        <v>0</v>
      </c>
      <c r="J54" s="308"/>
      <c r="K54" s="110" t="str">
        <f>'3'!I211</f>
        <v>t</v>
      </c>
      <c r="M54" s="145"/>
      <c r="N54" s="145"/>
    </row>
    <row r="55" spans="3:16" s="16" customFormat="1" ht="22.5" customHeight="1">
      <c r="C55" s="27">
        <f>'3'!D212</f>
        <v>12</v>
      </c>
      <c r="D55" s="304">
        <f>'3'!F212</f>
        <v>0</v>
      </c>
      <c r="E55" s="305"/>
      <c r="F55" s="305"/>
      <c r="G55" s="305"/>
      <c r="H55" s="306"/>
      <c r="I55" s="307">
        <f>'3'!H212</f>
        <v>0</v>
      </c>
      <c r="J55" s="308"/>
      <c r="K55" s="110" t="str">
        <f>'3'!I212</f>
        <v>t</v>
      </c>
      <c r="M55" s="145"/>
      <c r="N55" s="145"/>
    </row>
    <row r="56" spans="3:16" s="16" customFormat="1" ht="22.5" customHeight="1">
      <c r="C56" s="27">
        <f>'3'!D213</f>
        <v>13</v>
      </c>
      <c r="D56" s="304">
        <f>'3'!F213</f>
        <v>0</v>
      </c>
      <c r="E56" s="305"/>
      <c r="F56" s="305"/>
      <c r="G56" s="305"/>
      <c r="H56" s="306"/>
      <c r="I56" s="307">
        <f>'3'!H213</f>
        <v>0</v>
      </c>
      <c r="J56" s="308"/>
      <c r="K56" s="110" t="str">
        <f>'3'!I213</f>
        <v>t</v>
      </c>
      <c r="M56" s="145"/>
      <c r="N56" s="145"/>
    </row>
    <row r="57" spans="3:16" s="16" customFormat="1" ht="22.5" customHeight="1">
      <c r="C57" s="27">
        <f>'3'!D214</f>
        <v>14</v>
      </c>
      <c r="D57" s="304">
        <f>'3'!F214</f>
        <v>0</v>
      </c>
      <c r="E57" s="305"/>
      <c r="F57" s="305"/>
      <c r="G57" s="305"/>
      <c r="H57" s="306"/>
      <c r="I57" s="307">
        <f>'3'!H214</f>
        <v>0</v>
      </c>
      <c r="J57" s="308"/>
      <c r="K57" s="110" t="str">
        <f>'3'!I214</f>
        <v>t</v>
      </c>
      <c r="M57" s="145"/>
      <c r="N57" s="145"/>
    </row>
    <row r="58" spans="3:16" s="16" customFormat="1" ht="22.5" customHeight="1">
      <c r="C58" s="27">
        <f>'3'!D215</f>
        <v>15</v>
      </c>
      <c r="D58" s="304">
        <f>'3'!F215</f>
        <v>0</v>
      </c>
      <c r="E58" s="305"/>
      <c r="F58" s="305"/>
      <c r="G58" s="305"/>
      <c r="H58" s="306"/>
      <c r="I58" s="307">
        <f>'3'!H215</f>
        <v>0</v>
      </c>
      <c r="J58" s="308"/>
      <c r="K58" s="110" t="str">
        <f>'3'!I215</f>
        <v>t</v>
      </c>
      <c r="M58" s="145"/>
      <c r="N58" s="145"/>
    </row>
    <row r="59" spans="3:16" s="16" customFormat="1" ht="22.5" customHeight="1">
      <c r="C59" s="27">
        <f>'3'!D216</f>
        <v>16</v>
      </c>
      <c r="D59" s="304">
        <f>'3'!F216</f>
        <v>0</v>
      </c>
      <c r="E59" s="305"/>
      <c r="F59" s="305"/>
      <c r="G59" s="305"/>
      <c r="H59" s="306"/>
      <c r="I59" s="307">
        <f>'3'!H216</f>
        <v>0</v>
      </c>
      <c r="J59" s="308"/>
      <c r="K59" s="110" t="str">
        <f>'3'!I216</f>
        <v>t</v>
      </c>
      <c r="M59" s="145"/>
      <c r="N59" s="145"/>
    </row>
    <row r="60" spans="3:16" s="16" customFormat="1" ht="22.5" customHeight="1">
      <c r="C60" s="27">
        <f>'3'!D217</f>
        <v>17</v>
      </c>
      <c r="D60" s="304">
        <f>'3'!F217</f>
        <v>0</v>
      </c>
      <c r="E60" s="305"/>
      <c r="F60" s="305"/>
      <c r="G60" s="305"/>
      <c r="H60" s="306"/>
      <c r="I60" s="307">
        <f>'3'!H217</f>
        <v>0</v>
      </c>
      <c r="J60" s="308"/>
      <c r="K60" s="110" t="str">
        <f>'3'!I217</f>
        <v>t</v>
      </c>
      <c r="M60" s="145"/>
      <c r="N60" s="145"/>
    </row>
    <row r="61" spans="3:16" s="16" customFormat="1" ht="22.5" customHeight="1">
      <c r="C61" s="27">
        <f>'3'!D218</f>
        <v>18</v>
      </c>
      <c r="D61" s="304">
        <f>'3'!F218</f>
        <v>0</v>
      </c>
      <c r="E61" s="305"/>
      <c r="F61" s="305"/>
      <c r="G61" s="305"/>
      <c r="H61" s="306"/>
      <c r="I61" s="307">
        <f>'3'!H218</f>
        <v>0</v>
      </c>
      <c r="J61" s="308"/>
      <c r="K61" s="110" t="str">
        <f>'3'!I218</f>
        <v>t</v>
      </c>
      <c r="M61" s="145"/>
      <c r="N61" s="145"/>
    </row>
    <row r="62" spans="3:16" s="16" customFormat="1" ht="22.5" customHeight="1">
      <c r="C62" s="27">
        <f>'3'!D219</f>
        <v>19</v>
      </c>
      <c r="D62" s="304">
        <f>'3'!F219</f>
        <v>0</v>
      </c>
      <c r="E62" s="305"/>
      <c r="F62" s="305"/>
      <c r="G62" s="305"/>
      <c r="H62" s="306"/>
      <c r="I62" s="307">
        <f>'3'!H219</f>
        <v>0</v>
      </c>
      <c r="J62" s="308"/>
      <c r="K62" s="110" t="str">
        <f>'3'!I219</f>
        <v>t</v>
      </c>
      <c r="M62" s="145"/>
      <c r="N62" s="145"/>
    </row>
    <row r="63" spans="3:16" s="16" customFormat="1" ht="22.5" customHeight="1" thickBot="1">
      <c r="C63" s="27">
        <f>'3'!D220</f>
        <v>20</v>
      </c>
      <c r="D63" s="304">
        <f>'3'!F220</f>
        <v>0</v>
      </c>
      <c r="E63" s="305"/>
      <c r="F63" s="305"/>
      <c r="G63" s="305"/>
      <c r="H63" s="306"/>
      <c r="I63" s="307">
        <f>'3'!H220</f>
        <v>0</v>
      </c>
      <c r="J63" s="308"/>
      <c r="K63" s="110" t="str">
        <f>'3'!I220</f>
        <v>t</v>
      </c>
      <c r="M63" s="145"/>
      <c r="N63" s="145"/>
    </row>
    <row r="64" spans="3:16" ht="22.5" customHeight="1" thickTop="1">
      <c r="C64" s="311" t="s">
        <v>77</v>
      </c>
      <c r="D64" s="312"/>
      <c r="E64" s="312"/>
      <c r="F64" s="312"/>
      <c r="G64" s="312"/>
      <c r="H64" s="313"/>
      <c r="I64" s="309">
        <f>SUM(I44:J63)</f>
        <v>0</v>
      </c>
      <c r="J64" s="310"/>
      <c r="K64" s="83" t="s">
        <v>94</v>
      </c>
      <c r="M64" s="145"/>
      <c r="N64" s="145"/>
      <c r="P64" s="33"/>
    </row>
    <row r="65" spans="12:18">
      <c r="L65" s="75"/>
      <c r="O65" s="36"/>
      <c r="P65" s="33"/>
      <c r="R65" s="36"/>
    </row>
    <row r="66" spans="12:18"/>
  </sheetData>
  <sheetProtection insertRows="0" deleteRows="0" selectLockedCells="1"/>
  <mergeCells count="103">
    <mergeCell ref="I54:J54"/>
    <mergeCell ref="I19:J19"/>
    <mergeCell ref="D18:H18"/>
    <mergeCell ref="D19:H19"/>
    <mergeCell ref="I62:J62"/>
    <mergeCell ref="I63:J63"/>
    <mergeCell ref="C64:H64"/>
    <mergeCell ref="I64:J64"/>
    <mergeCell ref="D62:H62"/>
    <mergeCell ref="D63:H63"/>
    <mergeCell ref="D60:H60"/>
    <mergeCell ref="I60:J60"/>
    <mergeCell ref="D61:H61"/>
    <mergeCell ref="I61:J61"/>
    <mergeCell ref="D47:H47"/>
    <mergeCell ref="I47:J47"/>
    <mergeCell ref="D48:H48"/>
    <mergeCell ref="I48:J48"/>
    <mergeCell ref="D49:H49"/>
    <mergeCell ref="I49:J49"/>
    <mergeCell ref="D52:H52"/>
    <mergeCell ref="I52:J52"/>
    <mergeCell ref="D53:H53"/>
    <mergeCell ref="I53:J53"/>
    <mergeCell ref="D54:H54"/>
    <mergeCell ref="C12:E12"/>
    <mergeCell ref="J2:L2"/>
    <mergeCell ref="C8:D8"/>
    <mergeCell ref="C9:D9"/>
    <mergeCell ref="C10:D10"/>
    <mergeCell ref="C11:D11"/>
    <mergeCell ref="C4:L4"/>
    <mergeCell ref="C17:C18"/>
    <mergeCell ref="D17:K17"/>
    <mergeCell ref="I18:J18"/>
    <mergeCell ref="C42:C43"/>
    <mergeCell ref="D42:K42"/>
    <mergeCell ref="I43:J43"/>
    <mergeCell ref="I44:J44"/>
    <mergeCell ref="D43:H43"/>
    <mergeCell ref="D44:H44"/>
    <mergeCell ref="D26:H26"/>
    <mergeCell ref="I26:J26"/>
    <mergeCell ref="D20:H20"/>
    <mergeCell ref="I20:J20"/>
    <mergeCell ref="D21:H21"/>
    <mergeCell ref="I21:J21"/>
    <mergeCell ref="D22:H22"/>
    <mergeCell ref="I22:J22"/>
    <mergeCell ref="D23:H23"/>
    <mergeCell ref="I23:J23"/>
    <mergeCell ref="D24:H24"/>
    <mergeCell ref="I24:J24"/>
    <mergeCell ref="D25:H25"/>
    <mergeCell ref="I25:J25"/>
    <mergeCell ref="D30:H30"/>
    <mergeCell ref="I30:J30"/>
    <mergeCell ref="D31:H31"/>
    <mergeCell ref="I31:J31"/>
    <mergeCell ref="D32:H32"/>
    <mergeCell ref="I32:J32"/>
    <mergeCell ref="D27:H27"/>
    <mergeCell ref="I27:J27"/>
    <mergeCell ref="D28:H28"/>
    <mergeCell ref="I28:J28"/>
    <mergeCell ref="D29:H29"/>
    <mergeCell ref="I29:J29"/>
    <mergeCell ref="I37:J37"/>
    <mergeCell ref="I38:J38"/>
    <mergeCell ref="C39:H39"/>
    <mergeCell ref="I39:J39"/>
    <mergeCell ref="D37:H37"/>
    <mergeCell ref="D38:H38"/>
    <mergeCell ref="D33:H33"/>
    <mergeCell ref="I33:J33"/>
    <mergeCell ref="D34:H34"/>
    <mergeCell ref="I34:J34"/>
    <mergeCell ref="D35:H35"/>
    <mergeCell ref="I35:J35"/>
    <mergeCell ref="M17:M18"/>
    <mergeCell ref="N17:N18"/>
    <mergeCell ref="M42:M43"/>
    <mergeCell ref="N42:N43"/>
    <mergeCell ref="D58:H58"/>
    <mergeCell ref="I58:J58"/>
    <mergeCell ref="D59:H59"/>
    <mergeCell ref="I59:J59"/>
    <mergeCell ref="D55:H55"/>
    <mergeCell ref="I55:J55"/>
    <mergeCell ref="D56:H56"/>
    <mergeCell ref="I56:J56"/>
    <mergeCell ref="D57:H57"/>
    <mergeCell ref="I57:J57"/>
    <mergeCell ref="D36:H36"/>
    <mergeCell ref="I36:J36"/>
    <mergeCell ref="D50:H50"/>
    <mergeCell ref="I50:J50"/>
    <mergeCell ref="D51:H51"/>
    <mergeCell ref="I51:J51"/>
    <mergeCell ref="D45:H45"/>
    <mergeCell ref="I45:J45"/>
    <mergeCell ref="D46:H46"/>
    <mergeCell ref="I46:J46"/>
  </mergeCells>
  <phoneticPr fontId="1"/>
  <pageMargins left="0.23622047244094491" right="0.23622047244094491" top="0.74803149606299213" bottom="0.74803149606299213" header="0.31496062992125984" footer="0.31496062992125984"/>
  <pageSetup paperSize="9" scale="80" fitToHeight="2" orientation="portrait" r:id="rId1"/>
  <headerFooter>
    <oddFooter>&amp;P ページ</oddFooter>
  </headerFooter>
  <rowBreaks count="1" manualBreakCount="1">
    <brk id="40" min="1" max="11" man="1"/>
  </rowBreaks>
  <ignoredErrors>
    <ignoredError sqref="C19:K64" unlocked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1ED43-F570-4188-B7CC-A483A02CDB3C}">
  <sheetPr codeName="Sheet12">
    <pageSetUpPr fitToPage="1"/>
  </sheetPr>
  <dimension ref="A1:N53"/>
  <sheetViews>
    <sheetView zoomScaleNormal="100" workbookViewId="0">
      <selection activeCell="B2" sqref="B2"/>
    </sheetView>
  </sheetViews>
  <sheetFormatPr defaultColWidth="0" defaultRowHeight="18" zeroHeight="1"/>
  <cols>
    <col min="1" max="1" width="3.58203125" customWidth="1"/>
    <col min="2" max="2" width="12.08203125" bestFit="1" customWidth="1"/>
    <col min="3" max="10" width="9" customWidth="1"/>
    <col min="11" max="11" width="9" hidden="1" customWidth="1"/>
    <col min="12" max="14" width="0" hidden="1" customWidth="1"/>
    <col min="15" max="16384" width="9" hidden="1"/>
  </cols>
  <sheetData>
    <row r="1" spans="1:11" s="33" customFormat="1">
      <c r="A1" s="71"/>
      <c r="B1" s="71"/>
      <c r="C1" s="71"/>
      <c r="D1" s="71"/>
      <c r="E1" s="71"/>
      <c r="F1" s="71"/>
      <c r="G1" s="71"/>
      <c r="H1" s="71"/>
      <c r="I1" s="71"/>
      <c r="J1" s="71"/>
      <c r="K1" s="71"/>
    </row>
    <row r="2" spans="1:11" s="33" customFormat="1" ht="28.25" customHeight="1">
      <c r="A2" s="71"/>
      <c r="B2" s="85" t="s">
        <v>101</v>
      </c>
      <c r="C2" s="71"/>
      <c r="D2" s="86" t="s">
        <v>22</v>
      </c>
      <c r="E2" s="87">
        <v>2</v>
      </c>
      <c r="F2" s="86" t="s">
        <v>23</v>
      </c>
      <c r="G2" s="328">
        <f>'1'!L2</f>
        <v>0</v>
      </c>
      <c r="H2" s="328"/>
      <c r="I2" s="328"/>
      <c r="J2" s="71"/>
      <c r="K2" s="71"/>
    </row>
    <row r="3" spans="1:11">
      <c r="A3" s="88"/>
      <c r="B3" s="88"/>
      <c r="C3" s="88"/>
      <c r="D3" s="88"/>
      <c r="E3" s="88"/>
      <c r="F3" s="88"/>
      <c r="G3" s="88"/>
      <c r="H3" s="88"/>
      <c r="I3" s="88"/>
      <c r="J3" s="88"/>
      <c r="K3" s="88"/>
    </row>
    <row r="4" spans="1:11">
      <c r="A4" s="88"/>
      <c r="B4" s="89" t="s">
        <v>108</v>
      </c>
      <c r="C4" s="89" t="s">
        <v>22</v>
      </c>
      <c r="D4" s="329" t="s">
        <v>102</v>
      </c>
      <c r="E4" s="330"/>
      <c r="F4" s="330"/>
      <c r="G4" s="330"/>
      <c r="H4" s="330"/>
      <c r="I4" s="331"/>
      <c r="J4" s="88"/>
      <c r="K4" s="88"/>
    </row>
    <row r="5" spans="1:11" ht="25.25" customHeight="1">
      <c r="A5" s="88"/>
      <c r="B5" s="90">
        <v>45966</v>
      </c>
      <c r="C5" s="91">
        <v>0</v>
      </c>
      <c r="D5" s="325" t="s">
        <v>106</v>
      </c>
      <c r="E5" s="326"/>
      <c r="F5" s="326"/>
      <c r="G5" s="326"/>
      <c r="H5" s="326"/>
      <c r="I5" s="327"/>
      <c r="J5" s="88"/>
      <c r="K5" s="88"/>
    </row>
    <row r="6" spans="1:11" ht="25.25" customHeight="1">
      <c r="A6" s="88"/>
      <c r="B6" s="90">
        <v>45982</v>
      </c>
      <c r="C6" s="91">
        <v>1</v>
      </c>
      <c r="D6" s="325" t="s">
        <v>107</v>
      </c>
      <c r="E6" s="326"/>
      <c r="F6" s="326"/>
      <c r="G6" s="326"/>
      <c r="H6" s="326"/>
      <c r="I6" s="327"/>
      <c r="J6" s="88"/>
      <c r="K6" s="88"/>
    </row>
    <row r="7" spans="1:11" ht="25.25" customHeight="1">
      <c r="A7" s="88"/>
      <c r="B7" s="134" t="s">
        <v>157</v>
      </c>
      <c r="C7" s="91">
        <v>2</v>
      </c>
      <c r="D7" s="325" t="s">
        <v>141</v>
      </c>
      <c r="E7" s="326"/>
      <c r="F7" s="326"/>
      <c r="G7" s="326"/>
      <c r="H7" s="326"/>
      <c r="I7" s="327"/>
      <c r="J7" s="88"/>
      <c r="K7" s="88"/>
    </row>
    <row r="8" spans="1:11" ht="25.25" customHeight="1">
      <c r="A8" s="88"/>
      <c r="B8" s="90"/>
      <c r="C8" s="91"/>
      <c r="D8" s="325"/>
      <c r="E8" s="326"/>
      <c r="F8" s="326"/>
      <c r="G8" s="326"/>
      <c r="H8" s="326"/>
      <c r="I8" s="327"/>
      <c r="J8" s="88"/>
      <c r="K8" s="88"/>
    </row>
    <row r="9" spans="1:11" ht="25.25" customHeight="1">
      <c r="A9" s="88"/>
      <c r="B9" s="90"/>
      <c r="C9" s="91"/>
      <c r="D9" s="325"/>
      <c r="E9" s="326"/>
      <c r="F9" s="326"/>
      <c r="G9" s="326"/>
      <c r="H9" s="326"/>
      <c r="I9" s="327"/>
      <c r="J9" s="88"/>
      <c r="K9" s="88"/>
    </row>
    <row r="10" spans="1:11" ht="25.25" customHeight="1">
      <c r="A10" s="88"/>
      <c r="B10" s="90"/>
      <c r="C10" s="91"/>
      <c r="D10" s="325"/>
      <c r="E10" s="326"/>
      <c r="F10" s="326"/>
      <c r="G10" s="326"/>
      <c r="H10" s="326"/>
      <c r="I10" s="327"/>
      <c r="J10" s="88"/>
      <c r="K10" s="88"/>
    </row>
    <row r="11" spans="1:11">
      <c r="A11" s="88"/>
      <c r="B11" s="88"/>
      <c r="C11" s="88"/>
      <c r="D11" s="88"/>
      <c r="E11" s="88"/>
      <c r="F11" s="88"/>
      <c r="G11" s="88"/>
      <c r="H11" s="88"/>
      <c r="I11" s="88"/>
      <c r="J11" s="88"/>
      <c r="K11" s="88"/>
    </row>
    <row r="12" spans="1:11">
      <c r="A12" s="88"/>
      <c r="B12" s="88"/>
      <c r="C12" s="88"/>
      <c r="D12" s="88"/>
      <c r="E12" s="88"/>
      <c r="F12" s="88"/>
      <c r="G12" s="88"/>
      <c r="H12" s="88"/>
      <c r="I12" s="88"/>
      <c r="J12" s="88"/>
      <c r="K12" s="88"/>
    </row>
    <row r="13" spans="1:11">
      <c r="A13" s="88"/>
      <c r="B13" s="88"/>
      <c r="C13" s="88"/>
      <c r="D13" s="88"/>
      <c r="E13" s="88"/>
      <c r="F13" s="88"/>
      <c r="G13" s="88"/>
      <c r="H13" s="88"/>
      <c r="I13" s="88"/>
      <c r="J13" s="88"/>
      <c r="K13" s="88"/>
    </row>
    <row r="14" spans="1:11">
      <c r="A14" s="88"/>
      <c r="B14" s="88"/>
      <c r="C14" s="88"/>
      <c r="D14" s="88"/>
      <c r="E14" s="88"/>
      <c r="F14" s="88"/>
      <c r="G14" s="88"/>
      <c r="H14" s="88"/>
      <c r="I14" s="88"/>
      <c r="J14" s="88"/>
      <c r="K14" s="88"/>
    </row>
    <row r="15" spans="1:11">
      <c r="A15" s="88"/>
      <c r="B15" s="88"/>
      <c r="C15" s="88"/>
      <c r="D15" s="88"/>
      <c r="E15" s="88"/>
      <c r="F15" s="88"/>
      <c r="G15" s="88"/>
      <c r="H15" s="88"/>
      <c r="I15" s="88"/>
      <c r="J15" s="88"/>
      <c r="K15" s="88"/>
    </row>
    <row r="16" spans="1:11">
      <c r="A16" s="88"/>
      <c r="B16" s="88"/>
      <c r="C16" s="88"/>
      <c r="D16" s="88"/>
      <c r="E16" s="88"/>
      <c r="F16" s="88"/>
      <c r="G16" s="88"/>
      <c r="H16" s="88"/>
      <c r="I16" s="88"/>
      <c r="J16" s="88"/>
      <c r="K16" s="88"/>
    </row>
    <row r="17" spans="1:11">
      <c r="A17" s="88"/>
      <c r="B17" s="88"/>
      <c r="C17" s="88"/>
      <c r="D17" s="88"/>
      <c r="E17" s="88"/>
      <c r="F17" s="88"/>
      <c r="G17" s="88"/>
      <c r="H17" s="88"/>
      <c r="I17" s="88"/>
      <c r="J17" s="88"/>
      <c r="K17" s="88"/>
    </row>
    <row r="18" spans="1:11">
      <c r="A18" s="88"/>
      <c r="B18" s="88"/>
      <c r="C18" s="88"/>
      <c r="D18" s="88"/>
      <c r="E18" s="88"/>
      <c r="F18" s="88"/>
      <c r="G18" s="88"/>
      <c r="H18" s="88"/>
      <c r="I18" s="88"/>
      <c r="J18" s="88"/>
      <c r="K18" s="88"/>
    </row>
    <row r="19" spans="1:11">
      <c r="A19" s="88"/>
      <c r="B19" s="88"/>
      <c r="C19" s="88"/>
      <c r="D19" s="88"/>
      <c r="E19" s="88"/>
      <c r="F19" s="88"/>
      <c r="G19" s="88"/>
      <c r="H19" s="88"/>
      <c r="I19" s="88"/>
      <c r="J19" s="88"/>
      <c r="K19" s="88"/>
    </row>
    <row r="20" spans="1:11">
      <c r="A20" s="88"/>
      <c r="B20" s="88"/>
      <c r="C20" s="88"/>
      <c r="D20" s="88"/>
      <c r="E20" s="88"/>
      <c r="F20" s="88"/>
      <c r="G20" s="88"/>
      <c r="H20" s="88"/>
      <c r="I20" s="88"/>
      <c r="J20" s="88"/>
      <c r="K20" s="88"/>
    </row>
    <row r="21" spans="1:11">
      <c r="A21" s="88"/>
      <c r="B21" s="88"/>
      <c r="C21" s="88"/>
      <c r="D21" s="88"/>
      <c r="E21" s="88"/>
      <c r="F21" s="88"/>
      <c r="G21" s="88"/>
      <c r="H21" s="88"/>
      <c r="I21" s="88"/>
      <c r="J21" s="88"/>
      <c r="K21" s="88"/>
    </row>
    <row r="22" spans="1:11">
      <c r="A22" s="88"/>
      <c r="B22" s="88"/>
      <c r="C22" s="88"/>
      <c r="D22" s="88"/>
      <c r="E22" s="88"/>
      <c r="F22" s="88"/>
      <c r="G22" s="88"/>
      <c r="H22" s="88"/>
      <c r="I22" s="88"/>
      <c r="J22" s="88"/>
      <c r="K22" s="88"/>
    </row>
    <row r="23" spans="1:11">
      <c r="A23" s="88"/>
      <c r="B23" s="88"/>
      <c r="C23" s="88"/>
      <c r="D23" s="88"/>
      <c r="E23" s="88"/>
      <c r="F23" s="88"/>
      <c r="G23" s="88"/>
      <c r="H23" s="88"/>
      <c r="I23" s="88"/>
      <c r="J23" s="88"/>
      <c r="K23" s="88"/>
    </row>
    <row r="24" spans="1:11" hidden="1">
      <c r="A24" s="88"/>
      <c r="B24" s="88"/>
      <c r="C24" s="88"/>
      <c r="D24" s="88"/>
      <c r="E24" s="88"/>
      <c r="F24" s="88"/>
      <c r="G24" s="88"/>
      <c r="H24" s="88"/>
      <c r="I24" s="88"/>
      <c r="J24" s="88"/>
      <c r="K24" s="88"/>
    </row>
    <row r="25" spans="1:11" hidden="1">
      <c r="A25" s="88"/>
      <c r="B25" s="88"/>
      <c r="C25" s="88"/>
      <c r="D25" s="88"/>
      <c r="E25" s="88"/>
      <c r="F25" s="88"/>
      <c r="G25" s="88"/>
      <c r="H25" s="88"/>
      <c r="I25" s="88"/>
      <c r="J25" s="88"/>
      <c r="K25" s="88"/>
    </row>
    <row r="26" spans="1:11" hidden="1">
      <c r="A26" s="88"/>
      <c r="B26" s="88"/>
      <c r="C26" s="88"/>
      <c r="D26" s="88"/>
      <c r="E26" s="88"/>
      <c r="F26" s="88"/>
      <c r="G26" s="88"/>
      <c r="H26" s="88"/>
      <c r="I26" s="88"/>
      <c r="J26" s="88"/>
      <c r="K26" s="88"/>
    </row>
    <row r="27" spans="1:11" hidden="1">
      <c r="A27" s="88"/>
      <c r="B27" s="88"/>
      <c r="C27" s="88"/>
      <c r="D27" s="88"/>
      <c r="E27" s="88"/>
      <c r="F27" s="88"/>
      <c r="G27" s="88"/>
      <c r="H27" s="88"/>
      <c r="I27" s="88"/>
      <c r="J27" s="88"/>
      <c r="K27" s="88"/>
    </row>
    <row r="28" spans="1:11" hidden="1">
      <c r="A28" s="88"/>
      <c r="B28" s="88"/>
      <c r="C28" s="88"/>
      <c r="D28" s="88"/>
      <c r="E28" s="88"/>
      <c r="F28" s="88"/>
      <c r="G28" s="88"/>
      <c r="H28" s="88"/>
      <c r="I28" s="88"/>
      <c r="J28" s="88"/>
      <c r="K28" s="88"/>
    </row>
    <row r="29" spans="1:11" hidden="1">
      <c r="A29" s="88"/>
      <c r="B29" s="88"/>
      <c r="C29" s="88"/>
      <c r="D29" s="88"/>
      <c r="E29" s="88"/>
      <c r="F29" s="88"/>
      <c r="G29" s="88"/>
      <c r="H29" s="88"/>
      <c r="I29" s="88"/>
      <c r="J29" s="88"/>
      <c r="K29" s="88"/>
    </row>
    <row r="30" spans="1:11" hidden="1">
      <c r="A30" s="88"/>
      <c r="B30" s="88"/>
      <c r="C30" s="88"/>
      <c r="D30" s="88"/>
      <c r="E30" s="88"/>
      <c r="F30" s="88"/>
      <c r="G30" s="88"/>
      <c r="H30" s="88"/>
      <c r="I30" s="88"/>
      <c r="J30" s="88"/>
      <c r="K30" s="88"/>
    </row>
    <row r="31" spans="1:11" hidden="1">
      <c r="A31" s="88"/>
      <c r="B31" s="88"/>
      <c r="C31" s="88"/>
      <c r="D31" s="88"/>
      <c r="E31" s="88"/>
      <c r="F31" s="88"/>
      <c r="G31" s="88"/>
      <c r="H31" s="88"/>
      <c r="I31" s="88"/>
      <c r="J31" s="88"/>
      <c r="K31" s="88"/>
    </row>
    <row r="32" spans="1:11" hidden="1">
      <c r="A32" s="88"/>
      <c r="B32" s="88"/>
      <c r="C32" s="88"/>
      <c r="D32" s="88"/>
      <c r="E32" s="88"/>
      <c r="F32" s="88"/>
      <c r="G32" s="88"/>
      <c r="H32" s="88"/>
      <c r="I32" s="88"/>
      <c r="J32" s="88"/>
      <c r="K32" s="88"/>
    </row>
    <row r="33" spans="1:11" hidden="1">
      <c r="A33" s="88"/>
      <c r="B33" s="88"/>
      <c r="C33" s="88"/>
      <c r="D33" s="88"/>
      <c r="E33" s="88"/>
      <c r="F33" s="88"/>
      <c r="G33" s="88"/>
      <c r="H33" s="88"/>
      <c r="I33" s="88"/>
      <c r="J33" s="88"/>
      <c r="K33" s="88"/>
    </row>
    <row r="34" spans="1:11" hidden="1">
      <c r="A34" s="88"/>
      <c r="B34" s="88"/>
      <c r="C34" s="88"/>
      <c r="D34" s="88"/>
      <c r="E34" s="88"/>
      <c r="F34" s="88"/>
      <c r="G34" s="88"/>
      <c r="H34" s="88"/>
      <c r="I34" s="88"/>
      <c r="J34" s="88"/>
      <c r="K34" s="88"/>
    </row>
    <row r="35" spans="1:11" hidden="1">
      <c r="A35" s="88"/>
      <c r="B35" s="88"/>
      <c r="C35" s="88"/>
      <c r="D35" s="88"/>
      <c r="E35" s="88"/>
      <c r="F35" s="88"/>
      <c r="G35" s="88"/>
      <c r="H35" s="88"/>
      <c r="I35" s="88"/>
      <c r="J35" s="88"/>
      <c r="K35" s="88"/>
    </row>
    <row r="36" spans="1:11" hidden="1">
      <c r="A36" s="88"/>
      <c r="B36" s="88"/>
      <c r="C36" s="88"/>
      <c r="D36" s="88"/>
      <c r="E36" s="88"/>
      <c r="F36" s="88"/>
      <c r="G36" s="88"/>
      <c r="H36" s="88"/>
      <c r="I36" s="88"/>
      <c r="J36" s="88"/>
      <c r="K36" s="88"/>
    </row>
    <row r="37" spans="1:11" hidden="1">
      <c r="A37" s="88"/>
      <c r="B37" s="88"/>
      <c r="C37" s="88"/>
      <c r="D37" s="88"/>
      <c r="E37" s="88"/>
      <c r="F37" s="88"/>
      <c r="G37" s="88"/>
      <c r="H37" s="88"/>
      <c r="I37" s="88"/>
      <c r="J37" s="88"/>
      <c r="K37" s="88"/>
    </row>
    <row r="38" spans="1:11" hidden="1">
      <c r="A38" s="88"/>
      <c r="B38" s="88"/>
      <c r="C38" s="88"/>
      <c r="D38" s="88"/>
      <c r="E38" s="88"/>
      <c r="F38" s="88"/>
      <c r="G38" s="88"/>
      <c r="H38" s="88"/>
      <c r="I38" s="88"/>
      <c r="J38" s="88"/>
      <c r="K38" s="88"/>
    </row>
    <row r="39" spans="1:11" hidden="1">
      <c r="A39" s="88"/>
      <c r="B39" s="88"/>
      <c r="C39" s="88"/>
      <c r="D39" s="88"/>
      <c r="E39" s="88"/>
      <c r="F39" s="88"/>
      <c r="G39" s="88"/>
      <c r="H39" s="88"/>
      <c r="I39" s="88"/>
      <c r="J39" s="88"/>
      <c r="K39" s="88"/>
    </row>
    <row r="40" spans="1:11" hidden="1">
      <c r="A40" s="88"/>
      <c r="B40" s="88"/>
      <c r="C40" s="88"/>
      <c r="D40" s="88"/>
      <c r="E40" s="88"/>
      <c r="F40" s="88"/>
      <c r="G40" s="88"/>
      <c r="H40" s="88"/>
      <c r="I40" s="88"/>
      <c r="J40" s="88"/>
      <c r="K40" s="88"/>
    </row>
    <row r="41" spans="1:11" hidden="1">
      <c r="A41" s="88"/>
      <c r="B41" s="88"/>
      <c r="C41" s="88"/>
      <c r="D41" s="88"/>
      <c r="E41" s="88"/>
      <c r="F41" s="88"/>
      <c r="G41" s="88"/>
      <c r="H41" s="88"/>
      <c r="I41" s="88"/>
      <c r="J41" s="88"/>
      <c r="K41" s="88"/>
    </row>
    <row r="42" spans="1:11" hidden="1">
      <c r="A42" s="88"/>
      <c r="B42" s="88"/>
      <c r="C42" s="88"/>
      <c r="D42" s="88"/>
      <c r="E42" s="88"/>
      <c r="F42" s="88"/>
      <c r="G42" s="88"/>
      <c r="H42" s="88"/>
      <c r="I42" s="88"/>
      <c r="J42" s="88"/>
      <c r="K42" s="88"/>
    </row>
    <row r="43" spans="1:11" hidden="1">
      <c r="A43" s="88"/>
      <c r="B43" s="88"/>
      <c r="C43" s="88"/>
      <c r="D43" s="88"/>
      <c r="E43" s="88"/>
      <c r="F43" s="88"/>
      <c r="G43" s="88"/>
      <c r="H43" s="88"/>
      <c r="I43" s="88"/>
      <c r="J43" s="88"/>
      <c r="K43" s="88"/>
    </row>
    <row r="44" spans="1:11" hidden="1">
      <c r="A44" s="88"/>
      <c r="B44" s="88"/>
      <c r="C44" s="88"/>
      <c r="D44" s="88"/>
      <c r="E44" s="88"/>
      <c r="F44" s="88"/>
      <c r="G44" s="88"/>
      <c r="H44" s="88"/>
      <c r="I44" s="88"/>
      <c r="J44" s="88"/>
      <c r="K44" s="88"/>
    </row>
    <row r="45" spans="1:11" hidden="1">
      <c r="A45" s="88"/>
      <c r="B45" s="88"/>
      <c r="C45" s="88"/>
      <c r="D45" s="88"/>
      <c r="E45" s="88"/>
      <c r="F45" s="88"/>
      <c r="G45" s="88"/>
      <c r="H45" s="88"/>
      <c r="I45" s="88"/>
      <c r="J45" s="88"/>
      <c r="K45" s="88"/>
    </row>
    <row r="46" spans="1:11" hidden="1">
      <c r="A46" s="88"/>
      <c r="B46" s="88"/>
      <c r="C46" s="88"/>
      <c r="D46" s="88"/>
      <c r="E46" s="88"/>
      <c r="F46" s="88"/>
      <c r="G46" s="88"/>
      <c r="H46" s="88"/>
      <c r="I46" s="88"/>
      <c r="J46" s="88"/>
      <c r="K46" s="88"/>
    </row>
    <row r="47" spans="1:11" hidden="1">
      <c r="A47" s="88"/>
      <c r="B47" s="88"/>
      <c r="C47" s="88"/>
      <c r="D47" s="88"/>
      <c r="E47" s="88"/>
      <c r="F47" s="88"/>
      <c r="G47" s="88"/>
      <c r="H47" s="88"/>
      <c r="I47" s="88"/>
      <c r="J47" s="88"/>
      <c r="K47" s="88"/>
    </row>
    <row r="48" spans="1:11" hidden="1">
      <c r="A48" s="88"/>
      <c r="B48" s="88"/>
      <c r="C48" s="88"/>
      <c r="D48" s="88"/>
      <c r="E48" s="88"/>
      <c r="F48" s="88"/>
      <c r="G48" s="88"/>
      <c r="H48" s="88"/>
      <c r="I48" s="88"/>
      <c r="J48" s="88"/>
      <c r="K48" s="88"/>
    </row>
    <row r="49" spans="1:11" hidden="1">
      <c r="A49" s="88"/>
      <c r="B49" s="88"/>
      <c r="C49" s="88"/>
      <c r="D49" s="88"/>
      <c r="E49" s="88"/>
      <c r="F49" s="88"/>
      <c r="G49" s="88"/>
      <c r="H49" s="88"/>
      <c r="I49" s="88"/>
      <c r="J49" s="88"/>
      <c r="K49" s="88"/>
    </row>
    <row r="50" spans="1:11" hidden="1">
      <c r="A50" s="88"/>
      <c r="B50" s="88"/>
      <c r="C50" s="88"/>
      <c r="D50" s="88"/>
      <c r="E50" s="88"/>
      <c r="F50" s="88"/>
      <c r="G50" s="88"/>
      <c r="H50" s="88"/>
      <c r="I50" s="88"/>
      <c r="J50" s="88"/>
      <c r="K50" s="88"/>
    </row>
    <row r="51" spans="1:11" hidden="1">
      <c r="A51" s="88"/>
      <c r="B51" s="88"/>
      <c r="C51" s="88"/>
      <c r="D51" s="88"/>
      <c r="E51" s="88"/>
      <c r="F51" s="88"/>
      <c r="G51" s="88"/>
      <c r="H51" s="88"/>
      <c r="I51" s="88"/>
      <c r="J51" s="88"/>
      <c r="K51" s="88"/>
    </row>
    <row r="52" spans="1:11" hidden="1">
      <c r="A52" s="88"/>
      <c r="B52" s="88"/>
      <c r="C52" s="88"/>
      <c r="D52" s="88"/>
      <c r="E52" s="88"/>
      <c r="F52" s="88"/>
      <c r="G52" s="88"/>
      <c r="H52" s="88"/>
      <c r="I52" s="88"/>
      <c r="J52" s="88"/>
      <c r="K52" s="88"/>
    </row>
    <row r="53" spans="1:11" hidden="1">
      <c r="A53" s="88"/>
      <c r="B53" s="88"/>
      <c r="C53" s="88"/>
      <c r="D53" s="88"/>
      <c r="E53" s="88"/>
      <c r="F53" s="88"/>
      <c r="G53" s="88"/>
      <c r="H53" s="88"/>
      <c r="I53" s="88"/>
      <c r="J53" s="88"/>
      <c r="K53" s="88"/>
    </row>
  </sheetData>
  <sheetProtection algorithmName="SHA-512" hashValue="BiO+JF5wnC2MprpAOgte7AyR39Qb+7w6tr3xbey1BaelfRka60WtRRGsiFIgAowWsHfDtmhTvqaMFvAYHNkjjA==" saltValue="25rGsYLk5+vwGzfKauQSsA==" spinCount="100000" sheet="1" objects="1" scenarios="1" selectLockedCells="1" selectUnlockedCells="1"/>
  <mergeCells count="8">
    <mergeCell ref="D9:I9"/>
    <mergeCell ref="D10:I10"/>
    <mergeCell ref="G2:I2"/>
    <mergeCell ref="D4:I4"/>
    <mergeCell ref="D5:I5"/>
    <mergeCell ref="D6:I6"/>
    <mergeCell ref="D7:I7"/>
    <mergeCell ref="D8:I8"/>
  </mergeCells>
  <phoneticPr fontId="1"/>
  <pageMargins left="0.70866141732283472" right="0.70866141732283472" top="0.74803149606299213" bottom="0.74803149606299213" header="0.31496062992125984" footer="0.31496062992125984"/>
  <pageSetup paperSize="9" scale="91" orientation="portrait" r:id="rId1"/>
  <headerFooter>
    <oddFooter>&amp;C&amp;P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12AF7-6B63-4761-BB06-B69C85549584}">
  <sheetPr codeName="Sheet2">
    <pageSetUpPr fitToPage="1"/>
  </sheetPr>
  <dimension ref="A1:L38"/>
  <sheetViews>
    <sheetView showGridLines="0" zoomScaleNormal="100" workbookViewId="0"/>
  </sheetViews>
  <sheetFormatPr defaultColWidth="0" defaultRowHeight="18" zeroHeight="1"/>
  <cols>
    <col min="1" max="1" width="9" customWidth="1"/>
    <col min="2" max="2" width="8.5" customWidth="1"/>
    <col min="3" max="12" width="9" customWidth="1"/>
    <col min="13" max="16384" width="9" hidden="1"/>
  </cols>
  <sheetData>
    <row r="1" spans="1:12" ht="18" customHeight="1">
      <c r="A1" s="2"/>
      <c r="K1" s="13"/>
      <c r="L1" s="13"/>
    </row>
    <row r="2" spans="1:12" ht="18" customHeight="1">
      <c r="B2" s="4" t="s">
        <v>4</v>
      </c>
      <c r="L2" s="13"/>
    </row>
    <row r="3" spans="1:12" ht="20">
      <c r="B3" s="29">
        <v>1</v>
      </c>
      <c r="C3" s="161" t="s">
        <v>5</v>
      </c>
      <c r="D3" s="161"/>
      <c r="E3" s="161"/>
      <c r="F3" s="161"/>
      <c r="G3" s="161"/>
      <c r="H3" s="161"/>
      <c r="I3" s="161"/>
      <c r="J3" s="161"/>
    </row>
    <row r="4" spans="1:12" ht="20">
      <c r="B4" s="29">
        <v>2</v>
      </c>
      <c r="C4" s="160" t="s">
        <v>6</v>
      </c>
      <c r="D4" s="160"/>
      <c r="E4" s="160"/>
      <c r="F4" s="160"/>
      <c r="G4" s="160"/>
      <c r="H4" s="160"/>
      <c r="I4" s="160"/>
      <c r="J4" s="160"/>
    </row>
    <row r="5" spans="1:12" ht="20">
      <c r="B5" s="29">
        <v>3</v>
      </c>
      <c r="C5" s="160" t="s">
        <v>7</v>
      </c>
      <c r="D5" s="160"/>
      <c r="E5" s="160"/>
      <c r="F5" s="160"/>
      <c r="G5" s="160"/>
      <c r="H5" s="160"/>
      <c r="I5" s="160"/>
      <c r="J5" s="160"/>
    </row>
    <row r="6" spans="1:12" ht="20">
      <c r="B6" s="30" t="s">
        <v>8</v>
      </c>
      <c r="C6" s="160" t="s">
        <v>9</v>
      </c>
      <c r="D6" s="160"/>
      <c r="E6" s="160"/>
      <c r="F6" s="160"/>
      <c r="G6" s="160"/>
      <c r="H6" s="160"/>
      <c r="I6" s="160"/>
      <c r="J6" s="160"/>
    </row>
    <row r="7" spans="1:12" ht="20">
      <c r="B7" s="30" t="s">
        <v>10</v>
      </c>
      <c r="C7" s="160" t="s">
        <v>11</v>
      </c>
      <c r="D7" s="160"/>
      <c r="E7" s="160"/>
      <c r="F7" s="160"/>
      <c r="G7" s="160"/>
      <c r="H7" s="160"/>
      <c r="I7" s="160"/>
      <c r="J7" s="160"/>
    </row>
    <row r="8" spans="1:12" ht="20">
      <c r="B8" s="30" t="s">
        <v>12</v>
      </c>
      <c r="C8" s="160" t="s">
        <v>13</v>
      </c>
      <c r="D8" s="160"/>
      <c r="E8" s="160"/>
      <c r="F8" s="160"/>
      <c r="G8" s="160"/>
      <c r="H8" s="160"/>
      <c r="I8" s="160"/>
      <c r="J8" s="160"/>
    </row>
    <row r="9" spans="1:12" ht="20">
      <c r="B9" s="30" t="s">
        <v>14</v>
      </c>
      <c r="C9" s="160" t="s">
        <v>15</v>
      </c>
      <c r="D9" s="160"/>
      <c r="E9" s="160"/>
      <c r="F9" s="160"/>
      <c r="G9" s="160"/>
      <c r="H9" s="160"/>
      <c r="I9" s="160"/>
      <c r="J9" s="160"/>
    </row>
    <row r="10" spans="1:12" ht="20">
      <c r="B10" s="30" t="s">
        <v>16</v>
      </c>
      <c r="C10" s="160" t="s">
        <v>17</v>
      </c>
      <c r="D10" s="160"/>
      <c r="E10" s="160"/>
      <c r="F10" s="160"/>
      <c r="G10" s="160"/>
      <c r="H10" s="160"/>
      <c r="I10" s="160"/>
      <c r="J10" s="160"/>
    </row>
    <row r="11" spans="1:12" ht="20">
      <c r="B11" s="30" t="s">
        <v>18</v>
      </c>
      <c r="C11" s="160" t="s">
        <v>19</v>
      </c>
      <c r="D11" s="160"/>
      <c r="E11" s="160"/>
      <c r="F11" s="160"/>
      <c r="G11" s="160"/>
      <c r="H11" s="160"/>
      <c r="I11" s="160"/>
      <c r="J11" s="160"/>
    </row>
    <row r="12" spans="1:12" ht="22.5" customHeight="1">
      <c r="B12" t="s">
        <v>20</v>
      </c>
      <c r="D12" s="9"/>
      <c r="E12" s="9"/>
      <c r="F12" s="9"/>
      <c r="G12" s="9"/>
      <c r="H12" s="9"/>
      <c r="I12" s="9"/>
    </row>
    <row r="13" spans="1:12" ht="22.5" customHeight="1">
      <c r="C13" s="9"/>
      <c r="D13" s="9"/>
      <c r="E13" s="9"/>
      <c r="F13" s="12"/>
      <c r="G13" s="9"/>
      <c r="H13" s="9"/>
      <c r="I13" s="9"/>
    </row>
    <row r="14" spans="1:12" ht="22.5" customHeight="1">
      <c r="C14" s="9"/>
      <c r="D14" s="9"/>
      <c r="E14" s="9"/>
      <c r="F14" s="8"/>
      <c r="G14" s="9"/>
      <c r="H14" s="9"/>
      <c r="I14" s="9"/>
    </row>
    <row r="15" spans="1:12" ht="22.5" customHeight="1">
      <c r="C15" s="9"/>
      <c r="D15" s="9"/>
      <c r="E15" s="9"/>
      <c r="F15" s="9"/>
      <c r="G15" s="9"/>
      <c r="H15" s="9"/>
      <c r="I15" s="9"/>
    </row>
    <row r="16" spans="1:12" ht="22.5" customHeight="1">
      <c r="C16" s="9"/>
      <c r="D16" s="9"/>
      <c r="E16" s="9"/>
      <c r="F16" s="9"/>
      <c r="G16" s="9"/>
      <c r="H16" s="9"/>
      <c r="I16" s="9"/>
    </row>
    <row r="17" spans="6:6"/>
    <row r="18" spans="6:6"/>
    <row r="19" spans="6:6"/>
    <row r="20" spans="6:6"/>
    <row r="21" spans="6:6"/>
    <row r="22" spans="6:6"/>
    <row r="23" spans="6:6"/>
    <row r="24" spans="6:6"/>
    <row r="25" spans="6:6"/>
    <row r="26" spans="6:6"/>
    <row r="27" spans="6:6"/>
    <row r="28" spans="6:6"/>
    <row r="29" spans="6:6"/>
    <row r="30" spans="6:6"/>
    <row r="31" spans="6:6" ht="26.5">
      <c r="F31" s="11"/>
    </row>
    <row r="32" spans="6:6"/>
    <row r="33"/>
    <row r="34"/>
    <row r="35"/>
    <row r="36"/>
    <row r="37"/>
    <row r="38"/>
  </sheetData>
  <sheetProtection algorithmName="SHA-512" hashValue="re8ZSvX+1juDIxPlYsdFGaCTr/0zLlf5Iev+2D0846XoJBN4a47phU5uTdVv5Y5YCDzyty6V5nyjgeALpQp7pA==" saltValue="knSQvINlqIgLWRA4HhBHYg==" spinCount="100000" sheet="1" objects="1" scenarios="1" selectLockedCells="1" selectUnlockedCells="1"/>
  <mergeCells count="9">
    <mergeCell ref="C11:J11"/>
    <mergeCell ref="C9:J9"/>
    <mergeCell ref="C10:J10"/>
    <mergeCell ref="C3:J3"/>
    <mergeCell ref="C4:J4"/>
    <mergeCell ref="C5:J5"/>
    <mergeCell ref="C6:J6"/>
    <mergeCell ref="C8:J8"/>
    <mergeCell ref="C7:J7"/>
  </mergeCells>
  <phoneticPr fontId="1"/>
  <pageMargins left="0.25" right="0.25" top="0.75" bottom="0.75" header="0.3" footer="0.3"/>
  <pageSetup paperSize="9" orientation="portrait" r:id="rId1"/>
  <headerFooter>
    <oddFooter>&amp;P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3A833-D3BA-4D81-AFED-F683E53655F1}">
  <sheetPr codeName="Sheet3">
    <pageSetUpPr fitToPage="1"/>
  </sheetPr>
  <dimension ref="A1:X50"/>
  <sheetViews>
    <sheetView showGridLines="0" topLeftCell="A14" zoomScaleNormal="100" zoomScaleSheetLayoutView="100" workbookViewId="0"/>
  </sheetViews>
  <sheetFormatPr defaultColWidth="0" defaultRowHeight="18" zeroHeight="1"/>
  <cols>
    <col min="1" max="1" width="2.58203125" customWidth="1"/>
    <col min="2" max="2" width="2" customWidth="1"/>
    <col min="3" max="4" width="9.58203125" customWidth="1"/>
    <col min="5" max="5" width="4.08203125" customWidth="1"/>
    <col min="6" max="10" width="5.58203125" customWidth="1"/>
    <col min="11" max="12" width="7.58203125" customWidth="1"/>
    <col min="13" max="13" width="3.58203125" customWidth="1"/>
    <col min="14" max="14" width="5.58203125" customWidth="1"/>
    <col min="15" max="16" width="1.58203125" customWidth="1"/>
    <col min="17" max="18" width="31.6640625" style="136" hidden="1" customWidth="1"/>
    <col min="19" max="21" width="8.58203125" customWidth="1"/>
    <col min="22" max="22" width="14.08203125" customWidth="1"/>
    <col min="23" max="24" width="8.58203125" customWidth="1"/>
    <col min="25" max="16384" width="8.58203125" hidden="1"/>
  </cols>
  <sheetData>
    <row r="1" spans="2:18" s="3" customFormat="1">
      <c r="M1" s="14"/>
      <c r="N1" s="14"/>
      <c r="O1" s="14"/>
      <c r="P1" s="14"/>
      <c r="Q1" s="136"/>
      <c r="R1" s="136"/>
    </row>
    <row r="2" spans="2:18" s="33" customFormat="1" ht="28.25" customHeight="1">
      <c r="B2" s="32" t="s">
        <v>21</v>
      </c>
      <c r="G2" s="208" t="s">
        <v>22</v>
      </c>
      <c r="H2" s="208"/>
      <c r="I2" s="203">
        <f>'改訂履歴（編集不要）'!E2</f>
        <v>2</v>
      </c>
      <c r="J2" s="203"/>
      <c r="K2" s="34" t="s">
        <v>23</v>
      </c>
      <c r="L2" s="212"/>
      <c r="M2" s="212"/>
      <c r="N2" s="212"/>
      <c r="Q2" s="136"/>
      <c r="R2" s="136"/>
    </row>
    <row r="3" spans="2:18" s="33" customFormat="1" ht="20.149999999999999" customHeight="1">
      <c r="F3" s="32"/>
      <c r="Q3" s="136"/>
      <c r="R3" s="136"/>
    </row>
    <row r="4" spans="2:18" ht="23.75" customHeight="1">
      <c r="C4" s="209" t="s">
        <v>111</v>
      </c>
      <c r="D4" s="209"/>
      <c r="E4" s="209"/>
      <c r="F4" s="209"/>
      <c r="G4" s="209"/>
      <c r="H4" s="209"/>
      <c r="I4" s="209"/>
      <c r="J4" s="209"/>
      <c r="K4" s="209"/>
      <c r="L4" s="209"/>
      <c r="M4" s="209"/>
      <c r="N4" s="1"/>
      <c r="O4" s="1"/>
      <c r="P4" s="1"/>
    </row>
    <row r="5" spans="2:18" ht="20">
      <c r="C5" s="5" t="s">
        <v>1</v>
      </c>
      <c r="D5" s="1"/>
      <c r="E5" s="1"/>
      <c r="F5" s="5" t="s">
        <v>2</v>
      </c>
      <c r="H5" s="1"/>
      <c r="I5" s="1"/>
      <c r="J5" s="1"/>
      <c r="K5" s="1"/>
      <c r="L5" s="1"/>
      <c r="M5" s="1"/>
      <c r="N5" s="1"/>
      <c r="O5" s="1"/>
      <c r="P5" s="1"/>
    </row>
    <row r="6" spans="2:18" ht="20.149999999999999" customHeight="1">
      <c r="C6" s="28" t="s">
        <v>3</v>
      </c>
      <c r="D6" s="37"/>
      <c r="E6" s="1"/>
      <c r="F6" s="213"/>
      <c r="G6" s="214"/>
      <c r="H6" s="214"/>
      <c r="I6" s="214"/>
      <c r="J6" s="214"/>
      <c r="K6" s="214"/>
      <c r="L6" s="214"/>
      <c r="M6" s="214"/>
      <c r="N6" s="215"/>
      <c r="O6" s="1"/>
      <c r="P6" s="1"/>
    </row>
    <row r="7" spans="2:18" ht="20.149999999999999" customHeight="1">
      <c r="B7" s="1"/>
      <c r="D7" s="1"/>
      <c r="F7" s="1"/>
      <c r="H7" s="1"/>
      <c r="J7" s="1"/>
      <c r="L7" s="1"/>
      <c r="N7" s="1"/>
      <c r="P7" s="1"/>
    </row>
    <row r="8" spans="2:18" ht="20.149999999999999" customHeight="1">
      <c r="C8" s="4" t="s">
        <v>24</v>
      </c>
    </row>
    <row r="9" spans="2:18" ht="18" customHeight="1">
      <c r="C9" s="210" t="s">
        <v>25</v>
      </c>
      <c r="D9" s="211"/>
      <c r="E9" s="204" t="s">
        <v>82</v>
      </c>
      <c r="F9" s="205"/>
      <c r="G9" s="205"/>
      <c r="H9" s="205"/>
      <c r="I9" s="206"/>
      <c r="J9" s="207" t="s">
        <v>85</v>
      </c>
      <c r="K9" s="207"/>
      <c r="L9" s="207"/>
      <c r="M9" s="207"/>
      <c r="N9" s="207"/>
      <c r="O9" s="96"/>
      <c r="P9" s="7"/>
      <c r="Q9" s="139" t="s">
        <v>148</v>
      </c>
      <c r="R9" s="139" t="s">
        <v>149</v>
      </c>
    </row>
    <row r="10" spans="2:18" ht="18" customHeight="1">
      <c r="C10" s="179" t="s">
        <v>26</v>
      </c>
      <c r="D10" s="179" t="s">
        <v>113</v>
      </c>
      <c r="E10" s="181" t="s">
        <v>28</v>
      </c>
      <c r="F10" s="168"/>
      <c r="G10" s="168"/>
      <c r="H10" s="168"/>
      <c r="I10" s="169"/>
      <c r="J10" s="181" t="s">
        <v>28</v>
      </c>
      <c r="K10" s="168"/>
      <c r="L10" s="168"/>
      <c r="M10" s="168"/>
      <c r="N10" s="169"/>
      <c r="O10" s="95"/>
      <c r="Q10" s="162"/>
      <c r="R10" s="162"/>
    </row>
    <row r="11" spans="2:18" ht="18" customHeight="1">
      <c r="C11" s="180"/>
      <c r="D11" s="180"/>
      <c r="E11" s="170"/>
      <c r="F11" s="171"/>
      <c r="G11" s="171"/>
      <c r="H11" s="171"/>
      <c r="I11" s="172"/>
      <c r="J11" s="170"/>
      <c r="K11" s="171"/>
      <c r="L11" s="171"/>
      <c r="M11" s="171"/>
      <c r="N11" s="172"/>
      <c r="O11" s="95"/>
      <c r="Q11" s="163"/>
      <c r="R11" s="163"/>
    </row>
    <row r="12" spans="2:18" ht="18" customHeight="1">
      <c r="C12" s="180"/>
      <c r="D12" s="180"/>
      <c r="E12" s="170"/>
      <c r="F12" s="171"/>
      <c r="G12" s="171"/>
      <c r="H12" s="171"/>
      <c r="I12" s="172"/>
      <c r="J12" s="170"/>
      <c r="K12" s="171"/>
      <c r="L12" s="171"/>
      <c r="M12" s="171"/>
      <c r="N12" s="172"/>
      <c r="O12" s="95"/>
      <c r="Q12" s="164"/>
      <c r="R12" s="164"/>
    </row>
    <row r="13" spans="2:18" ht="18" customHeight="1">
      <c r="C13" s="180"/>
      <c r="D13" s="179" t="s">
        <v>112</v>
      </c>
      <c r="E13" s="181" t="s">
        <v>121</v>
      </c>
      <c r="F13" s="187"/>
      <c r="G13" s="187"/>
      <c r="H13" s="187"/>
      <c r="I13" s="187"/>
      <c r="J13" s="194" t="s">
        <v>138</v>
      </c>
      <c r="K13" s="195"/>
      <c r="L13" s="195"/>
      <c r="M13" s="195"/>
      <c r="N13" s="196"/>
      <c r="O13" s="95"/>
      <c r="Q13" s="162"/>
      <c r="R13" s="162"/>
    </row>
    <row r="14" spans="2:18" ht="18" customHeight="1">
      <c r="C14" s="180"/>
      <c r="D14" s="180"/>
      <c r="E14" s="184"/>
      <c r="F14" s="185"/>
      <c r="G14" s="185"/>
      <c r="H14" s="185"/>
      <c r="I14" s="185"/>
      <c r="J14" s="197"/>
      <c r="K14" s="198"/>
      <c r="L14" s="198"/>
      <c r="M14" s="198"/>
      <c r="N14" s="199"/>
      <c r="O14" s="95"/>
      <c r="Q14" s="163"/>
      <c r="R14" s="163"/>
    </row>
    <row r="15" spans="2:18" ht="18" customHeight="1">
      <c r="C15" s="180"/>
      <c r="D15" s="180"/>
      <c r="E15" s="184"/>
      <c r="F15" s="185"/>
      <c r="G15" s="185"/>
      <c r="H15" s="185"/>
      <c r="I15" s="185"/>
      <c r="J15" s="197"/>
      <c r="K15" s="198"/>
      <c r="L15" s="198"/>
      <c r="M15" s="198"/>
      <c r="N15" s="199"/>
      <c r="O15" s="95"/>
      <c r="Q15" s="163"/>
      <c r="R15" s="163"/>
    </row>
    <row r="16" spans="2:18" ht="18" customHeight="1">
      <c r="C16" s="180"/>
      <c r="D16" s="180"/>
      <c r="E16" s="184"/>
      <c r="F16" s="185"/>
      <c r="G16" s="185"/>
      <c r="H16" s="185"/>
      <c r="I16" s="185"/>
      <c r="J16" s="197"/>
      <c r="K16" s="198"/>
      <c r="L16" s="198"/>
      <c r="M16" s="198"/>
      <c r="N16" s="199"/>
      <c r="O16" s="95"/>
      <c r="Q16" s="163"/>
      <c r="R16" s="163"/>
    </row>
    <row r="17" spans="3:19" ht="18" customHeight="1">
      <c r="C17" s="180"/>
      <c r="D17" s="180"/>
      <c r="E17" s="184"/>
      <c r="F17" s="185"/>
      <c r="G17" s="185"/>
      <c r="H17" s="185"/>
      <c r="I17" s="185"/>
      <c r="J17" s="197"/>
      <c r="K17" s="198"/>
      <c r="L17" s="198"/>
      <c r="M17" s="198"/>
      <c r="N17" s="199"/>
      <c r="O17" s="95"/>
      <c r="Q17" s="163"/>
      <c r="R17" s="163"/>
    </row>
    <row r="18" spans="3:19" ht="18" customHeight="1">
      <c r="C18" s="180"/>
      <c r="D18" s="180"/>
      <c r="E18" s="184"/>
      <c r="F18" s="185"/>
      <c r="G18" s="185"/>
      <c r="H18" s="185"/>
      <c r="I18" s="185"/>
      <c r="J18" s="197"/>
      <c r="K18" s="198"/>
      <c r="L18" s="198"/>
      <c r="M18" s="198"/>
      <c r="N18" s="199"/>
      <c r="O18" s="95"/>
      <c r="Q18" s="163"/>
      <c r="R18" s="163"/>
    </row>
    <row r="19" spans="3:19" ht="18" customHeight="1">
      <c r="C19" s="180"/>
      <c r="D19" s="180"/>
      <c r="E19" s="184"/>
      <c r="F19" s="185"/>
      <c r="G19" s="185"/>
      <c r="H19" s="185"/>
      <c r="I19" s="185"/>
      <c r="J19" s="197"/>
      <c r="K19" s="198"/>
      <c r="L19" s="198"/>
      <c r="M19" s="198"/>
      <c r="N19" s="199"/>
      <c r="O19" s="95"/>
      <c r="Q19" s="163"/>
      <c r="R19" s="163"/>
    </row>
    <row r="20" spans="3:19" ht="18" customHeight="1">
      <c r="C20" s="180"/>
      <c r="D20" s="180"/>
      <c r="E20" s="184"/>
      <c r="F20" s="185"/>
      <c r="G20" s="185"/>
      <c r="H20" s="185"/>
      <c r="I20" s="185"/>
      <c r="J20" s="197"/>
      <c r="K20" s="198"/>
      <c r="L20" s="198"/>
      <c r="M20" s="198"/>
      <c r="N20" s="199"/>
      <c r="O20" s="95"/>
      <c r="Q20" s="163"/>
      <c r="R20" s="163"/>
    </row>
    <row r="21" spans="3:19" ht="18" customHeight="1">
      <c r="C21" s="180"/>
      <c r="D21" s="180"/>
      <c r="E21" s="184"/>
      <c r="F21" s="185"/>
      <c r="G21" s="185"/>
      <c r="H21" s="185"/>
      <c r="I21" s="185"/>
      <c r="J21" s="197"/>
      <c r="K21" s="198"/>
      <c r="L21" s="198"/>
      <c r="M21" s="198"/>
      <c r="N21" s="199"/>
      <c r="O21" s="95"/>
      <c r="Q21" s="163"/>
      <c r="R21" s="163"/>
    </row>
    <row r="22" spans="3:19" ht="18" customHeight="1">
      <c r="C22" s="180"/>
      <c r="D22" s="180"/>
      <c r="E22" s="184"/>
      <c r="F22" s="185"/>
      <c r="G22" s="185"/>
      <c r="H22" s="185"/>
      <c r="I22" s="185"/>
      <c r="J22" s="197"/>
      <c r="K22" s="198"/>
      <c r="L22" s="198"/>
      <c r="M22" s="198"/>
      <c r="N22" s="199"/>
      <c r="O22" s="95"/>
      <c r="Q22" s="163"/>
      <c r="R22" s="163"/>
    </row>
    <row r="23" spans="3:19" ht="18" customHeight="1">
      <c r="C23" s="180"/>
      <c r="D23" s="180"/>
      <c r="E23" s="184"/>
      <c r="F23" s="185"/>
      <c r="G23" s="185"/>
      <c r="H23" s="185"/>
      <c r="I23" s="185"/>
      <c r="J23" s="197"/>
      <c r="K23" s="198"/>
      <c r="L23" s="198"/>
      <c r="M23" s="198"/>
      <c r="N23" s="199"/>
      <c r="O23" s="95"/>
      <c r="Q23" s="163"/>
      <c r="R23" s="163"/>
    </row>
    <row r="24" spans="3:19" ht="18" customHeight="1">
      <c r="C24" s="180"/>
      <c r="D24" s="180"/>
      <c r="E24" s="184"/>
      <c r="F24" s="185"/>
      <c r="G24" s="185"/>
      <c r="H24" s="185"/>
      <c r="I24" s="185"/>
      <c r="J24" s="197"/>
      <c r="K24" s="198"/>
      <c r="L24" s="198"/>
      <c r="M24" s="198"/>
      <c r="N24" s="199"/>
      <c r="O24" s="95"/>
      <c r="Q24" s="163"/>
      <c r="R24" s="163"/>
    </row>
    <row r="25" spans="3:19" ht="18" customHeight="1">
      <c r="C25" s="180"/>
      <c r="D25" s="180"/>
      <c r="E25" s="184"/>
      <c r="F25" s="185"/>
      <c r="G25" s="185"/>
      <c r="H25" s="185"/>
      <c r="I25" s="185"/>
      <c r="J25" s="197"/>
      <c r="K25" s="198"/>
      <c r="L25" s="198"/>
      <c r="M25" s="198"/>
      <c r="N25" s="199"/>
      <c r="O25" s="95"/>
      <c r="Q25" s="163"/>
      <c r="R25" s="163"/>
    </row>
    <row r="26" spans="3:19" ht="18" customHeight="1">
      <c r="C26" s="180"/>
      <c r="D26" s="180"/>
      <c r="E26" s="184"/>
      <c r="F26" s="185"/>
      <c r="G26" s="185"/>
      <c r="H26" s="185"/>
      <c r="I26" s="185"/>
      <c r="J26" s="197"/>
      <c r="K26" s="198"/>
      <c r="L26" s="198"/>
      <c r="M26" s="198"/>
      <c r="N26" s="199"/>
      <c r="O26" s="95"/>
      <c r="Q26" s="163"/>
      <c r="R26" s="163"/>
    </row>
    <row r="27" spans="3:19" ht="18" customHeight="1">
      <c r="C27" s="180"/>
      <c r="D27" s="180"/>
      <c r="E27" s="184"/>
      <c r="F27" s="185"/>
      <c r="G27" s="185"/>
      <c r="H27" s="185"/>
      <c r="I27" s="185"/>
      <c r="J27" s="197"/>
      <c r="K27" s="198"/>
      <c r="L27" s="198"/>
      <c r="M27" s="198"/>
      <c r="N27" s="199"/>
      <c r="O27" s="95"/>
      <c r="Q27" s="163"/>
      <c r="R27" s="163"/>
    </row>
    <row r="28" spans="3:19" ht="18" customHeight="1">
      <c r="C28" s="180"/>
      <c r="D28" s="180"/>
      <c r="E28" s="184"/>
      <c r="F28" s="185"/>
      <c r="G28" s="185"/>
      <c r="H28" s="185"/>
      <c r="I28" s="185"/>
      <c r="J28" s="200" t="s">
        <v>49</v>
      </c>
      <c r="K28" s="201"/>
      <c r="L28" s="201"/>
      <c r="M28" s="201"/>
      <c r="N28" s="202"/>
      <c r="O28" s="95"/>
      <c r="Q28" s="163"/>
      <c r="R28" s="163"/>
    </row>
    <row r="29" spans="3:19">
      <c r="C29" s="180"/>
      <c r="D29" s="180"/>
      <c r="E29" s="184"/>
      <c r="F29" s="185"/>
      <c r="G29" s="185"/>
      <c r="H29" s="185"/>
      <c r="I29" s="185"/>
      <c r="J29" s="167"/>
      <c r="K29" s="168"/>
      <c r="L29" s="168"/>
      <c r="M29" s="168"/>
      <c r="N29" s="169"/>
      <c r="O29" s="95"/>
      <c r="Q29" s="163"/>
      <c r="R29" s="163"/>
      <c r="S29" s="129"/>
    </row>
    <row r="30" spans="3:19" ht="18" customHeight="1">
      <c r="C30" s="180"/>
      <c r="D30" s="180"/>
      <c r="E30" s="184"/>
      <c r="F30" s="185"/>
      <c r="G30" s="185"/>
      <c r="H30" s="185"/>
      <c r="I30" s="185"/>
      <c r="J30" s="170"/>
      <c r="K30" s="171"/>
      <c r="L30" s="171"/>
      <c r="M30" s="171"/>
      <c r="N30" s="172"/>
      <c r="O30" s="95"/>
      <c r="Q30" s="163"/>
      <c r="R30" s="163"/>
    </row>
    <row r="31" spans="3:19" ht="18" customHeight="1" thickBot="1">
      <c r="C31" s="180"/>
      <c r="D31" s="183"/>
      <c r="E31" s="192"/>
      <c r="F31" s="193"/>
      <c r="G31" s="193"/>
      <c r="H31" s="193"/>
      <c r="I31" s="193"/>
      <c r="J31" s="173"/>
      <c r="K31" s="174"/>
      <c r="L31" s="174"/>
      <c r="M31" s="174"/>
      <c r="N31" s="175"/>
      <c r="O31" s="95"/>
      <c r="Q31" s="164"/>
      <c r="R31" s="164"/>
    </row>
    <row r="32" spans="3:19" ht="83.15" customHeight="1" thickTop="1">
      <c r="C32" s="182" t="s">
        <v>27</v>
      </c>
      <c r="D32" s="126" t="s">
        <v>130</v>
      </c>
      <c r="E32" s="184" t="s">
        <v>136</v>
      </c>
      <c r="F32" s="185"/>
      <c r="G32" s="185"/>
      <c r="H32" s="185"/>
      <c r="I32" s="185"/>
      <c r="J32" s="184" t="s">
        <v>137</v>
      </c>
      <c r="K32" s="185"/>
      <c r="L32" s="185"/>
      <c r="M32" s="185"/>
      <c r="N32" s="186"/>
      <c r="Q32" s="140"/>
      <c r="R32" s="140"/>
    </row>
    <row r="33" spans="3:19" ht="83.15" customHeight="1">
      <c r="C33" s="180"/>
      <c r="D33" s="127" t="s">
        <v>135</v>
      </c>
      <c r="E33" s="181" t="s">
        <v>142</v>
      </c>
      <c r="F33" s="187"/>
      <c r="G33" s="187"/>
      <c r="H33" s="187"/>
      <c r="I33" s="187"/>
      <c r="J33" s="181" t="s">
        <v>143</v>
      </c>
      <c r="K33" s="187"/>
      <c r="L33" s="187"/>
      <c r="M33" s="187"/>
      <c r="N33" s="188"/>
      <c r="Q33" s="140"/>
      <c r="R33" s="140"/>
    </row>
    <row r="34" spans="3:19" ht="83.25" customHeight="1" thickBot="1">
      <c r="C34" s="183"/>
      <c r="D34" s="128" t="s">
        <v>131</v>
      </c>
      <c r="E34" s="189" t="s">
        <v>144</v>
      </c>
      <c r="F34" s="190"/>
      <c r="G34" s="190"/>
      <c r="H34" s="190"/>
      <c r="I34" s="190"/>
      <c r="J34" s="189" t="s">
        <v>145</v>
      </c>
      <c r="K34" s="190"/>
      <c r="L34" s="190"/>
      <c r="M34" s="190"/>
      <c r="N34" s="191"/>
      <c r="Q34" s="140"/>
      <c r="R34" s="140"/>
    </row>
    <row r="35" spans="3:19" ht="18" customHeight="1" thickTop="1">
      <c r="C35" s="176" t="s">
        <v>29</v>
      </c>
      <c r="D35" s="177"/>
      <c r="E35" s="177"/>
      <c r="F35" s="177"/>
      <c r="G35" s="177"/>
      <c r="H35" s="177"/>
      <c r="I35" s="177"/>
      <c r="J35" s="177"/>
      <c r="K35" s="177"/>
      <c r="L35" s="178"/>
      <c r="M35" s="165"/>
      <c r="N35" s="166"/>
      <c r="Q35" s="137"/>
      <c r="R35" s="137"/>
      <c r="S35" s="101"/>
    </row>
    <row r="36" spans="3:19">
      <c r="Q36" s="137"/>
      <c r="R36" s="137"/>
    </row>
    <row r="38" spans="3:19" hidden="1">
      <c r="Q38" s="138"/>
      <c r="R38" s="138"/>
    </row>
    <row r="48" spans="3:19" hidden="1">
      <c r="Q48" s="138"/>
      <c r="R48" s="138"/>
    </row>
    <row r="49" spans="17:18" hidden="1">
      <c r="Q49" s="138"/>
      <c r="R49" s="138"/>
    </row>
    <row r="50" spans="17:18" hidden="1">
      <c r="Q50" s="138"/>
      <c r="R50" s="138"/>
    </row>
  </sheetData>
  <sheetProtection selectLockedCells="1"/>
  <mergeCells count="30">
    <mergeCell ref="I2:J2"/>
    <mergeCell ref="E9:I9"/>
    <mergeCell ref="J9:N9"/>
    <mergeCell ref="G2:H2"/>
    <mergeCell ref="C4:M4"/>
    <mergeCell ref="C9:D9"/>
    <mergeCell ref="L2:N2"/>
    <mergeCell ref="F6:N6"/>
    <mergeCell ref="J34:N34"/>
    <mergeCell ref="C10:C31"/>
    <mergeCell ref="D13:D31"/>
    <mergeCell ref="E13:I31"/>
    <mergeCell ref="J13:N27"/>
    <mergeCell ref="J28:N28"/>
    <mergeCell ref="Q13:Q31"/>
    <mergeCell ref="R13:R31"/>
    <mergeCell ref="Q10:Q12"/>
    <mergeCell ref="R10:R12"/>
    <mergeCell ref="M35:N35"/>
    <mergeCell ref="J29:N31"/>
    <mergeCell ref="C35:L35"/>
    <mergeCell ref="D10:D12"/>
    <mergeCell ref="E10:I12"/>
    <mergeCell ref="J10:N12"/>
    <mergeCell ref="C32:C34"/>
    <mergeCell ref="E32:I32"/>
    <mergeCell ref="J32:N32"/>
    <mergeCell ref="E33:I33"/>
    <mergeCell ref="J33:N33"/>
    <mergeCell ref="E34:I34"/>
  </mergeCells>
  <phoneticPr fontId="1"/>
  <conditionalFormatting sqref="L2:M2 D6 F6:M6 M35">
    <cfRule type="cellIs" dxfId="14" priority="5" operator="equal">
      <formula>""</formula>
    </cfRule>
  </conditionalFormatting>
  <dataValidations count="2">
    <dataValidation type="list" showInputMessage="1" showErrorMessage="1" sqref="D6" xr:uid="{DFF5E64A-9FEF-44EA-8E43-AB06ECE02250}">
      <formula1>"１,２, ３"</formula1>
    </dataValidation>
    <dataValidation type="list" allowBlank="1" showInputMessage="1" showErrorMessage="1" sqref="M35" xr:uid="{E30295E8-CB69-452E-AA52-8C3C9B7CB1D7}">
      <formula1>"〇"</formula1>
    </dataValidation>
  </dataValidations>
  <printOptions horizontalCentered="1"/>
  <pageMargins left="0.23622047244094491" right="0.23622047244094491" top="0.74803149606299213" bottom="0.74803149606299213" header="0.31496062992125984" footer="0.31496062992125984"/>
  <pageSetup paperSize="9" scale="84" orientation="portrait" r:id="rId1"/>
  <headerFooter>
    <oddFooter>&amp;P ページ</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2570C-F820-485B-8FA6-EA216ADD6FC3}">
  <sheetPr codeName="Sheet4">
    <pageSetUpPr fitToPage="1"/>
  </sheetPr>
  <dimension ref="A1:AC150"/>
  <sheetViews>
    <sheetView showGridLines="0" zoomScale="85" zoomScaleNormal="85" zoomScaleSheetLayoutView="85" workbookViewId="0"/>
  </sheetViews>
  <sheetFormatPr defaultColWidth="0" defaultRowHeight="18" zeroHeight="1"/>
  <cols>
    <col min="1" max="1" width="2.58203125" style="22" customWidth="1"/>
    <col min="2" max="2" width="2.08203125" style="22" customWidth="1"/>
    <col min="3" max="4" width="8.58203125" style="22" customWidth="1"/>
    <col min="5" max="5" width="8" style="22" customWidth="1"/>
    <col min="6" max="16" width="8.58203125" style="22" customWidth="1"/>
    <col min="17" max="17" width="40.58203125" style="6" hidden="1" customWidth="1"/>
    <col min="18" max="18" width="40.58203125" style="22" hidden="1" customWidth="1"/>
    <col min="19" max="19" width="8.58203125" style="22" customWidth="1"/>
    <col min="20" max="20" width="8.58203125" style="6" customWidth="1"/>
    <col min="21" max="29" width="8.58203125" style="22" customWidth="1"/>
    <col min="30" max="16384" width="8.58203125" style="22" hidden="1"/>
  </cols>
  <sheetData>
    <row r="1" spans="2:21" s="3" customFormat="1">
      <c r="K1" s="14"/>
      <c r="L1" s="14"/>
    </row>
    <row r="2" spans="2:21" s="16" customFormat="1" ht="28.25" customHeight="1">
      <c r="B2" s="19" t="s">
        <v>30</v>
      </c>
      <c r="K2" s="23" t="s">
        <v>22</v>
      </c>
      <c r="L2" s="20">
        <f>'1'!I2</f>
        <v>2</v>
      </c>
      <c r="M2" s="23" t="s">
        <v>23</v>
      </c>
      <c r="N2" s="212" t="str">
        <f>IF(ISBLANK('1'!L2),"シート1に日付を入力してください",'1'!L2)</f>
        <v>シート1に日付を入力してください</v>
      </c>
      <c r="O2" s="212"/>
      <c r="U2" s="17"/>
    </row>
    <row r="3" spans="2:21" s="33" customFormat="1" ht="20.149999999999999" customHeight="1">
      <c r="F3" s="32"/>
      <c r="U3" s="36"/>
    </row>
    <row r="4" spans="2:21" ht="21.75" customHeight="1">
      <c r="C4" s="209" t="str">
        <f>'1'!C4&amp;"(類型"&amp;'1'!D6&amp;")"</f>
        <v>事業名：例.○○○○の再資源化(類型)</v>
      </c>
      <c r="D4" s="209"/>
      <c r="E4" s="209"/>
      <c r="F4" s="209"/>
      <c r="G4" s="209"/>
      <c r="H4" s="209"/>
      <c r="I4" s="209"/>
      <c r="J4" s="209"/>
      <c r="K4" s="209"/>
      <c r="L4" s="209"/>
      <c r="M4" s="209"/>
      <c r="N4" s="209"/>
      <c r="O4" s="209"/>
    </row>
    <row r="5" spans="2:21" ht="20.149999999999999" customHeight="1">
      <c r="C5" s="38" t="s">
        <v>31</v>
      </c>
    </row>
    <row r="6" spans="2:21" ht="20.149999999999999" customHeight="1">
      <c r="C6" s="38" t="s">
        <v>32</v>
      </c>
    </row>
    <row r="7" spans="2:21" ht="20.149999999999999" customHeight="1">
      <c r="C7" s="38" t="s">
        <v>33</v>
      </c>
    </row>
    <row r="8" spans="2:21" ht="20.149999999999999" customHeight="1">
      <c r="C8" s="38" t="s">
        <v>151</v>
      </c>
    </row>
    <row r="9" spans="2:21" ht="20.149999999999999" customHeight="1">
      <c r="C9" s="38" t="s">
        <v>34</v>
      </c>
    </row>
    <row r="10" spans="2:21" ht="20.149999999999999" customHeight="1">
      <c r="C10" s="38" t="s">
        <v>35</v>
      </c>
    </row>
    <row r="11" spans="2:21" ht="20.149999999999999" customHeight="1">
      <c r="B11" s="6"/>
      <c r="C11" s="38" t="s">
        <v>36</v>
      </c>
      <c r="D11" s="39"/>
      <c r="E11" s="39"/>
      <c r="F11" s="39"/>
      <c r="G11" s="39"/>
      <c r="H11" s="39"/>
      <c r="I11" s="39"/>
      <c r="J11" s="39"/>
      <c r="K11" s="39"/>
      <c r="L11" s="39"/>
      <c r="M11" s="39"/>
      <c r="N11" s="39"/>
      <c r="O11" s="39"/>
      <c r="P11" s="39"/>
    </row>
    <row r="12" spans="2:21" ht="20.149999999999999" customHeight="1">
      <c r="B12" s="6"/>
      <c r="C12" s="38" t="s">
        <v>152</v>
      </c>
      <c r="D12" s="39"/>
      <c r="E12" s="39"/>
      <c r="F12" s="39"/>
      <c r="G12" s="39"/>
      <c r="H12" s="39"/>
      <c r="I12" s="39"/>
      <c r="J12" s="39"/>
      <c r="K12" s="39"/>
      <c r="L12" s="39"/>
      <c r="M12" s="39"/>
      <c r="N12" s="39"/>
      <c r="O12" s="39"/>
      <c r="P12" s="39"/>
    </row>
    <row r="13" spans="2:21" ht="20.149999999999999" customHeight="1">
      <c r="B13" s="6"/>
      <c r="C13" s="38" t="s">
        <v>153</v>
      </c>
      <c r="D13" s="39"/>
      <c r="E13" s="39"/>
      <c r="F13" s="39"/>
      <c r="G13" s="39"/>
      <c r="H13" s="39"/>
      <c r="I13" s="39"/>
      <c r="J13" s="39"/>
      <c r="K13" s="39"/>
      <c r="L13" s="39"/>
      <c r="M13" s="39"/>
      <c r="N13" s="39"/>
      <c r="O13" s="39"/>
      <c r="P13" s="39"/>
    </row>
    <row r="14" spans="2:21" ht="20.149999999999999" customHeight="1">
      <c r="B14" s="6"/>
      <c r="C14" s="38" t="s">
        <v>37</v>
      </c>
      <c r="D14" s="39"/>
      <c r="E14" s="39"/>
      <c r="F14" s="39"/>
      <c r="G14" s="39"/>
      <c r="H14" s="39"/>
      <c r="I14" s="39"/>
      <c r="J14" s="39"/>
      <c r="K14" s="39"/>
      <c r="L14" s="39"/>
      <c r="M14" s="39"/>
      <c r="N14" s="39"/>
      <c r="O14" s="39"/>
      <c r="P14" s="39"/>
    </row>
    <row r="15" spans="2:21" ht="20.149999999999999" customHeight="1">
      <c r="B15" s="6"/>
      <c r="C15" s="38" t="s">
        <v>154</v>
      </c>
      <c r="D15" s="39"/>
      <c r="E15" s="39"/>
      <c r="F15" s="39"/>
      <c r="G15" s="39"/>
      <c r="H15" s="39"/>
      <c r="I15" s="39"/>
      <c r="J15" s="39"/>
      <c r="K15" s="39"/>
      <c r="L15" s="39"/>
      <c r="M15" s="39"/>
      <c r="N15" s="39"/>
      <c r="O15" s="39"/>
      <c r="P15" s="39"/>
    </row>
    <row r="16" spans="2:21" ht="20.149999999999999" customHeight="1">
      <c r="B16" s="6"/>
      <c r="C16" s="38" t="s">
        <v>139</v>
      </c>
      <c r="D16" s="39"/>
      <c r="E16" s="39"/>
      <c r="F16" s="39"/>
      <c r="G16" s="39"/>
      <c r="H16" s="39"/>
      <c r="I16" s="39"/>
      <c r="J16" s="39"/>
      <c r="K16" s="39"/>
      <c r="L16" s="39"/>
      <c r="M16" s="39"/>
      <c r="N16" s="39"/>
      <c r="O16" s="39"/>
      <c r="P16" s="39"/>
    </row>
    <row r="17" spans="2:20" ht="81" customHeight="1">
      <c r="B17" s="6"/>
      <c r="C17" s="216" t="s">
        <v>140</v>
      </c>
      <c r="D17" s="216"/>
      <c r="E17" s="216"/>
      <c r="F17" s="216"/>
      <c r="G17" s="216"/>
      <c r="H17" s="216"/>
      <c r="I17" s="216"/>
      <c r="J17" s="216"/>
      <c r="K17" s="216"/>
      <c r="L17" s="216"/>
      <c r="M17" s="216"/>
      <c r="N17" s="216"/>
      <c r="O17" s="216"/>
      <c r="P17" s="216"/>
    </row>
    <row r="18" spans="2:20" s="18" customFormat="1" ht="18" customHeight="1">
      <c r="Q18" s="6"/>
      <c r="R18" s="22"/>
      <c r="T18" s="21"/>
    </row>
    <row r="19" spans="2:20" s="18" customFormat="1" ht="22.5" customHeight="1">
      <c r="Q19" s="218" t="s">
        <v>148</v>
      </c>
      <c r="R19" s="218" t="s">
        <v>149</v>
      </c>
      <c r="T19" s="21"/>
    </row>
    <row r="20" spans="2:20" s="18" customFormat="1" ht="22.5" customHeight="1">
      <c r="Q20" s="219"/>
      <c r="R20" s="220"/>
      <c r="T20" s="21"/>
    </row>
    <row r="21" spans="2:20" s="18" customFormat="1">
      <c r="Q21" s="162"/>
      <c r="R21" s="162"/>
      <c r="T21" s="21"/>
    </row>
    <row r="22" spans="2:20" s="18" customFormat="1">
      <c r="Q22" s="163"/>
      <c r="R22" s="163"/>
      <c r="T22" s="21"/>
    </row>
    <row r="23" spans="2:20" s="18" customFormat="1">
      <c r="Q23" s="163"/>
      <c r="R23" s="163"/>
      <c r="T23" s="21"/>
    </row>
    <row r="24" spans="2:20" s="18" customFormat="1">
      <c r="Q24" s="163"/>
      <c r="R24" s="163"/>
      <c r="T24" s="21"/>
    </row>
    <row r="25" spans="2:20" s="18" customFormat="1">
      <c r="Q25" s="163"/>
      <c r="R25" s="163"/>
      <c r="T25" s="21"/>
    </row>
    <row r="26" spans="2:20" s="18" customFormat="1">
      <c r="Q26" s="163"/>
      <c r="R26" s="163"/>
      <c r="T26" s="21"/>
    </row>
    <row r="27" spans="2:20" s="18" customFormat="1">
      <c r="Q27" s="163"/>
      <c r="R27" s="163"/>
      <c r="T27" s="21"/>
    </row>
    <row r="28" spans="2:20" s="18" customFormat="1">
      <c r="Q28" s="163"/>
      <c r="R28" s="163"/>
      <c r="T28" s="21"/>
    </row>
    <row r="29" spans="2:20" s="18" customFormat="1">
      <c r="Q29" s="163"/>
      <c r="R29" s="163"/>
      <c r="T29" s="21"/>
    </row>
    <row r="30" spans="2:20" s="18" customFormat="1">
      <c r="Q30" s="163"/>
      <c r="R30" s="163"/>
      <c r="T30" s="21"/>
    </row>
    <row r="31" spans="2:20" s="18" customFormat="1">
      <c r="Q31" s="163"/>
      <c r="R31" s="163"/>
      <c r="T31" s="21"/>
    </row>
    <row r="32" spans="2:20" s="18" customFormat="1">
      <c r="Q32" s="163"/>
      <c r="R32" s="163"/>
      <c r="T32" s="21"/>
    </row>
    <row r="33" spans="17:22" s="18" customFormat="1">
      <c r="Q33" s="163"/>
      <c r="R33" s="163"/>
      <c r="T33" s="21"/>
    </row>
    <row r="34" spans="17:22" s="18" customFormat="1">
      <c r="Q34" s="163"/>
      <c r="R34" s="163"/>
      <c r="T34" s="21"/>
    </row>
    <row r="35" spans="17:22" s="18" customFormat="1">
      <c r="Q35" s="163"/>
      <c r="R35" s="163"/>
      <c r="T35" s="21"/>
      <c r="V35" s="102"/>
    </row>
    <row r="36" spans="17:22" s="18" customFormat="1">
      <c r="Q36" s="163"/>
      <c r="R36" s="163"/>
      <c r="T36" s="21"/>
    </row>
    <row r="37" spans="17:22" s="18" customFormat="1">
      <c r="Q37" s="164"/>
      <c r="R37" s="164"/>
      <c r="T37" s="21"/>
    </row>
    <row r="38" spans="17:22" s="18" customFormat="1">
      <c r="Q38" s="217"/>
      <c r="R38" s="217"/>
      <c r="T38" s="21"/>
    </row>
    <row r="39" spans="17:22" s="18" customFormat="1">
      <c r="Q39" s="217"/>
      <c r="R39" s="217"/>
      <c r="T39" s="21"/>
    </row>
    <row r="40" spans="17:22" s="18" customFormat="1">
      <c r="Q40" s="217"/>
      <c r="R40" s="217"/>
      <c r="T40" s="21"/>
    </row>
    <row r="41" spans="17:22" s="18" customFormat="1">
      <c r="Q41" s="217"/>
      <c r="R41" s="217"/>
      <c r="T41" s="21"/>
    </row>
    <row r="42" spans="17:22" s="18" customFormat="1">
      <c r="Q42" s="217"/>
      <c r="R42" s="217"/>
      <c r="T42" s="21"/>
    </row>
    <row r="43" spans="17:22" s="18" customFormat="1">
      <c r="Q43" s="217"/>
      <c r="R43" s="217"/>
      <c r="T43" s="21"/>
    </row>
    <row r="44" spans="17:22" s="18" customFormat="1">
      <c r="Q44" s="217"/>
      <c r="R44" s="217"/>
      <c r="T44" s="21"/>
    </row>
    <row r="45" spans="17:22" s="18" customFormat="1">
      <c r="Q45" s="217"/>
      <c r="R45" s="217"/>
      <c r="T45" s="21"/>
    </row>
    <row r="46" spans="17:22" s="18" customFormat="1">
      <c r="Q46" s="217"/>
      <c r="R46" s="217"/>
      <c r="T46" s="21"/>
    </row>
    <row r="47" spans="17:22" s="18" customFormat="1">
      <c r="Q47" s="21"/>
      <c r="T47" s="21"/>
    </row>
    <row r="48" spans="17:22" s="18" customFormat="1">
      <c r="Q48" s="21"/>
      <c r="T48" s="21"/>
    </row>
    <row r="49" spans="17:20" s="18" customFormat="1">
      <c r="Q49" s="21"/>
      <c r="T49" s="21"/>
    </row>
    <row r="50" spans="17:20" s="18" customFormat="1">
      <c r="Q50" s="21"/>
      <c r="T50" s="21"/>
    </row>
    <row r="51" spans="17:20" s="18" customFormat="1">
      <c r="Q51" s="21"/>
      <c r="T51" s="21"/>
    </row>
    <row r="52" spans="17:20" s="18" customFormat="1">
      <c r="Q52" s="21"/>
      <c r="T52" s="21"/>
    </row>
    <row r="53" spans="17:20" s="18" customFormat="1">
      <c r="Q53" s="21"/>
      <c r="T53" s="21"/>
    </row>
    <row r="54" spans="17:20" s="18" customFormat="1">
      <c r="Q54" s="21"/>
      <c r="T54" s="21"/>
    </row>
    <row r="55" spans="17:20">
      <c r="Q55" s="21"/>
      <c r="R55" s="18"/>
    </row>
    <row r="56" spans="17:20">
      <c r="Q56" s="21"/>
      <c r="R56" s="18"/>
    </row>
    <row r="57" spans="17:20">
      <c r="Q57" s="21"/>
      <c r="R57" s="18"/>
    </row>
    <row r="58" spans="17:20">
      <c r="Q58" s="21"/>
      <c r="R58" s="18"/>
    </row>
    <row r="59" spans="17:20">
      <c r="Q59" s="21"/>
      <c r="R59" s="18"/>
    </row>
    <row r="60" spans="17:20">
      <c r="Q60" s="21"/>
      <c r="R60" s="18"/>
    </row>
    <row r="61" spans="17:20">
      <c r="Q61" s="21"/>
      <c r="R61" s="18"/>
    </row>
    <row r="62" spans="17:20">
      <c r="Q62" s="21"/>
      <c r="R62" s="18"/>
    </row>
    <row r="63" spans="17:20">
      <c r="Q63" s="21"/>
      <c r="R63" s="18"/>
    </row>
    <row r="64" spans="17:20">
      <c r="Q64" s="21"/>
      <c r="R64" s="18"/>
    </row>
    <row r="65" spans="17:18">
      <c r="Q65" s="21"/>
      <c r="R65" s="18"/>
    </row>
    <row r="66" spans="17:18">
      <c r="Q66" s="21"/>
      <c r="R66" s="18"/>
    </row>
    <row r="67" spans="17:18">
      <c r="Q67" s="21"/>
      <c r="R67" s="18"/>
    </row>
    <row r="68" spans="17:18">
      <c r="Q68" s="21"/>
      <c r="R68" s="18"/>
    </row>
    <row r="69" spans="17:18">
      <c r="Q69" s="21"/>
      <c r="R69" s="18"/>
    </row>
    <row r="70" spans="17:18">
      <c r="Q70" s="21"/>
      <c r="R70" s="18"/>
    </row>
    <row r="71" spans="17:18">
      <c r="Q71" s="21"/>
      <c r="R71" s="18"/>
    </row>
    <row r="72" spans="17:18">
      <c r="Q72" s="21"/>
      <c r="R72" s="18"/>
    </row>
    <row r="73" spans="17:18">
      <c r="Q73" s="21"/>
      <c r="R73" s="18"/>
    </row>
    <row r="74" spans="17:18">
      <c r="Q74" s="21"/>
      <c r="R74" s="18"/>
    </row>
    <row r="75" spans="17:18">
      <c r="Q75" s="21"/>
      <c r="R75" s="18"/>
    </row>
    <row r="76" spans="17:18">
      <c r="Q76" s="21"/>
      <c r="R76" s="18"/>
    </row>
    <row r="77" spans="17:18">
      <c r="Q77" s="21"/>
      <c r="R77" s="18"/>
    </row>
    <row r="78" spans="17:18">
      <c r="Q78" s="21"/>
      <c r="R78" s="18"/>
    </row>
    <row r="79" spans="17:18">
      <c r="Q79" s="21"/>
      <c r="R79" s="18"/>
    </row>
    <row r="80" spans="17:18">
      <c r="Q80" s="21"/>
      <c r="R80" s="18"/>
    </row>
    <row r="81" spans="17:18">
      <c r="Q81" s="21"/>
      <c r="R81" s="18"/>
    </row>
    <row r="82" spans="17:18">
      <c r="Q82" s="21"/>
      <c r="R82" s="18"/>
    </row>
    <row r="83" spans="17:18">
      <c r="Q83" s="21"/>
      <c r="R83" s="18"/>
    </row>
    <row r="84" spans="17:18">
      <c r="Q84" s="21"/>
      <c r="R84" s="18"/>
    </row>
    <row r="85" spans="17:18">
      <c r="Q85" s="21"/>
      <c r="R85" s="18"/>
    </row>
    <row r="86" spans="17:18">
      <c r="Q86" s="21"/>
      <c r="R86" s="18"/>
    </row>
    <row r="87" spans="17:18">
      <c r="Q87" s="21"/>
      <c r="R87" s="18"/>
    </row>
    <row r="88" spans="17:18">
      <c r="Q88" s="21"/>
      <c r="R88" s="18"/>
    </row>
    <row r="89" spans="17:18">
      <c r="Q89" s="21"/>
      <c r="R89" s="18"/>
    </row>
    <row r="90" spans="17:18">
      <c r="Q90" s="21"/>
      <c r="R90" s="18"/>
    </row>
    <row r="91" spans="17:18">
      <c r="Q91" s="21"/>
      <c r="R91" s="18"/>
    </row>
    <row r="92" spans="17:18">
      <c r="Q92" s="21"/>
      <c r="R92" s="18"/>
    </row>
    <row r="93" spans="17:18">
      <c r="Q93" s="21"/>
      <c r="R93" s="18"/>
    </row>
    <row r="94" spans="17:18">
      <c r="Q94" s="21"/>
      <c r="R94" s="18"/>
    </row>
    <row r="95" spans="17:18">
      <c r="Q95" s="21"/>
      <c r="R95" s="18"/>
    </row>
    <row r="96" spans="17:18">
      <c r="Q96" s="21"/>
      <c r="R96" s="18"/>
    </row>
    <row r="97" spans="17:18">
      <c r="Q97" s="21"/>
      <c r="R97" s="18"/>
    </row>
    <row r="98" spans="17:18">
      <c r="Q98" s="21"/>
      <c r="R98" s="18"/>
    </row>
    <row r="99" spans="17:18">
      <c r="Q99" s="21"/>
      <c r="R99" s="18"/>
    </row>
    <row r="100" spans="17:18">
      <c r="Q100" s="21"/>
      <c r="R100" s="18"/>
    </row>
    <row r="101" spans="17:18" hidden="1">
      <c r="Q101" s="21"/>
      <c r="R101" s="18"/>
    </row>
    <row r="102" spans="17:18" hidden="1">
      <c r="Q102" s="21"/>
      <c r="R102" s="18"/>
    </row>
    <row r="103" spans="17:18" hidden="1">
      <c r="Q103" s="21"/>
      <c r="R103" s="18"/>
    </row>
    <row r="104" spans="17:18" hidden="1">
      <c r="Q104" s="21"/>
      <c r="R104" s="18"/>
    </row>
    <row r="105" spans="17:18" hidden="1">
      <c r="Q105" s="21"/>
      <c r="R105" s="18"/>
    </row>
    <row r="106" spans="17:18" hidden="1">
      <c r="Q106" s="21"/>
      <c r="R106" s="18"/>
    </row>
    <row r="107" spans="17:18" hidden="1">
      <c r="Q107" s="21"/>
      <c r="R107" s="18"/>
    </row>
    <row r="108" spans="17:18" hidden="1">
      <c r="Q108" s="21"/>
      <c r="R108" s="18"/>
    </row>
    <row r="109" spans="17:18" hidden="1">
      <c r="Q109" s="21"/>
      <c r="R109" s="18"/>
    </row>
    <row r="110" spans="17:18" hidden="1">
      <c r="Q110" s="21"/>
      <c r="R110" s="18"/>
    </row>
    <row r="111" spans="17:18" hidden="1">
      <c r="Q111" s="21"/>
      <c r="R111" s="18"/>
    </row>
    <row r="112" spans="17:18" hidden="1">
      <c r="Q112" s="21"/>
      <c r="R112" s="18"/>
    </row>
    <row r="113" spans="17:18" hidden="1">
      <c r="Q113" s="21"/>
      <c r="R113" s="18"/>
    </row>
    <row r="114" spans="17:18" hidden="1">
      <c r="Q114" s="21"/>
      <c r="R114" s="18"/>
    </row>
    <row r="115" spans="17:18" hidden="1">
      <c r="Q115" s="21"/>
      <c r="R115" s="18"/>
    </row>
    <row r="116" spans="17:18" hidden="1">
      <c r="Q116" s="21"/>
      <c r="R116" s="18"/>
    </row>
    <row r="117" spans="17:18" hidden="1">
      <c r="Q117" s="21"/>
      <c r="R117" s="18"/>
    </row>
    <row r="118" spans="17:18" hidden="1">
      <c r="Q118" s="21"/>
      <c r="R118" s="18"/>
    </row>
    <row r="119" spans="17:18" hidden="1">
      <c r="Q119" s="21"/>
      <c r="R119" s="18"/>
    </row>
    <row r="120" spans="17:18" hidden="1">
      <c r="Q120" s="21"/>
      <c r="R120" s="18"/>
    </row>
    <row r="121" spans="17:18" hidden="1">
      <c r="Q121" s="21"/>
      <c r="R121" s="18"/>
    </row>
    <row r="122" spans="17:18" hidden="1">
      <c r="Q122" s="21"/>
      <c r="R122" s="18"/>
    </row>
    <row r="123" spans="17:18" hidden="1">
      <c r="Q123" s="21"/>
      <c r="R123" s="18"/>
    </row>
    <row r="124" spans="17:18" hidden="1">
      <c r="Q124" s="21"/>
      <c r="R124" s="18"/>
    </row>
    <row r="125" spans="17:18" hidden="1">
      <c r="Q125" s="21"/>
      <c r="R125" s="18"/>
    </row>
    <row r="126" spans="17:18" hidden="1">
      <c r="Q126" s="21"/>
      <c r="R126" s="18"/>
    </row>
    <row r="127" spans="17:18" hidden="1">
      <c r="Q127" s="21"/>
      <c r="R127" s="18"/>
    </row>
    <row r="128" spans="17:18" hidden="1">
      <c r="Q128" s="21"/>
      <c r="R128" s="18"/>
    </row>
    <row r="129" spans="17:18" hidden="1">
      <c r="Q129" s="21"/>
      <c r="R129" s="18"/>
    </row>
    <row r="130" spans="17:18" hidden="1">
      <c r="Q130" s="21"/>
      <c r="R130" s="18"/>
    </row>
    <row r="131" spans="17:18" hidden="1">
      <c r="Q131" s="21"/>
      <c r="R131" s="18"/>
    </row>
    <row r="132" spans="17:18" hidden="1">
      <c r="Q132" s="21"/>
      <c r="R132" s="18"/>
    </row>
    <row r="133" spans="17:18" hidden="1">
      <c r="Q133" s="21"/>
      <c r="R133" s="18"/>
    </row>
    <row r="134" spans="17:18" hidden="1">
      <c r="Q134" s="21"/>
      <c r="R134" s="18"/>
    </row>
    <row r="135" spans="17:18" hidden="1">
      <c r="Q135" s="21"/>
      <c r="R135" s="18"/>
    </row>
    <row r="136" spans="17:18" hidden="1">
      <c r="Q136" s="21"/>
      <c r="R136" s="18"/>
    </row>
    <row r="137" spans="17:18" hidden="1">
      <c r="Q137" s="21"/>
      <c r="R137" s="18"/>
    </row>
    <row r="138" spans="17:18" hidden="1">
      <c r="Q138" s="21"/>
      <c r="R138" s="18"/>
    </row>
    <row r="139" spans="17:18" hidden="1">
      <c r="Q139" s="21"/>
      <c r="R139" s="18"/>
    </row>
    <row r="140" spans="17:18" hidden="1">
      <c r="Q140" s="21"/>
      <c r="R140" s="18"/>
    </row>
    <row r="141" spans="17:18" hidden="1">
      <c r="Q141" s="21"/>
      <c r="R141" s="18"/>
    </row>
    <row r="142" spans="17:18" hidden="1">
      <c r="Q142" s="21"/>
      <c r="R142" s="18"/>
    </row>
    <row r="143" spans="17:18" hidden="1">
      <c r="Q143" s="21"/>
      <c r="R143" s="18"/>
    </row>
    <row r="144" spans="17:18" hidden="1">
      <c r="Q144" s="21"/>
      <c r="R144" s="18"/>
    </row>
    <row r="145" spans="17:18" hidden="1">
      <c r="Q145" s="21"/>
      <c r="R145" s="18"/>
    </row>
    <row r="146" spans="17:18" hidden="1">
      <c r="Q146" s="21"/>
      <c r="R146" s="18"/>
    </row>
    <row r="147" spans="17:18" hidden="1">
      <c r="Q147" s="21"/>
      <c r="R147" s="18"/>
    </row>
    <row r="148" spans="17:18" hidden="1">
      <c r="Q148" s="21"/>
      <c r="R148" s="18"/>
    </row>
    <row r="149" spans="17:18" hidden="1">
      <c r="Q149" s="21"/>
      <c r="R149" s="18"/>
    </row>
    <row r="150" spans="17:18" hidden="1">
      <c r="Q150" s="21"/>
      <c r="R150" s="18"/>
    </row>
  </sheetData>
  <sheetProtection selectLockedCells="1" selectUnlockedCells="1"/>
  <mergeCells count="9">
    <mergeCell ref="N2:O2"/>
    <mergeCell ref="C4:O4"/>
    <mergeCell ref="C17:P17"/>
    <mergeCell ref="Q38:Q46"/>
    <mergeCell ref="R38:R46"/>
    <mergeCell ref="Q19:Q20"/>
    <mergeCell ref="R19:R20"/>
    <mergeCell ref="Q21:Q37"/>
    <mergeCell ref="R21:R37"/>
  </mergeCells>
  <phoneticPr fontId="1"/>
  <pageMargins left="0.25" right="0.25" top="0.75" bottom="0.75" header="0.3" footer="0.3"/>
  <pageSetup paperSize="9" scale="69" orientation="portrait" r:id="rId1"/>
  <headerFooter>
    <oddFooter>&amp;P ページ</oddFooter>
  </headerFooter>
  <ignoredErrors>
    <ignoredError sqref="L2:M2 N2:O2"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93C16-D85A-40AA-9439-CD2C2BC5933B}">
  <sheetPr codeName="Sheet5">
    <pageSetUpPr fitToPage="1"/>
  </sheetPr>
  <dimension ref="A1:AE258"/>
  <sheetViews>
    <sheetView showGridLines="0" zoomScale="70" zoomScaleNormal="70" zoomScaleSheetLayoutView="40" workbookViewId="0"/>
  </sheetViews>
  <sheetFormatPr defaultColWidth="0" defaultRowHeight="18" zeroHeight="1"/>
  <cols>
    <col min="1" max="2" width="2.58203125" style="3" customWidth="1"/>
    <col min="3" max="3" width="7.58203125" style="3" customWidth="1"/>
    <col min="4" max="4" width="8.58203125" style="3" bestFit="1" customWidth="1"/>
    <col min="5" max="5" width="6.08203125" style="3" customWidth="1"/>
    <col min="6" max="6" width="19.08203125" style="3" customWidth="1"/>
    <col min="7" max="8" width="8.58203125" style="3" customWidth="1"/>
    <col min="9" max="9" width="13.58203125" style="3" customWidth="1"/>
    <col min="10" max="10" width="30.08203125" style="3" bestFit="1" customWidth="1"/>
    <col min="11" max="12" width="15.58203125" style="3" customWidth="1"/>
    <col min="13" max="14" width="16.58203125" style="3" customWidth="1"/>
    <col min="15" max="15" width="8.58203125" style="14" customWidth="1"/>
    <col min="16" max="16" width="1.58203125" style="3" customWidth="1"/>
    <col min="17" max="17" width="40.58203125" style="6" hidden="1" customWidth="1"/>
    <col min="18" max="18" width="40.58203125" style="22" hidden="1" customWidth="1"/>
    <col min="19" max="31" width="8.58203125" style="3" customWidth="1"/>
    <col min="32" max="16384" width="8.58203125" style="3" hidden="1"/>
  </cols>
  <sheetData>
    <row r="1" spans="2:24">
      <c r="Q1" s="3"/>
      <c r="R1" s="3"/>
    </row>
    <row r="2" spans="2:24" s="33" customFormat="1" ht="28.25" customHeight="1">
      <c r="C2" s="32" t="s">
        <v>38</v>
      </c>
      <c r="K2" s="34" t="s">
        <v>22</v>
      </c>
      <c r="L2" s="105">
        <f>'1'!I2</f>
        <v>2</v>
      </c>
      <c r="M2" s="34" t="s">
        <v>23</v>
      </c>
      <c r="N2" s="93" t="str">
        <f>IF(ISBLANK('1'!L2),"シート1に日付を入力してください",'1'!L2)</f>
        <v>シート1に日付を入力してください</v>
      </c>
      <c r="Q2" s="16"/>
      <c r="R2" s="16"/>
      <c r="X2" s="36"/>
    </row>
    <row r="3" spans="2:24" s="33" customFormat="1" ht="20.149999999999999" customHeight="1">
      <c r="G3" s="32"/>
      <c r="X3" s="36"/>
    </row>
    <row r="4" spans="2:24" ht="20">
      <c r="C4" s="209" t="str">
        <f>'1'!C4&amp;"(類型"&amp;'1'!D6&amp;")"</f>
        <v>事業名：例.○○○○の再資源化(類型)</v>
      </c>
      <c r="D4" s="209"/>
      <c r="E4" s="209"/>
      <c r="F4" s="209"/>
      <c r="G4" s="209"/>
      <c r="H4" s="209"/>
      <c r="I4" s="209"/>
      <c r="J4" s="209"/>
      <c r="K4" s="209"/>
      <c r="L4" s="209"/>
      <c r="M4" s="209"/>
      <c r="N4" s="209"/>
      <c r="O4" s="209"/>
      <c r="P4" s="22"/>
    </row>
    <row r="5" spans="2:24" ht="11.9" customHeight="1">
      <c r="C5" s="45"/>
      <c r="D5" s="45"/>
      <c r="E5" s="45"/>
      <c r="F5" s="45"/>
      <c r="G5" s="45"/>
      <c r="H5" s="45"/>
      <c r="I5" s="45"/>
      <c r="J5" s="45"/>
      <c r="K5" s="45"/>
      <c r="L5" s="45"/>
      <c r="M5" s="45"/>
      <c r="N5" s="45"/>
      <c r="O5" s="46"/>
      <c r="P5" s="22"/>
    </row>
    <row r="6" spans="2:24" ht="20.149999999999999" customHeight="1">
      <c r="C6" s="47" t="s">
        <v>39</v>
      </c>
      <c r="D6" s="45"/>
      <c r="E6" s="45"/>
      <c r="F6" s="45"/>
      <c r="G6" s="45"/>
      <c r="H6" s="45"/>
      <c r="I6" s="45"/>
      <c r="J6" s="45"/>
      <c r="K6" s="45"/>
      <c r="L6" s="45"/>
      <c r="M6" s="45"/>
      <c r="N6" s="45"/>
      <c r="O6" s="46"/>
      <c r="P6" s="22"/>
    </row>
    <row r="7" spans="2:24" ht="20.149999999999999" customHeight="1">
      <c r="C7" s="3" t="s">
        <v>40</v>
      </c>
      <c r="D7" s="2"/>
      <c r="E7" s="2"/>
      <c r="F7" s="2"/>
      <c r="G7" s="2"/>
      <c r="H7" s="2"/>
      <c r="I7" s="2"/>
      <c r="J7" s="2"/>
      <c r="K7" s="2"/>
      <c r="L7" s="2"/>
      <c r="M7" s="2"/>
      <c r="N7" s="2"/>
    </row>
    <row r="8" spans="2:24">
      <c r="B8" s="2"/>
      <c r="C8" s="231" t="s">
        <v>41</v>
      </c>
      <c r="D8" s="233" t="s">
        <v>42</v>
      </c>
      <c r="E8" s="234"/>
      <c r="F8" s="231" t="s">
        <v>43</v>
      </c>
      <c r="G8" s="231" t="s">
        <v>44</v>
      </c>
      <c r="H8" s="241" t="s">
        <v>45</v>
      </c>
      <c r="I8" s="241" t="s">
        <v>46</v>
      </c>
      <c r="J8" s="243" t="s">
        <v>47</v>
      </c>
      <c r="K8" s="237" t="s">
        <v>48</v>
      </c>
      <c r="L8" s="238"/>
      <c r="M8" s="247" t="s">
        <v>49</v>
      </c>
      <c r="N8" s="248"/>
      <c r="O8" s="253" t="s">
        <v>103</v>
      </c>
      <c r="Q8" s="221" t="s">
        <v>148</v>
      </c>
      <c r="R8" s="221" t="s">
        <v>149</v>
      </c>
      <c r="T8" s="49"/>
    </row>
    <row r="9" spans="2:24">
      <c r="B9" s="2"/>
      <c r="C9" s="232"/>
      <c r="D9" s="48" t="s">
        <v>43</v>
      </c>
      <c r="E9" s="50" t="s">
        <v>50</v>
      </c>
      <c r="F9" s="232"/>
      <c r="G9" s="232"/>
      <c r="H9" s="242"/>
      <c r="I9" s="242"/>
      <c r="J9" s="244"/>
      <c r="K9" s="239"/>
      <c r="L9" s="240"/>
      <c r="M9" s="249"/>
      <c r="N9" s="250"/>
      <c r="O9" s="254"/>
      <c r="Q9" s="221"/>
      <c r="R9" s="221"/>
      <c r="T9" s="49"/>
    </row>
    <row r="10" spans="2:24" s="40" customFormat="1" ht="19.5" customHeight="1">
      <c r="C10" s="228" t="s">
        <v>51</v>
      </c>
      <c r="D10" s="222">
        <v>1</v>
      </c>
      <c r="E10" s="103" t="s">
        <v>125</v>
      </c>
      <c r="F10" s="224"/>
      <c r="G10" s="94" t="s">
        <v>127</v>
      </c>
      <c r="H10" s="115"/>
      <c r="I10" s="106"/>
      <c r="J10" s="43"/>
      <c r="K10" s="226"/>
      <c r="L10" s="227"/>
      <c r="M10" s="226"/>
      <c r="N10" s="227"/>
      <c r="O10" s="92"/>
      <c r="Q10" s="145"/>
      <c r="R10" s="145"/>
      <c r="T10" s="42"/>
    </row>
    <row r="11" spans="2:24" s="40" customFormat="1" ht="19.5" customHeight="1">
      <c r="C11" s="229"/>
      <c r="D11" s="223"/>
      <c r="E11" s="103" t="s">
        <v>126</v>
      </c>
      <c r="F11" s="225"/>
      <c r="G11" s="94" t="s">
        <v>128</v>
      </c>
      <c r="H11" s="115"/>
      <c r="I11" s="106"/>
      <c r="J11" s="43"/>
      <c r="K11" s="226"/>
      <c r="L11" s="227"/>
      <c r="M11" s="226"/>
      <c r="N11" s="227"/>
      <c r="O11" s="92"/>
      <c r="Q11" s="145"/>
      <c r="R11" s="145"/>
      <c r="T11" s="42"/>
    </row>
    <row r="12" spans="2:24" s="40" customFormat="1" ht="19.5" customHeight="1">
      <c r="C12" s="229"/>
      <c r="D12" s="222">
        <v>2</v>
      </c>
      <c r="E12" s="103" t="s">
        <v>125</v>
      </c>
      <c r="F12" s="224"/>
      <c r="G12" s="94" t="s">
        <v>127</v>
      </c>
      <c r="H12" s="115"/>
      <c r="I12" s="106"/>
      <c r="J12" s="43"/>
      <c r="K12" s="226"/>
      <c r="L12" s="227"/>
      <c r="M12" s="226"/>
      <c r="N12" s="227"/>
      <c r="O12" s="92"/>
      <c r="Q12" s="145"/>
      <c r="R12" s="145"/>
      <c r="T12" s="42"/>
    </row>
    <row r="13" spans="2:24" s="40" customFormat="1" ht="19.5" customHeight="1">
      <c r="C13" s="229"/>
      <c r="D13" s="223"/>
      <c r="E13" s="103" t="s">
        <v>126</v>
      </c>
      <c r="F13" s="225"/>
      <c r="G13" s="94" t="s">
        <v>128</v>
      </c>
      <c r="H13" s="115"/>
      <c r="I13" s="106"/>
      <c r="J13" s="43"/>
      <c r="K13" s="226"/>
      <c r="L13" s="227"/>
      <c r="M13" s="226"/>
      <c r="N13" s="227"/>
      <c r="O13" s="92"/>
      <c r="Q13" s="145"/>
      <c r="R13" s="145"/>
      <c r="T13" s="42"/>
    </row>
    <row r="14" spans="2:24" s="40" customFormat="1" ht="19.5" customHeight="1">
      <c r="C14" s="229"/>
      <c r="D14" s="222">
        <v>3</v>
      </c>
      <c r="E14" s="103" t="s">
        <v>125</v>
      </c>
      <c r="F14" s="224"/>
      <c r="G14" s="94" t="s">
        <v>127</v>
      </c>
      <c r="H14" s="115"/>
      <c r="I14" s="106"/>
      <c r="J14" s="43"/>
      <c r="K14" s="226"/>
      <c r="L14" s="227"/>
      <c r="M14" s="226"/>
      <c r="N14" s="227"/>
      <c r="O14" s="92"/>
      <c r="Q14" s="145"/>
      <c r="R14" s="145"/>
      <c r="T14" s="42"/>
    </row>
    <row r="15" spans="2:24" s="40" customFormat="1" ht="19.5" customHeight="1">
      <c r="C15" s="229"/>
      <c r="D15" s="223"/>
      <c r="E15" s="103" t="s">
        <v>126</v>
      </c>
      <c r="F15" s="225"/>
      <c r="G15" s="94" t="s">
        <v>128</v>
      </c>
      <c r="H15" s="115"/>
      <c r="I15" s="106"/>
      <c r="J15" s="43"/>
      <c r="K15" s="226"/>
      <c r="L15" s="227"/>
      <c r="M15" s="226"/>
      <c r="N15" s="227"/>
      <c r="O15" s="92"/>
      <c r="Q15" s="145"/>
      <c r="R15" s="145"/>
      <c r="T15" s="42"/>
    </row>
    <row r="16" spans="2:24" s="40" customFormat="1" ht="19.5" customHeight="1">
      <c r="C16" s="229"/>
      <c r="D16" s="222">
        <v>4</v>
      </c>
      <c r="E16" s="103" t="s">
        <v>125</v>
      </c>
      <c r="F16" s="224"/>
      <c r="G16" s="94" t="s">
        <v>127</v>
      </c>
      <c r="H16" s="115"/>
      <c r="I16" s="106"/>
      <c r="J16" s="43"/>
      <c r="K16" s="226"/>
      <c r="L16" s="227"/>
      <c r="M16" s="226"/>
      <c r="N16" s="227"/>
      <c r="O16" s="92"/>
      <c r="Q16" s="145"/>
      <c r="R16" s="145"/>
      <c r="T16" s="42"/>
    </row>
    <row r="17" spans="3:20" s="40" customFormat="1" ht="19.5" customHeight="1">
      <c r="C17" s="229"/>
      <c r="D17" s="223"/>
      <c r="E17" s="103" t="s">
        <v>126</v>
      </c>
      <c r="F17" s="225"/>
      <c r="G17" s="94" t="s">
        <v>128</v>
      </c>
      <c r="H17" s="115"/>
      <c r="I17" s="106"/>
      <c r="J17" s="43"/>
      <c r="K17" s="226"/>
      <c r="L17" s="227"/>
      <c r="M17" s="226"/>
      <c r="N17" s="227"/>
      <c r="O17" s="92"/>
      <c r="Q17" s="145"/>
      <c r="R17" s="145"/>
      <c r="T17" s="42"/>
    </row>
    <row r="18" spans="3:20" s="40" customFormat="1" ht="19.5" customHeight="1">
      <c r="C18" s="229"/>
      <c r="D18" s="222">
        <v>5</v>
      </c>
      <c r="E18" s="103" t="s">
        <v>125</v>
      </c>
      <c r="F18" s="224"/>
      <c r="G18" s="94" t="s">
        <v>127</v>
      </c>
      <c r="H18" s="115"/>
      <c r="I18" s="106"/>
      <c r="J18" s="43"/>
      <c r="K18" s="226"/>
      <c r="L18" s="227"/>
      <c r="M18" s="226"/>
      <c r="N18" s="227"/>
      <c r="O18" s="92"/>
      <c r="Q18" s="145"/>
      <c r="R18" s="145"/>
      <c r="T18" s="42"/>
    </row>
    <row r="19" spans="3:20" s="40" customFormat="1" ht="19.5" customHeight="1">
      <c r="C19" s="229"/>
      <c r="D19" s="223"/>
      <c r="E19" s="103" t="s">
        <v>126</v>
      </c>
      <c r="F19" s="225"/>
      <c r="G19" s="94" t="s">
        <v>128</v>
      </c>
      <c r="H19" s="115"/>
      <c r="I19" s="106"/>
      <c r="J19" s="43"/>
      <c r="K19" s="226"/>
      <c r="L19" s="227"/>
      <c r="M19" s="226"/>
      <c r="N19" s="227"/>
      <c r="O19" s="92"/>
      <c r="Q19" s="145"/>
      <c r="R19" s="145"/>
      <c r="T19" s="42"/>
    </row>
    <row r="20" spans="3:20" s="40" customFormat="1" ht="19.5" customHeight="1">
      <c r="C20" s="229"/>
      <c r="D20" s="222">
        <v>6</v>
      </c>
      <c r="E20" s="103" t="s">
        <v>125</v>
      </c>
      <c r="F20" s="224"/>
      <c r="G20" s="94" t="s">
        <v>127</v>
      </c>
      <c r="H20" s="115"/>
      <c r="I20" s="106"/>
      <c r="J20" s="43"/>
      <c r="K20" s="226"/>
      <c r="L20" s="227"/>
      <c r="M20" s="226"/>
      <c r="N20" s="227"/>
      <c r="O20" s="92"/>
      <c r="Q20" s="145"/>
      <c r="R20" s="145"/>
      <c r="T20" s="42"/>
    </row>
    <row r="21" spans="3:20" s="40" customFormat="1" ht="19.5" customHeight="1">
      <c r="C21" s="229"/>
      <c r="D21" s="223"/>
      <c r="E21" s="103" t="s">
        <v>126</v>
      </c>
      <c r="F21" s="225"/>
      <c r="G21" s="94" t="s">
        <v>128</v>
      </c>
      <c r="H21" s="115"/>
      <c r="I21" s="106"/>
      <c r="J21" s="43"/>
      <c r="K21" s="226"/>
      <c r="L21" s="227"/>
      <c r="M21" s="226"/>
      <c r="N21" s="227"/>
      <c r="O21" s="92"/>
      <c r="Q21" s="145"/>
      <c r="R21" s="145"/>
      <c r="T21" s="42"/>
    </row>
    <row r="22" spans="3:20" s="40" customFormat="1" ht="19.5" customHeight="1">
      <c r="C22" s="229"/>
      <c r="D22" s="222">
        <v>7</v>
      </c>
      <c r="E22" s="103" t="s">
        <v>125</v>
      </c>
      <c r="F22" s="224"/>
      <c r="G22" s="94" t="s">
        <v>127</v>
      </c>
      <c r="H22" s="115"/>
      <c r="I22" s="106"/>
      <c r="J22" s="43"/>
      <c r="K22" s="226"/>
      <c r="L22" s="227"/>
      <c r="M22" s="226"/>
      <c r="N22" s="227"/>
      <c r="O22" s="92"/>
      <c r="Q22" s="145"/>
      <c r="R22" s="145"/>
      <c r="T22" s="42"/>
    </row>
    <row r="23" spans="3:20" s="40" customFormat="1" ht="19.5" customHeight="1">
      <c r="C23" s="229"/>
      <c r="D23" s="223"/>
      <c r="E23" s="103" t="s">
        <v>126</v>
      </c>
      <c r="F23" s="225"/>
      <c r="G23" s="94" t="s">
        <v>128</v>
      </c>
      <c r="H23" s="115"/>
      <c r="I23" s="106"/>
      <c r="J23" s="43"/>
      <c r="K23" s="226"/>
      <c r="L23" s="227"/>
      <c r="M23" s="226"/>
      <c r="N23" s="227"/>
      <c r="O23" s="92"/>
      <c r="Q23" s="145"/>
      <c r="R23" s="145"/>
      <c r="T23" s="42"/>
    </row>
    <row r="24" spans="3:20" s="40" customFormat="1" ht="19.5" customHeight="1">
      <c r="C24" s="229"/>
      <c r="D24" s="222">
        <v>8</v>
      </c>
      <c r="E24" s="103" t="s">
        <v>125</v>
      </c>
      <c r="F24" s="224"/>
      <c r="G24" s="94" t="s">
        <v>127</v>
      </c>
      <c r="H24" s="115"/>
      <c r="I24" s="106"/>
      <c r="J24" s="43"/>
      <c r="K24" s="226"/>
      <c r="L24" s="227"/>
      <c r="M24" s="226"/>
      <c r="N24" s="227"/>
      <c r="O24" s="92"/>
      <c r="Q24" s="145"/>
      <c r="R24" s="145"/>
      <c r="T24" s="42"/>
    </row>
    <row r="25" spans="3:20" s="40" customFormat="1" ht="19.5" customHeight="1">
      <c r="C25" s="229"/>
      <c r="D25" s="223"/>
      <c r="E25" s="103" t="s">
        <v>126</v>
      </c>
      <c r="F25" s="225"/>
      <c r="G25" s="94" t="s">
        <v>128</v>
      </c>
      <c r="H25" s="115"/>
      <c r="I25" s="106"/>
      <c r="J25" s="43"/>
      <c r="K25" s="226"/>
      <c r="L25" s="227"/>
      <c r="M25" s="226"/>
      <c r="N25" s="227"/>
      <c r="O25" s="92"/>
      <c r="Q25" s="145"/>
      <c r="R25" s="145"/>
      <c r="T25" s="42"/>
    </row>
    <row r="26" spans="3:20" s="40" customFormat="1" ht="19.5" customHeight="1">
      <c r="C26" s="229"/>
      <c r="D26" s="222">
        <v>9</v>
      </c>
      <c r="E26" s="103" t="s">
        <v>125</v>
      </c>
      <c r="F26" s="224"/>
      <c r="G26" s="94" t="s">
        <v>127</v>
      </c>
      <c r="H26" s="115"/>
      <c r="I26" s="106"/>
      <c r="J26" s="43"/>
      <c r="K26" s="226"/>
      <c r="L26" s="227"/>
      <c r="M26" s="226"/>
      <c r="N26" s="227"/>
      <c r="O26" s="92"/>
      <c r="Q26" s="145"/>
      <c r="R26" s="145"/>
      <c r="T26" s="42"/>
    </row>
    <row r="27" spans="3:20" s="40" customFormat="1" ht="19.5" customHeight="1">
      <c r="C27" s="229"/>
      <c r="D27" s="223"/>
      <c r="E27" s="103" t="s">
        <v>126</v>
      </c>
      <c r="F27" s="225"/>
      <c r="G27" s="94" t="s">
        <v>128</v>
      </c>
      <c r="H27" s="115"/>
      <c r="I27" s="106"/>
      <c r="J27" s="43"/>
      <c r="K27" s="226"/>
      <c r="L27" s="227"/>
      <c r="M27" s="226"/>
      <c r="N27" s="227"/>
      <c r="O27" s="92"/>
      <c r="Q27" s="145"/>
      <c r="R27" s="145"/>
      <c r="T27" s="42"/>
    </row>
    <row r="28" spans="3:20" s="40" customFormat="1" ht="19.5" customHeight="1">
      <c r="C28" s="229"/>
      <c r="D28" s="222">
        <v>10</v>
      </c>
      <c r="E28" s="103" t="s">
        <v>125</v>
      </c>
      <c r="F28" s="224"/>
      <c r="G28" s="94" t="s">
        <v>127</v>
      </c>
      <c r="H28" s="115"/>
      <c r="I28" s="106"/>
      <c r="J28" s="43"/>
      <c r="K28" s="226"/>
      <c r="L28" s="227"/>
      <c r="M28" s="226"/>
      <c r="N28" s="227"/>
      <c r="O28" s="92"/>
      <c r="Q28" s="145"/>
      <c r="R28" s="145"/>
      <c r="T28" s="42"/>
    </row>
    <row r="29" spans="3:20" s="40" customFormat="1" ht="19.5" customHeight="1">
      <c r="C29" s="229"/>
      <c r="D29" s="223"/>
      <c r="E29" s="103" t="s">
        <v>126</v>
      </c>
      <c r="F29" s="225"/>
      <c r="G29" s="94" t="s">
        <v>128</v>
      </c>
      <c r="H29" s="115"/>
      <c r="I29" s="106"/>
      <c r="J29" s="43"/>
      <c r="K29" s="226"/>
      <c r="L29" s="227"/>
      <c r="M29" s="226"/>
      <c r="N29" s="227"/>
      <c r="O29" s="92"/>
      <c r="Q29" s="145"/>
      <c r="R29" s="145"/>
      <c r="T29" s="42"/>
    </row>
    <row r="30" spans="3:20" s="40" customFormat="1" ht="19.5" customHeight="1">
      <c r="C30" s="229"/>
      <c r="D30" s="222">
        <v>11</v>
      </c>
      <c r="E30" s="103" t="s">
        <v>125</v>
      </c>
      <c r="F30" s="224"/>
      <c r="G30" s="94" t="s">
        <v>127</v>
      </c>
      <c r="H30" s="115"/>
      <c r="I30" s="106"/>
      <c r="J30" s="43"/>
      <c r="K30" s="226"/>
      <c r="L30" s="227"/>
      <c r="M30" s="226"/>
      <c r="N30" s="227"/>
      <c r="O30" s="92"/>
      <c r="Q30" s="145"/>
      <c r="R30" s="145"/>
      <c r="T30" s="42"/>
    </row>
    <row r="31" spans="3:20" s="40" customFormat="1" ht="19.5" customHeight="1">
      <c r="C31" s="229"/>
      <c r="D31" s="223"/>
      <c r="E31" s="103" t="s">
        <v>126</v>
      </c>
      <c r="F31" s="225"/>
      <c r="G31" s="94" t="s">
        <v>128</v>
      </c>
      <c r="H31" s="115"/>
      <c r="I31" s="106"/>
      <c r="J31" s="43"/>
      <c r="K31" s="226"/>
      <c r="L31" s="227"/>
      <c r="M31" s="226"/>
      <c r="N31" s="227"/>
      <c r="O31" s="92"/>
      <c r="Q31" s="145"/>
      <c r="R31" s="145"/>
      <c r="T31" s="42"/>
    </row>
    <row r="32" spans="3:20" s="40" customFormat="1" ht="19.5" customHeight="1">
      <c r="C32" s="229"/>
      <c r="D32" s="222">
        <v>12</v>
      </c>
      <c r="E32" s="103" t="s">
        <v>125</v>
      </c>
      <c r="F32" s="224"/>
      <c r="G32" s="94" t="s">
        <v>127</v>
      </c>
      <c r="H32" s="115"/>
      <c r="I32" s="106"/>
      <c r="J32" s="43"/>
      <c r="K32" s="226"/>
      <c r="L32" s="227"/>
      <c r="M32" s="226"/>
      <c r="N32" s="227"/>
      <c r="O32" s="92"/>
      <c r="Q32" s="145"/>
      <c r="R32" s="145"/>
      <c r="T32" s="42"/>
    </row>
    <row r="33" spans="3:20" s="40" customFormat="1" ht="19.5" customHeight="1">
      <c r="C33" s="229"/>
      <c r="D33" s="223"/>
      <c r="E33" s="103" t="s">
        <v>126</v>
      </c>
      <c r="F33" s="225"/>
      <c r="G33" s="94" t="s">
        <v>128</v>
      </c>
      <c r="H33" s="115"/>
      <c r="I33" s="106"/>
      <c r="J33" s="43"/>
      <c r="K33" s="226"/>
      <c r="L33" s="227"/>
      <c r="M33" s="226"/>
      <c r="N33" s="227"/>
      <c r="O33" s="92"/>
      <c r="Q33" s="145"/>
      <c r="R33" s="145"/>
      <c r="T33" s="42"/>
    </row>
    <row r="34" spans="3:20" s="40" customFormat="1" ht="19.5" customHeight="1">
      <c r="C34" s="229"/>
      <c r="D34" s="222">
        <v>13</v>
      </c>
      <c r="E34" s="103" t="s">
        <v>125</v>
      </c>
      <c r="F34" s="224"/>
      <c r="G34" s="94" t="s">
        <v>127</v>
      </c>
      <c r="H34" s="115"/>
      <c r="I34" s="106"/>
      <c r="J34" s="43"/>
      <c r="K34" s="226"/>
      <c r="L34" s="227"/>
      <c r="M34" s="226"/>
      <c r="N34" s="227"/>
      <c r="O34" s="92"/>
      <c r="Q34" s="145"/>
      <c r="R34" s="145"/>
      <c r="T34" s="42"/>
    </row>
    <row r="35" spans="3:20" s="40" customFormat="1" ht="19.5" customHeight="1">
      <c r="C35" s="229"/>
      <c r="D35" s="223"/>
      <c r="E35" s="103" t="s">
        <v>126</v>
      </c>
      <c r="F35" s="225"/>
      <c r="G35" s="94" t="s">
        <v>128</v>
      </c>
      <c r="H35" s="115"/>
      <c r="I35" s="106"/>
      <c r="J35" s="43"/>
      <c r="K35" s="226"/>
      <c r="L35" s="227"/>
      <c r="M35" s="226"/>
      <c r="N35" s="227"/>
      <c r="O35" s="92"/>
      <c r="Q35" s="145"/>
      <c r="R35" s="145"/>
      <c r="T35" s="42"/>
    </row>
    <row r="36" spans="3:20" s="40" customFormat="1" ht="19.5" customHeight="1">
      <c r="C36" s="229"/>
      <c r="D36" s="222">
        <v>14</v>
      </c>
      <c r="E36" s="103" t="s">
        <v>125</v>
      </c>
      <c r="F36" s="224"/>
      <c r="G36" s="94" t="s">
        <v>127</v>
      </c>
      <c r="H36" s="115"/>
      <c r="I36" s="106"/>
      <c r="J36" s="43"/>
      <c r="K36" s="226"/>
      <c r="L36" s="227"/>
      <c r="M36" s="226"/>
      <c r="N36" s="227"/>
      <c r="O36" s="92"/>
      <c r="Q36" s="145"/>
      <c r="R36" s="145"/>
      <c r="T36" s="42"/>
    </row>
    <row r="37" spans="3:20" s="40" customFormat="1" ht="19.5" customHeight="1">
      <c r="C37" s="229"/>
      <c r="D37" s="223"/>
      <c r="E37" s="103" t="s">
        <v>126</v>
      </c>
      <c r="F37" s="225"/>
      <c r="G37" s="94" t="s">
        <v>128</v>
      </c>
      <c r="H37" s="115"/>
      <c r="I37" s="106"/>
      <c r="J37" s="43"/>
      <c r="K37" s="226"/>
      <c r="L37" s="227"/>
      <c r="M37" s="226"/>
      <c r="N37" s="227"/>
      <c r="O37" s="92"/>
      <c r="Q37" s="145"/>
      <c r="R37" s="145"/>
      <c r="T37" s="42"/>
    </row>
    <row r="38" spans="3:20" s="40" customFormat="1" ht="19.5" customHeight="1">
      <c r="C38" s="229"/>
      <c r="D38" s="222">
        <v>15</v>
      </c>
      <c r="E38" s="103" t="s">
        <v>125</v>
      </c>
      <c r="F38" s="224"/>
      <c r="G38" s="94" t="s">
        <v>127</v>
      </c>
      <c r="H38" s="115"/>
      <c r="I38" s="106"/>
      <c r="J38" s="43"/>
      <c r="K38" s="226"/>
      <c r="L38" s="227"/>
      <c r="M38" s="226"/>
      <c r="N38" s="227"/>
      <c r="O38" s="92"/>
      <c r="Q38" s="145"/>
      <c r="R38" s="145"/>
      <c r="T38" s="42"/>
    </row>
    <row r="39" spans="3:20" s="40" customFormat="1" ht="19.5" customHeight="1">
      <c r="C39" s="229"/>
      <c r="D39" s="223"/>
      <c r="E39" s="103" t="s">
        <v>126</v>
      </c>
      <c r="F39" s="225"/>
      <c r="G39" s="94" t="s">
        <v>128</v>
      </c>
      <c r="H39" s="115"/>
      <c r="I39" s="106"/>
      <c r="J39" s="43"/>
      <c r="K39" s="226"/>
      <c r="L39" s="227"/>
      <c r="M39" s="226"/>
      <c r="N39" s="227"/>
      <c r="O39" s="92"/>
      <c r="Q39" s="145"/>
      <c r="R39" s="145"/>
      <c r="T39" s="42"/>
    </row>
    <row r="40" spans="3:20" s="40" customFormat="1" ht="19.5" customHeight="1">
      <c r="C40" s="229"/>
      <c r="D40" s="222">
        <v>16</v>
      </c>
      <c r="E40" s="103" t="s">
        <v>125</v>
      </c>
      <c r="F40" s="224"/>
      <c r="G40" s="94" t="s">
        <v>127</v>
      </c>
      <c r="H40" s="115"/>
      <c r="I40" s="106"/>
      <c r="J40" s="43"/>
      <c r="K40" s="226"/>
      <c r="L40" s="227"/>
      <c r="M40" s="226"/>
      <c r="N40" s="227"/>
      <c r="O40" s="92"/>
      <c r="Q40" s="145"/>
      <c r="R40" s="145"/>
      <c r="T40" s="42"/>
    </row>
    <row r="41" spans="3:20" s="40" customFormat="1" ht="19.5" customHeight="1">
      <c r="C41" s="229"/>
      <c r="D41" s="223"/>
      <c r="E41" s="103" t="s">
        <v>126</v>
      </c>
      <c r="F41" s="225"/>
      <c r="G41" s="94" t="s">
        <v>128</v>
      </c>
      <c r="H41" s="115"/>
      <c r="I41" s="106"/>
      <c r="J41" s="43"/>
      <c r="K41" s="226"/>
      <c r="L41" s="227"/>
      <c r="M41" s="226"/>
      <c r="N41" s="227"/>
      <c r="O41" s="92"/>
      <c r="Q41" s="145"/>
      <c r="R41" s="145"/>
      <c r="T41" s="42"/>
    </row>
    <row r="42" spans="3:20" s="40" customFormat="1" ht="19.5" customHeight="1">
      <c r="C42" s="229"/>
      <c r="D42" s="222">
        <v>17</v>
      </c>
      <c r="E42" s="103" t="s">
        <v>125</v>
      </c>
      <c r="F42" s="224"/>
      <c r="G42" s="94" t="s">
        <v>127</v>
      </c>
      <c r="H42" s="115"/>
      <c r="I42" s="106"/>
      <c r="J42" s="43"/>
      <c r="K42" s="226"/>
      <c r="L42" s="227"/>
      <c r="M42" s="226"/>
      <c r="N42" s="227"/>
      <c r="O42" s="92"/>
      <c r="Q42" s="145"/>
      <c r="R42" s="145"/>
      <c r="T42" s="42"/>
    </row>
    <row r="43" spans="3:20" s="40" customFormat="1" ht="19.5" customHeight="1">
      <c r="C43" s="229"/>
      <c r="D43" s="223"/>
      <c r="E43" s="103" t="s">
        <v>126</v>
      </c>
      <c r="F43" s="225"/>
      <c r="G43" s="94" t="s">
        <v>128</v>
      </c>
      <c r="H43" s="115"/>
      <c r="I43" s="106"/>
      <c r="J43" s="43"/>
      <c r="K43" s="226"/>
      <c r="L43" s="227"/>
      <c r="M43" s="226"/>
      <c r="N43" s="227"/>
      <c r="O43" s="92"/>
      <c r="Q43" s="145"/>
      <c r="R43" s="145"/>
      <c r="T43" s="42"/>
    </row>
    <row r="44" spans="3:20" s="40" customFormat="1" ht="19.5" customHeight="1">
      <c r="C44" s="229"/>
      <c r="D44" s="222">
        <v>18</v>
      </c>
      <c r="E44" s="103" t="s">
        <v>125</v>
      </c>
      <c r="F44" s="224"/>
      <c r="G44" s="94" t="s">
        <v>127</v>
      </c>
      <c r="H44" s="115"/>
      <c r="I44" s="106"/>
      <c r="J44" s="43"/>
      <c r="K44" s="226"/>
      <c r="L44" s="227"/>
      <c r="M44" s="226"/>
      <c r="N44" s="227"/>
      <c r="O44" s="92"/>
      <c r="Q44" s="145"/>
      <c r="R44" s="145"/>
      <c r="T44" s="42"/>
    </row>
    <row r="45" spans="3:20" s="40" customFormat="1" ht="19.5" customHeight="1">
      <c r="C45" s="229"/>
      <c r="D45" s="223"/>
      <c r="E45" s="103" t="s">
        <v>126</v>
      </c>
      <c r="F45" s="225"/>
      <c r="G45" s="94" t="s">
        <v>128</v>
      </c>
      <c r="H45" s="115"/>
      <c r="I45" s="106"/>
      <c r="J45" s="43"/>
      <c r="K45" s="226"/>
      <c r="L45" s="227"/>
      <c r="M45" s="226"/>
      <c r="N45" s="227"/>
      <c r="O45" s="92"/>
      <c r="Q45" s="145"/>
      <c r="R45" s="145"/>
      <c r="T45" s="42"/>
    </row>
    <row r="46" spans="3:20" s="40" customFormat="1" ht="19.5" customHeight="1">
      <c r="C46" s="229"/>
      <c r="D46" s="222">
        <v>19</v>
      </c>
      <c r="E46" s="103" t="s">
        <v>125</v>
      </c>
      <c r="F46" s="224"/>
      <c r="G46" s="94" t="s">
        <v>127</v>
      </c>
      <c r="H46" s="115"/>
      <c r="I46" s="106"/>
      <c r="J46" s="43"/>
      <c r="K46" s="226"/>
      <c r="L46" s="227"/>
      <c r="M46" s="226"/>
      <c r="N46" s="227"/>
      <c r="O46" s="92"/>
      <c r="Q46" s="145"/>
      <c r="R46" s="145"/>
      <c r="T46" s="42"/>
    </row>
    <row r="47" spans="3:20" s="40" customFormat="1" ht="19.5" customHeight="1">
      <c r="C47" s="229"/>
      <c r="D47" s="223"/>
      <c r="E47" s="103" t="s">
        <v>126</v>
      </c>
      <c r="F47" s="225"/>
      <c r="G47" s="94" t="s">
        <v>128</v>
      </c>
      <c r="H47" s="115"/>
      <c r="I47" s="106"/>
      <c r="J47" s="43"/>
      <c r="K47" s="226"/>
      <c r="L47" s="227"/>
      <c r="M47" s="226"/>
      <c r="N47" s="227"/>
      <c r="O47" s="92"/>
      <c r="Q47" s="145"/>
      <c r="R47" s="145"/>
      <c r="T47" s="42"/>
    </row>
    <row r="48" spans="3:20" s="40" customFormat="1" ht="20.149999999999999" customHeight="1">
      <c r="C48" s="229"/>
      <c r="D48" s="222">
        <v>20</v>
      </c>
      <c r="E48" s="103" t="s">
        <v>125</v>
      </c>
      <c r="F48" s="224"/>
      <c r="G48" s="94" t="s">
        <v>127</v>
      </c>
      <c r="H48" s="115"/>
      <c r="I48" s="106"/>
      <c r="J48" s="43"/>
      <c r="K48" s="226"/>
      <c r="L48" s="227"/>
      <c r="M48" s="226"/>
      <c r="N48" s="227"/>
      <c r="O48" s="92"/>
      <c r="Q48" s="145"/>
      <c r="R48" s="145"/>
    </row>
    <row r="49" spans="3:18" s="40" customFormat="1" ht="19.5" customHeight="1">
      <c r="C49" s="230"/>
      <c r="D49" s="223"/>
      <c r="E49" s="103" t="s">
        <v>126</v>
      </c>
      <c r="F49" s="225"/>
      <c r="G49" s="94" t="s">
        <v>128</v>
      </c>
      <c r="H49" s="115"/>
      <c r="I49" s="106"/>
      <c r="J49" s="43"/>
      <c r="K49" s="226"/>
      <c r="L49" s="227"/>
      <c r="M49" s="226"/>
      <c r="N49" s="227"/>
      <c r="O49" s="92"/>
      <c r="Q49" s="145"/>
      <c r="R49" s="145"/>
    </row>
    <row r="50" spans="3:18" s="40" customFormat="1" ht="19.5" customHeight="1">
      <c r="C50" s="228" t="s">
        <v>52</v>
      </c>
      <c r="D50" s="222">
        <v>1</v>
      </c>
      <c r="E50" s="103" t="s">
        <v>125</v>
      </c>
      <c r="F50" s="224"/>
      <c r="G50" s="94" t="s">
        <v>127</v>
      </c>
      <c r="H50" s="115"/>
      <c r="I50" s="106"/>
      <c r="J50" s="43"/>
      <c r="K50" s="226"/>
      <c r="L50" s="227"/>
      <c r="M50" s="226"/>
      <c r="N50" s="227"/>
      <c r="O50" s="92"/>
      <c r="Q50" s="145"/>
      <c r="R50" s="145"/>
    </row>
    <row r="51" spans="3:18" s="40" customFormat="1" ht="19.5" customHeight="1">
      <c r="C51" s="229"/>
      <c r="D51" s="223"/>
      <c r="E51" s="103" t="s">
        <v>126</v>
      </c>
      <c r="F51" s="225"/>
      <c r="G51" s="94" t="s">
        <v>128</v>
      </c>
      <c r="H51" s="115"/>
      <c r="I51" s="106"/>
      <c r="J51" s="43"/>
      <c r="K51" s="226"/>
      <c r="L51" s="227"/>
      <c r="M51" s="226"/>
      <c r="N51" s="227"/>
      <c r="O51" s="92"/>
      <c r="Q51" s="145"/>
      <c r="R51" s="145"/>
    </row>
    <row r="52" spans="3:18" s="40" customFormat="1" ht="19.5" customHeight="1">
      <c r="C52" s="229"/>
      <c r="D52" s="222">
        <v>2</v>
      </c>
      <c r="E52" s="103" t="s">
        <v>125</v>
      </c>
      <c r="F52" s="224"/>
      <c r="G52" s="94" t="s">
        <v>127</v>
      </c>
      <c r="H52" s="115"/>
      <c r="I52" s="106"/>
      <c r="J52" s="43"/>
      <c r="K52" s="226"/>
      <c r="L52" s="227"/>
      <c r="M52" s="226"/>
      <c r="N52" s="227"/>
      <c r="O52" s="92"/>
      <c r="Q52" s="145"/>
      <c r="R52" s="145"/>
    </row>
    <row r="53" spans="3:18" s="40" customFormat="1" ht="19.5" customHeight="1">
      <c r="C53" s="229"/>
      <c r="D53" s="223"/>
      <c r="E53" s="103" t="s">
        <v>126</v>
      </c>
      <c r="F53" s="225"/>
      <c r="G53" s="94" t="s">
        <v>128</v>
      </c>
      <c r="H53" s="115"/>
      <c r="I53" s="106"/>
      <c r="J53" s="43"/>
      <c r="K53" s="226"/>
      <c r="L53" s="227"/>
      <c r="M53" s="226"/>
      <c r="N53" s="227"/>
      <c r="O53" s="92"/>
      <c r="Q53" s="145"/>
      <c r="R53" s="145"/>
    </row>
    <row r="54" spans="3:18" s="40" customFormat="1" ht="19.5" customHeight="1">
      <c r="C54" s="229"/>
      <c r="D54" s="222">
        <v>3</v>
      </c>
      <c r="E54" s="103" t="s">
        <v>125</v>
      </c>
      <c r="F54" s="224"/>
      <c r="G54" s="94" t="s">
        <v>127</v>
      </c>
      <c r="H54" s="115"/>
      <c r="I54" s="106"/>
      <c r="J54" s="43"/>
      <c r="K54" s="226"/>
      <c r="L54" s="227"/>
      <c r="M54" s="226"/>
      <c r="N54" s="227"/>
      <c r="O54" s="92"/>
      <c r="Q54" s="145"/>
      <c r="R54" s="145"/>
    </row>
    <row r="55" spans="3:18" s="40" customFormat="1" ht="19.5" customHeight="1">
      <c r="C55" s="229"/>
      <c r="D55" s="223"/>
      <c r="E55" s="103" t="s">
        <v>126</v>
      </c>
      <c r="F55" s="225"/>
      <c r="G55" s="94" t="s">
        <v>128</v>
      </c>
      <c r="H55" s="115"/>
      <c r="I55" s="106"/>
      <c r="J55" s="43"/>
      <c r="K55" s="226"/>
      <c r="L55" s="227"/>
      <c r="M55" s="226"/>
      <c r="N55" s="227"/>
      <c r="O55" s="92"/>
      <c r="Q55" s="145"/>
      <c r="R55" s="145"/>
    </row>
    <row r="56" spans="3:18" s="40" customFormat="1" ht="19.5" customHeight="1">
      <c r="C56" s="229"/>
      <c r="D56" s="222">
        <v>4</v>
      </c>
      <c r="E56" s="103" t="s">
        <v>125</v>
      </c>
      <c r="F56" s="224"/>
      <c r="G56" s="94" t="s">
        <v>127</v>
      </c>
      <c r="H56" s="115"/>
      <c r="I56" s="106"/>
      <c r="J56" s="43"/>
      <c r="K56" s="226"/>
      <c r="L56" s="227"/>
      <c r="M56" s="226"/>
      <c r="N56" s="227"/>
      <c r="O56" s="92"/>
      <c r="Q56" s="145"/>
      <c r="R56" s="145"/>
    </row>
    <row r="57" spans="3:18" s="40" customFormat="1" ht="19.5" customHeight="1">
      <c r="C57" s="229"/>
      <c r="D57" s="223"/>
      <c r="E57" s="103" t="s">
        <v>126</v>
      </c>
      <c r="F57" s="225"/>
      <c r="G57" s="94" t="s">
        <v>128</v>
      </c>
      <c r="H57" s="115"/>
      <c r="I57" s="106"/>
      <c r="J57" s="43"/>
      <c r="K57" s="226"/>
      <c r="L57" s="227"/>
      <c r="M57" s="226"/>
      <c r="N57" s="227"/>
      <c r="O57" s="92"/>
      <c r="Q57" s="145"/>
      <c r="R57" s="145"/>
    </row>
    <row r="58" spans="3:18" s="40" customFormat="1" ht="19.5" customHeight="1">
      <c r="C58" s="229"/>
      <c r="D58" s="222">
        <v>5</v>
      </c>
      <c r="E58" s="103" t="s">
        <v>125</v>
      </c>
      <c r="F58" s="224"/>
      <c r="G58" s="94" t="s">
        <v>127</v>
      </c>
      <c r="H58" s="115"/>
      <c r="I58" s="106"/>
      <c r="J58" s="43"/>
      <c r="K58" s="226"/>
      <c r="L58" s="227"/>
      <c r="M58" s="226"/>
      <c r="N58" s="227"/>
      <c r="O58" s="92"/>
      <c r="Q58" s="145"/>
      <c r="R58" s="145"/>
    </row>
    <row r="59" spans="3:18" s="40" customFormat="1" ht="19.5" customHeight="1">
      <c r="C59" s="229"/>
      <c r="D59" s="223"/>
      <c r="E59" s="103" t="s">
        <v>126</v>
      </c>
      <c r="F59" s="225"/>
      <c r="G59" s="94" t="s">
        <v>128</v>
      </c>
      <c r="H59" s="115"/>
      <c r="I59" s="106"/>
      <c r="J59" s="43"/>
      <c r="K59" s="226"/>
      <c r="L59" s="227"/>
      <c r="M59" s="226"/>
      <c r="N59" s="227"/>
      <c r="O59" s="92"/>
      <c r="Q59" s="145"/>
      <c r="R59" s="145"/>
    </row>
    <row r="60" spans="3:18" s="40" customFormat="1" ht="19.5" customHeight="1">
      <c r="C60" s="229"/>
      <c r="D60" s="222">
        <v>6</v>
      </c>
      <c r="E60" s="103" t="s">
        <v>125</v>
      </c>
      <c r="F60" s="224"/>
      <c r="G60" s="94" t="s">
        <v>127</v>
      </c>
      <c r="H60" s="115"/>
      <c r="I60" s="106"/>
      <c r="J60" s="43"/>
      <c r="K60" s="226"/>
      <c r="L60" s="227"/>
      <c r="M60" s="226"/>
      <c r="N60" s="227"/>
      <c r="O60" s="92"/>
      <c r="Q60" s="145"/>
      <c r="R60" s="145"/>
    </row>
    <row r="61" spans="3:18" s="40" customFormat="1" ht="19.5" customHeight="1">
      <c r="C61" s="229"/>
      <c r="D61" s="223"/>
      <c r="E61" s="103" t="s">
        <v>126</v>
      </c>
      <c r="F61" s="225"/>
      <c r="G61" s="94" t="s">
        <v>128</v>
      </c>
      <c r="H61" s="115"/>
      <c r="I61" s="106"/>
      <c r="J61" s="43"/>
      <c r="K61" s="226"/>
      <c r="L61" s="227"/>
      <c r="M61" s="226"/>
      <c r="N61" s="227"/>
      <c r="O61" s="92"/>
      <c r="Q61" s="145"/>
      <c r="R61" s="145"/>
    </row>
    <row r="62" spans="3:18" s="40" customFormat="1" ht="19.5" customHeight="1">
      <c r="C62" s="229"/>
      <c r="D62" s="222">
        <v>7</v>
      </c>
      <c r="E62" s="103" t="s">
        <v>125</v>
      </c>
      <c r="F62" s="224"/>
      <c r="G62" s="94" t="s">
        <v>127</v>
      </c>
      <c r="H62" s="115"/>
      <c r="I62" s="106"/>
      <c r="J62" s="43"/>
      <c r="K62" s="226"/>
      <c r="L62" s="227"/>
      <c r="M62" s="226"/>
      <c r="N62" s="227"/>
      <c r="O62" s="92"/>
      <c r="Q62" s="145"/>
      <c r="R62" s="145"/>
    </row>
    <row r="63" spans="3:18" s="40" customFormat="1" ht="19.5" customHeight="1">
      <c r="C63" s="229"/>
      <c r="D63" s="223"/>
      <c r="E63" s="103" t="s">
        <v>126</v>
      </c>
      <c r="F63" s="225"/>
      <c r="G63" s="94" t="s">
        <v>128</v>
      </c>
      <c r="H63" s="115"/>
      <c r="I63" s="106"/>
      <c r="J63" s="43"/>
      <c r="K63" s="226"/>
      <c r="L63" s="227"/>
      <c r="M63" s="226"/>
      <c r="N63" s="227"/>
      <c r="O63" s="92"/>
      <c r="Q63" s="145"/>
      <c r="R63" s="145"/>
    </row>
    <row r="64" spans="3:18" s="40" customFormat="1" ht="19.5" customHeight="1">
      <c r="C64" s="229"/>
      <c r="D64" s="222">
        <v>8</v>
      </c>
      <c r="E64" s="103" t="s">
        <v>125</v>
      </c>
      <c r="F64" s="224"/>
      <c r="G64" s="94" t="s">
        <v>127</v>
      </c>
      <c r="H64" s="115"/>
      <c r="I64" s="106"/>
      <c r="J64" s="43"/>
      <c r="K64" s="226"/>
      <c r="L64" s="227"/>
      <c r="M64" s="226"/>
      <c r="N64" s="227"/>
      <c r="O64" s="92"/>
      <c r="Q64" s="145"/>
      <c r="R64" s="145"/>
    </row>
    <row r="65" spans="3:18" s="40" customFormat="1" ht="19.5" customHeight="1">
      <c r="C65" s="229"/>
      <c r="D65" s="223"/>
      <c r="E65" s="103" t="s">
        <v>126</v>
      </c>
      <c r="F65" s="225"/>
      <c r="G65" s="94" t="s">
        <v>128</v>
      </c>
      <c r="H65" s="115"/>
      <c r="I65" s="106"/>
      <c r="J65" s="43"/>
      <c r="K65" s="226"/>
      <c r="L65" s="227"/>
      <c r="M65" s="226"/>
      <c r="N65" s="227"/>
      <c r="O65" s="92"/>
      <c r="Q65" s="145"/>
      <c r="R65" s="145"/>
    </row>
    <row r="66" spans="3:18" s="40" customFormat="1" ht="19.5" customHeight="1">
      <c r="C66" s="229"/>
      <c r="D66" s="222">
        <v>9</v>
      </c>
      <c r="E66" s="103" t="s">
        <v>125</v>
      </c>
      <c r="F66" s="224"/>
      <c r="G66" s="94" t="s">
        <v>127</v>
      </c>
      <c r="H66" s="115"/>
      <c r="I66" s="106"/>
      <c r="J66" s="43"/>
      <c r="K66" s="226"/>
      <c r="L66" s="227"/>
      <c r="M66" s="226"/>
      <c r="N66" s="227"/>
      <c r="O66" s="92"/>
      <c r="Q66" s="145"/>
      <c r="R66" s="145"/>
    </row>
    <row r="67" spans="3:18" s="40" customFormat="1" ht="19.5" customHeight="1">
      <c r="C67" s="229"/>
      <c r="D67" s="223"/>
      <c r="E67" s="103" t="s">
        <v>126</v>
      </c>
      <c r="F67" s="225"/>
      <c r="G67" s="94" t="s">
        <v>128</v>
      </c>
      <c r="H67" s="115"/>
      <c r="I67" s="106"/>
      <c r="J67" s="43"/>
      <c r="K67" s="226"/>
      <c r="L67" s="227"/>
      <c r="M67" s="226"/>
      <c r="N67" s="227"/>
      <c r="O67" s="92"/>
      <c r="Q67" s="145"/>
      <c r="R67" s="145"/>
    </row>
    <row r="68" spans="3:18" s="40" customFormat="1" ht="19.5" customHeight="1">
      <c r="C68" s="229"/>
      <c r="D68" s="222">
        <v>10</v>
      </c>
      <c r="E68" s="103" t="s">
        <v>125</v>
      </c>
      <c r="F68" s="224"/>
      <c r="G68" s="94" t="s">
        <v>127</v>
      </c>
      <c r="H68" s="115"/>
      <c r="I68" s="106"/>
      <c r="J68" s="43"/>
      <c r="K68" s="226"/>
      <c r="L68" s="227"/>
      <c r="M68" s="226"/>
      <c r="N68" s="227"/>
      <c r="O68" s="92"/>
      <c r="Q68" s="145"/>
      <c r="R68" s="145"/>
    </row>
    <row r="69" spans="3:18" s="40" customFormat="1" ht="19.5" customHeight="1">
      <c r="C69" s="229"/>
      <c r="D69" s="223"/>
      <c r="E69" s="103" t="s">
        <v>126</v>
      </c>
      <c r="F69" s="225"/>
      <c r="G69" s="94" t="s">
        <v>128</v>
      </c>
      <c r="H69" s="115"/>
      <c r="I69" s="106"/>
      <c r="J69" s="43"/>
      <c r="K69" s="226"/>
      <c r="L69" s="227"/>
      <c r="M69" s="226"/>
      <c r="N69" s="227"/>
      <c r="O69" s="92"/>
      <c r="Q69" s="145"/>
      <c r="R69" s="145"/>
    </row>
    <row r="70" spans="3:18" s="40" customFormat="1" ht="19.5" customHeight="1">
      <c r="C70" s="229"/>
      <c r="D70" s="222">
        <v>11</v>
      </c>
      <c r="E70" s="103" t="s">
        <v>125</v>
      </c>
      <c r="F70" s="224"/>
      <c r="G70" s="94" t="s">
        <v>127</v>
      </c>
      <c r="H70" s="115"/>
      <c r="I70" s="106"/>
      <c r="J70" s="43"/>
      <c r="K70" s="226"/>
      <c r="L70" s="227"/>
      <c r="M70" s="226"/>
      <c r="N70" s="227"/>
      <c r="O70" s="92"/>
      <c r="Q70" s="145"/>
      <c r="R70" s="145"/>
    </row>
    <row r="71" spans="3:18" s="40" customFormat="1" ht="19.5" customHeight="1">
      <c r="C71" s="229"/>
      <c r="D71" s="223"/>
      <c r="E71" s="103" t="s">
        <v>126</v>
      </c>
      <c r="F71" s="225"/>
      <c r="G71" s="94" t="s">
        <v>128</v>
      </c>
      <c r="H71" s="115"/>
      <c r="I71" s="106"/>
      <c r="J71" s="43"/>
      <c r="K71" s="226"/>
      <c r="L71" s="227"/>
      <c r="M71" s="226"/>
      <c r="N71" s="227"/>
      <c r="O71" s="92"/>
      <c r="Q71" s="145"/>
      <c r="R71" s="145"/>
    </row>
    <row r="72" spans="3:18" s="40" customFormat="1" ht="19.5" customHeight="1">
      <c r="C72" s="229"/>
      <c r="D72" s="222">
        <v>12</v>
      </c>
      <c r="E72" s="103" t="s">
        <v>125</v>
      </c>
      <c r="F72" s="224"/>
      <c r="G72" s="94" t="s">
        <v>127</v>
      </c>
      <c r="H72" s="115"/>
      <c r="I72" s="106"/>
      <c r="J72" s="43"/>
      <c r="K72" s="226"/>
      <c r="L72" s="227"/>
      <c r="M72" s="226"/>
      <c r="N72" s="227"/>
      <c r="O72" s="92"/>
      <c r="Q72" s="145"/>
      <c r="R72" s="145"/>
    </row>
    <row r="73" spans="3:18" s="40" customFormat="1" ht="19.5" customHeight="1">
      <c r="C73" s="229"/>
      <c r="D73" s="223"/>
      <c r="E73" s="103" t="s">
        <v>126</v>
      </c>
      <c r="F73" s="225"/>
      <c r="G73" s="94" t="s">
        <v>128</v>
      </c>
      <c r="H73" s="115"/>
      <c r="I73" s="106"/>
      <c r="J73" s="43"/>
      <c r="K73" s="226"/>
      <c r="L73" s="227"/>
      <c r="M73" s="226"/>
      <c r="N73" s="227"/>
      <c r="O73" s="92"/>
      <c r="Q73" s="145"/>
      <c r="R73" s="145"/>
    </row>
    <row r="74" spans="3:18" s="40" customFormat="1" ht="19.5" customHeight="1">
      <c r="C74" s="229"/>
      <c r="D74" s="222">
        <v>13</v>
      </c>
      <c r="E74" s="103" t="s">
        <v>125</v>
      </c>
      <c r="F74" s="224"/>
      <c r="G74" s="94" t="s">
        <v>127</v>
      </c>
      <c r="H74" s="115"/>
      <c r="I74" s="106"/>
      <c r="J74" s="43"/>
      <c r="K74" s="226"/>
      <c r="L74" s="227"/>
      <c r="M74" s="226"/>
      <c r="N74" s="227"/>
      <c r="O74" s="92"/>
      <c r="Q74" s="145"/>
      <c r="R74" s="145"/>
    </row>
    <row r="75" spans="3:18" s="40" customFormat="1" ht="19.5" customHeight="1">
      <c r="C75" s="229"/>
      <c r="D75" s="223"/>
      <c r="E75" s="103" t="s">
        <v>126</v>
      </c>
      <c r="F75" s="225"/>
      <c r="G75" s="94" t="s">
        <v>128</v>
      </c>
      <c r="H75" s="115"/>
      <c r="I75" s="106"/>
      <c r="J75" s="43"/>
      <c r="K75" s="226"/>
      <c r="L75" s="227"/>
      <c r="M75" s="226"/>
      <c r="N75" s="227"/>
      <c r="O75" s="92"/>
      <c r="Q75" s="145"/>
      <c r="R75" s="145"/>
    </row>
    <row r="76" spans="3:18" s="40" customFormat="1" ht="19.5" customHeight="1">
      <c r="C76" s="229"/>
      <c r="D76" s="222">
        <v>14</v>
      </c>
      <c r="E76" s="103" t="s">
        <v>125</v>
      </c>
      <c r="F76" s="224"/>
      <c r="G76" s="94" t="s">
        <v>127</v>
      </c>
      <c r="H76" s="115"/>
      <c r="I76" s="106"/>
      <c r="J76" s="43"/>
      <c r="K76" s="226"/>
      <c r="L76" s="227"/>
      <c r="M76" s="226"/>
      <c r="N76" s="227"/>
      <c r="O76" s="92"/>
      <c r="Q76" s="145"/>
      <c r="R76" s="145"/>
    </row>
    <row r="77" spans="3:18" s="40" customFormat="1" ht="19.5" customHeight="1">
      <c r="C77" s="229"/>
      <c r="D77" s="223"/>
      <c r="E77" s="103" t="s">
        <v>126</v>
      </c>
      <c r="F77" s="225"/>
      <c r="G77" s="94" t="s">
        <v>128</v>
      </c>
      <c r="H77" s="115"/>
      <c r="I77" s="106"/>
      <c r="J77" s="43"/>
      <c r="K77" s="226"/>
      <c r="L77" s="227"/>
      <c r="M77" s="226"/>
      <c r="N77" s="227"/>
      <c r="O77" s="92"/>
      <c r="Q77" s="145"/>
      <c r="R77" s="145"/>
    </row>
    <row r="78" spans="3:18" s="40" customFormat="1" ht="19.5" customHeight="1">
      <c r="C78" s="229"/>
      <c r="D78" s="222">
        <v>15</v>
      </c>
      <c r="E78" s="103" t="s">
        <v>125</v>
      </c>
      <c r="F78" s="224"/>
      <c r="G78" s="94" t="s">
        <v>127</v>
      </c>
      <c r="H78" s="115"/>
      <c r="I78" s="106"/>
      <c r="J78" s="43"/>
      <c r="K78" s="226"/>
      <c r="L78" s="227"/>
      <c r="M78" s="226"/>
      <c r="N78" s="227"/>
      <c r="O78" s="92"/>
      <c r="Q78" s="145"/>
      <c r="R78" s="145"/>
    </row>
    <row r="79" spans="3:18" s="40" customFormat="1" ht="19.5" customHeight="1">
      <c r="C79" s="229"/>
      <c r="D79" s="223"/>
      <c r="E79" s="103" t="s">
        <v>126</v>
      </c>
      <c r="F79" s="225"/>
      <c r="G79" s="94" t="s">
        <v>128</v>
      </c>
      <c r="H79" s="115"/>
      <c r="I79" s="106"/>
      <c r="J79" s="43"/>
      <c r="K79" s="226"/>
      <c r="L79" s="227"/>
      <c r="M79" s="226"/>
      <c r="N79" s="227"/>
      <c r="O79" s="92"/>
      <c r="Q79" s="145"/>
      <c r="R79" s="145"/>
    </row>
    <row r="80" spans="3:18" s="40" customFormat="1" ht="19.5" customHeight="1">
      <c r="C80" s="229"/>
      <c r="D80" s="222">
        <v>16</v>
      </c>
      <c r="E80" s="103" t="s">
        <v>125</v>
      </c>
      <c r="F80" s="224"/>
      <c r="G80" s="94" t="s">
        <v>127</v>
      </c>
      <c r="H80" s="115"/>
      <c r="I80" s="106"/>
      <c r="J80" s="43"/>
      <c r="K80" s="226"/>
      <c r="L80" s="227"/>
      <c r="M80" s="226"/>
      <c r="N80" s="227"/>
      <c r="O80" s="92"/>
      <c r="Q80" s="145"/>
      <c r="R80" s="145"/>
    </row>
    <row r="81" spans="3:18" s="40" customFormat="1" ht="19.5" customHeight="1">
      <c r="C81" s="229"/>
      <c r="D81" s="223"/>
      <c r="E81" s="103" t="s">
        <v>126</v>
      </c>
      <c r="F81" s="225"/>
      <c r="G81" s="94" t="s">
        <v>128</v>
      </c>
      <c r="H81" s="115"/>
      <c r="I81" s="106"/>
      <c r="J81" s="43"/>
      <c r="K81" s="226"/>
      <c r="L81" s="227"/>
      <c r="M81" s="226"/>
      <c r="N81" s="227"/>
      <c r="O81" s="92"/>
      <c r="Q81" s="145"/>
      <c r="R81" s="145"/>
    </row>
    <row r="82" spans="3:18" s="40" customFormat="1" ht="19.5" customHeight="1">
      <c r="C82" s="229"/>
      <c r="D82" s="222">
        <v>17</v>
      </c>
      <c r="E82" s="103" t="s">
        <v>125</v>
      </c>
      <c r="F82" s="224"/>
      <c r="G82" s="94" t="s">
        <v>127</v>
      </c>
      <c r="H82" s="115"/>
      <c r="I82" s="106"/>
      <c r="J82" s="43"/>
      <c r="K82" s="226"/>
      <c r="L82" s="227"/>
      <c r="M82" s="226"/>
      <c r="N82" s="227"/>
      <c r="O82" s="92"/>
      <c r="Q82" s="145"/>
      <c r="R82" s="145"/>
    </row>
    <row r="83" spans="3:18" s="40" customFormat="1" ht="19.5" customHeight="1">
      <c r="C83" s="229"/>
      <c r="D83" s="223"/>
      <c r="E83" s="103" t="s">
        <v>126</v>
      </c>
      <c r="F83" s="225"/>
      <c r="G83" s="94" t="s">
        <v>128</v>
      </c>
      <c r="H83" s="115"/>
      <c r="I83" s="106"/>
      <c r="J83" s="43"/>
      <c r="K83" s="226"/>
      <c r="L83" s="227"/>
      <c r="M83" s="226"/>
      <c r="N83" s="227"/>
      <c r="O83" s="92"/>
      <c r="Q83" s="145"/>
      <c r="R83" s="145"/>
    </row>
    <row r="84" spans="3:18" s="40" customFormat="1" ht="19.5" customHeight="1">
      <c r="C84" s="229"/>
      <c r="D84" s="222">
        <v>18</v>
      </c>
      <c r="E84" s="103" t="s">
        <v>125</v>
      </c>
      <c r="F84" s="224"/>
      <c r="G84" s="94" t="s">
        <v>127</v>
      </c>
      <c r="H84" s="115"/>
      <c r="I84" s="106"/>
      <c r="J84" s="43"/>
      <c r="K84" s="226"/>
      <c r="L84" s="227"/>
      <c r="M84" s="226"/>
      <c r="N84" s="227"/>
      <c r="O84" s="92"/>
      <c r="Q84" s="145"/>
      <c r="R84" s="145"/>
    </row>
    <row r="85" spans="3:18" s="40" customFormat="1" ht="19.5" customHeight="1">
      <c r="C85" s="229"/>
      <c r="D85" s="223"/>
      <c r="E85" s="103" t="s">
        <v>126</v>
      </c>
      <c r="F85" s="225"/>
      <c r="G85" s="94" t="s">
        <v>128</v>
      </c>
      <c r="H85" s="115"/>
      <c r="I85" s="106"/>
      <c r="J85" s="43"/>
      <c r="K85" s="226"/>
      <c r="L85" s="227"/>
      <c r="M85" s="226"/>
      <c r="N85" s="227"/>
      <c r="O85" s="92"/>
      <c r="Q85" s="145"/>
      <c r="R85" s="145"/>
    </row>
    <row r="86" spans="3:18" s="40" customFormat="1" ht="19.5" customHeight="1">
      <c r="C86" s="229"/>
      <c r="D86" s="222">
        <v>19</v>
      </c>
      <c r="E86" s="103" t="s">
        <v>125</v>
      </c>
      <c r="F86" s="224"/>
      <c r="G86" s="94" t="s">
        <v>127</v>
      </c>
      <c r="H86" s="115"/>
      <c r="I86" s="106"/>
      <c r="J86" s="43"/>
      <c r="K86" s="226"/>
      <c r="L86" s="227"/>
      <c r="M86" s="226"/>
      <c r="N86" s="227"/>
      <c r="O86" s="92"/>
      <c r="Q86" s="145"/>
      <c r="R86" s="145"/>
    </row>
    <row r="87" spans="3:18" s="40" customFormat="1" ht="19.5" customHeight="1">
      <c r="C87" s="229"/>
      <c r="D87" s="223"/>
      <c r="E87" s="103" t="s">
        <v>126</v>
      </c>
      <c r="F87" s="225"/>
      <c r="G87" s="94" t="s">
        <v>128</v>
      </c>
      <c r="H87" s="115"/>
      <c r="I87" s="106"/>
      <c r="J87" s="43"/>
      <c r="K87" s="226"/>
      <c r="L87" s="227"/>
      <c r="M87" s="226"/>
      <c r="N87" s="227"/>
      <c r="O87" s="92"/>
      <c r="Q87" s="145"/>
      <c r="R87" s="145"/>
    </row>
    <row r="88" spans="3:18" s="40" customFormat="1" ht="19.5" customHeight="1">
      <c r="C88" s="229"/>
      <c r="D88" s="222">
        <v>20</v>
      </c>
      <c r="E88" s="103" t="s">
        <v>125</v>
      </c>
      <c r="F88" s="224"/>
      <c r="G88" s="94" t="s">
        <v>127</v>
      </c>
      <c r="H88" s="115"/>
      <c r="I88" s="106"/>
      <c r="J88" s="43"/>
      <c r="K88" s="226"/>
      <c r="L88" s="227"/>
      <c r="M88" s="226"/>
      <c r="N88" s="227"/>
      <c r="O88" s="92"/>
      <c r="Q88" s="145"/>
      <c r="R88" s="145"/>
    </row>
    <row r="89" spans="3:18" s="40" customFormat="1" ht="19.5" customHeight="1">
      <c r="C89" s="230"/>
      <c r="D89" s="223"/>
      <c r="E89" s="103" t="s">
        <v>126</v>
      </c>
      <c r="F89" s="225"/>
      <c r="G89" s="94" t="s">
        <v>128</v>
      </c>
      <c r="H89" s="115"/>
      <c r="I89" s="106"/>
      <c r="J89" s="43"/>
      <c r="K89" s="226"/>
      <c r="L89" s="227"/>
      <c r="M89" s="226"/>
      <c r="N89" s="227"/>
      <c r="O89" s="92"/>
      <c r="Q89" s="145"/>
      <c r="R89" s="145"/>
    </row>
    <row r="90" spans="3:18" s="40" customFormat="1" ht="19.5" customHeight="1">
      <c r="D90" s="44"/>
      <c r="E90" s="44"/>
      <c r="F90" s="44"/>
      <c r="O90" s="41"/>
      <c r="Q90" s="21"/>
      <c r="R90" s="18"/>
    </row>
    <row r="91" spans="3:18" ht="15.65" customHeight="1">
      <c r="C91" s="3" t="s">
        <v>53</v>
      </c>
      <c r="D91" s="51"/>
      <c r="E91" s="51"/>
      <c r="F91" s="51"/>
      <c r="Q91" s="21"/>
      <c r="R91" s="18"/>
    </row>
    <row r="92" spans="3:18">
      <c r="C92" s="231" t="s">
        <v>41</v>
      </c>
      <c r="D92" s="233" t="s">
        <v>42</v>
      </c>
      <c r="E92" s="234"/>
      <c r="F92" s="231" t="s">
        <v>43</v>
      </c>
      <c r="G92" s="231" t="s">
        <v>44</v>
      </c>
      <c r="H92" s="241" t="s">
        <v>45</v>
      </c>
      <c r="I92" s="241" t="s">
        <v>46</v>
      </c>
      <c r="J92" s="243" t="s">
        <v>47</v>
      </c>
      <c r="K92" s="237" t="s">
        <v>48</v>
      </c>
      <c r="L92" s="238"/>
      <c r="M92" s="247" t="s">
        <v>49</v>
      </c>
      <c r="N92" s="248"/>
      <c r="O92" s="253" t="s">
        <v>103</v>
      </c>
      <c r="Q92" s="221" t="s">
        <v>148</v>
      </c>
      <c r="R92" s="221" t="s">
        <v>149</v>
      </c>
    </row>
    <row r="93" spans="3:18">
      <c r="C93" s="232"/>
      <c r="D93" s="48" t="s">
        <v>43</v>
      </c>
      <c r="E93" s="50" t="s">
        <v>50</v>
      </c>
      <c r="F93" s="232"/>
      <c r="G93" s="232"/>
      <c r="H93" s="242"/>
      <c r="I93" s="242"/>
      <c r="J93" s="244"/>
      <c r="K93" s="239"/>
      <c r="L93" s="240"/>
      <c r="M93" s="249"/>
      <c r="N93" s="250"/>
      <c r="O93" s="254"/>
      <c r="Q93" s="221"/>
      <c r="R93" s="221"/>
    </row>
    <row r="94" spans="3:18" s="40" customFormat="1" ht="19.5" customHeight="1">
      <c r="C94" s="228" t="s">
        <v>54</v>
      </c>
      <c r="D94" s="222">
        <v>1</v>
      </c>
      <c r="E94" s="103" t="s">
        <v>125</v>
      </c>
      <c r="F94" s="224"/>
      <c r="G94" s="94" t="s">
        <v>127</v>
      </c>
      <c r="H94" s="115"/>
      <c r="I94" s="106"/>
      <c r="J94" s="43"/>
      <c r="K94" s="226"/>
      <c r="L94" s="227"/>
      <c r="M94" s="226"/>
      <c r="N94" s="227"/>
      <c r="O94" s="92"/>
      <c r="Q94" s="145"/>
      <c r="R94" s="145"/>
    </row>
    <row r="95" spans="3:18" s="40" customFormat="1" ht="19.5" customHeight="1">
      <c r="C95" s="229"/>
      <c r="D95" s="223"/>
      <c r="E95" s="103" t="s">
        <v>126</v>
      </c>
      <c r="F95" s="225"/>
      <c r="G95" s="94" t="s">
        <v>128</v>
      </c>
      <c r="H95" s="115"/>
      <c r="I95" s="106"/>
      <c r="J95" s="43"/>
      <c r="K95" s="226"/>
      <c r="L95" s="227"/>
      <c r="M95" s="226"/>
      <c r="N95" s="227"/>
      <c r="O95" s="92"/>
      <c r="Q95" s="145"/>
      <c r="R95" s="145"/>
    </row>
    <row r="96" spans="3:18" s="40" customFormat="1" ht="19.5" customHeight="1">
      <c r="C96" s="229"/>
      <c r="D96" s="222">
        <v>2</v>
      </c>
      <c r="E96" s="103" t="s">
        <v>125</v>
      </c>
      <c r="F96" s="224"/>
      <c r="G96" s="94" t="s">
        <v>127</v>
      </c>
      <c r="H96" s="115"/>
      <c r="I96" s="106"/>
      <c r="J96" s="43"/>
      <c r="K96" s="226"/>
      <c r="L96" s="227"/>
      <c r="M96" s="226"/>
      <c r="N96" s="227"/>
      <c r="O96" s="92"/>
      <c r="Q96" s="145"/>
      <c r="R96" s="145"/>
    </row>
    <row r="97" spans="3:18" s="40" customFormat="1" ht="19.5" customHeight="1">
      <c r="C97" s="229"/>
      <c r="D97" s="223"/>
      <c r="E97" s="103" t="s">
        <v>126</v>
      </c>
      <c r="F97" s="225"/>
      <c r="G97" s="94" t="s">
        <v>128</v>
      </c>
      <c r="H97" s="115"/>
      <c r="I97" s="106"/>
      <c r="J97" s="43"/>
      <c r="K97" s="226"/>
      <c r="L97" s="227"/>
      <c r="M97" s="226"/>
      <c r="N97" s="227"/>
      <c r="O97" s="92"/>
      <c r="Q97" s="145"/>
      <c r="R97" s="145"/>
    </row>
    <row r="98" spans="3:18" s="40" customFormat="1" ht="19.5" customHeight="1">
      <c r="C98" s="229"/>
      <c r="D98" s="222">
        <v>3</v>
      </c>
      <c r="E98" s="103" t="s">
        <v>125</v>
      </c>
      <c r="F98" s="224"/>
      <c r="G98" s="94" t="s">
        <v>127</v>
      </c>
      <c r="H98" s="115"/>
      <c r="I98" s="106"/>
      <c r="J98" s="43"/>
      <c r="K98" s="226"/>
      <c r="L98" s="227"/>
      <c r="M98" s="226"/>
      <c r="N98" s="227"/>
      <c r="O98" s="92"/>
      <c r="Q98" s="145"/>
      <c r="R98" s="145"/>
    </row>
    <row r="99" spans="3:18" s="40" customFormat="1" ht="19.5" customHeight="1">
      <c r="C99" s="229"/>
      <c r="D99" s="223"/>
      <c r="E99" s="103" t="s">
        <v>126</v>
      </c>
      <c r="F99" s="225"/>
      <c r="G99" s="94" t="s">
        <v>128</v>
      </c>
      <c r="H99" s="115"/>
      <c r="I99" s="106"/>
      <c r="J99" s="43"/>
      <c r="K99" s="226"/>
      <c r="L99" s="227"/>
      <c r="M99" s="226"/>
      <c r="N99" s="227"/>
      <c r="O99" s="92"/>
      <c r="Q99" s="145"/>
      <c r="R99" s="145"/>
    </row>
    <row r="100" spans="3:18" s="40" customFormat="1" ht="19.5" customHeight="1">
      <c r="C100" s="229"/>
      <c r="D100" s="222">
        <v>4</v>
      </c>
      <c r="E100" s="103" t="s">
        <v>125</v>
      </c>
      <c r="F100" s="224"/>
      <c r="G100" s="94" t="s">
        <v>127</v>
      </c>
      <c r="H100" s="115"/>
      <c r="I100" s="106"/>
      <c r="J100" s="43"/>
      <c r="K100" s="226"/>
      <c r="L100" s="227"/>
      <c r="M100" s="226"/>
      <c r="N100" s="227"/>
      <c r="O100" s="92"/>
      <c r="Q100" s="145"/>
      <c r="R100" s="145"/>
    </row>
    <row r="101" spans="3:18" s="40" customFormat="1" ht="19.5" customHeight="1">
      <c r="C101" s="229"/>
      <c r="D101" s="223"/>
      <c r="E101" s="103" t="s">
        <v>126</v>
      </c>
      <c r="F101" s="225"/>
      <c r="G101" s="94" t="s">
        <v>128</v>
      </c>
      <c r="H101" s="115"/>
      <c r="I101" s="106"/>
      <c r="J101" s="43"/>
      <c r="K101" s="226"/>
      <c r="L101" s="227"/>
      <c r="M101" s="226"/>
      <c r="N101" s="227"/>
      <c r="O101" s="92"/>
      <c r="Q101" s="145"/>
      <c r="R101" s="145"/>
    </row>
    <row r="102" spans="3:18" s="40" customFormat="1" ht="19.5" customHeight="1">
      <c r="C102" s="229"/>
      <c r="D102" s="222">
        <v>5</v>
      </c>
      <c r="E102" s="103" t="s">
        <v>125</v>
      </c>
      <c r="F102" s="224"/>
      <c r="G102" s="94" t="s">
        <v>127</v>
      </c>
      <c r="H102" s="115"/>
      <c r="I102" s="106"/>
      <c r="J102" s="43"/>
      <c r="K102" s="226"/>
      <c r="L102" s="227"/>
      <c r="M102" s="226"/>
      <c r="N102" s="227"/>
      <c r="O102" s="92"/>
      <c r="Q102" s="145"/>
      <c r="R102" s="145"/>
    </row>
    <row r="103" spans="3:18" s="40" customFormat="1" ht="19.5" customHeight="1">
      <c r="C103" s="229"/>
      <c r="D103" s="223"/>
      <c r="E103" s="103" t="s">
        <v>126</v>
      </c>
      <c r="F103" s="225"/>
      <c r="G103" s="94" t="s">
        <v>128</v>
      </c>
      <c r="H103" s="115"/>
      <c r="I103" s="106"/>
      <c r="J103" s="43"/>
      <c r="K103" s="226"/>
      <c r="L103" s="227"/>
      <c r="M103" s="226"/>
      <c r="N103" s="227"/>
      <c r="O103" s="92"/>
      <c r="Q103" s="145"/>
      <c r="R103" s="145"/>
    </row>
    <row r="104" spans="3:18" s="40" customFormat="1" ht="19.5" customHeight="1">
      <c r="C104" s="229"/>
      <c r="D104" s="222">
        <v>6</v>
      </c>
      <c r="E104" s="103" t="s">
        <v>125</v>
      </c>
      <c r="F104" s="224"/>
      <c r="G104" s="94" t="s">
        <v>127</v>
      </c>
      <c r="H104" s="115"/>
      <c r="I104" s="106"/>
      <c r="J104" s="43"/>
      <c r="K104" s="226"/>
      <c r="L104" s="227"/>
      <c r="M104" s="226"/>
      <c r="N104" s="227"/>
      <c r="O104" s="92"/>
      <c r="Q104" s="145"/>
      <c r="R104" s="145"/>
    </row>
    <row r="105" spans="3:18" s="40" customFormat="1" ht="19.5" customHeight="1">
      <c r="C105" s="229"/>
      <c r="D105" s="223"/>
      <c r="E105" s="103" t="s">
        <v>126</v>
      </c>
      <c r="F105" s="225"/>
      <c r="G105" s="94" t="s">
        <v>128</v>
      </c>
      <c r="H105" s="115"/>
      <c r="I105" s="106"/>
      <c r="J105" s="43"/>
      <c r="K105" s="226"/>
      <c r="L105" s="227"/>
      <c r="M105" s="226"/>
      <c r="N105" s="227"/>
      <c r="O105" s="92"/>
      <c r="Q105" s="145"/>
      <c r="R105" s="145"/>
    </row>
    <row r="106" spans="3:18" s="40" customFormat="1" ht="19.5" customHeight="1">
      <c r="C106" s="229"/>
      <c r="D106" s="222">
        <v>7</v>
      </c>
      <c r="E106" s="103" t="s">
        <v>125</v>
      </c>
      <c r="F106" s="224"/>
      <c r="G106" s="94" t="s">
        <v>127</v>
      </c>
      <c r="H106" s="115"/>
      <c r="I106" s="106"/>
      <c r="J106" s="43"/>
      <c r="K106" s="226"/>
      <c r="L106" s="227"/>
      <c r="M106" s="226"/>
      <c r="N106" s="227"/>
      <c r="O106" s="92"/>
      <c r="Q106" s="145"/>
      <c r="R106" s="145"/>
    </row>
    <row r="107" spans="3:18" s="40" customFormat="1" ht="19.5" customHeight="1">
      <c r="C107" s="229"/>
      <c r="D107" s="223"/>
      <c r="E107" s="103" t="s">
        <v>126</v>
      </c>
      <c r="F107" s="225"/>
      <c r="G107" s="94" t="s">
        <v>128</v>
      </c>
      <c r="H107" s="115"/>
      <c r="I107" s="106"/>
      <c r="J107" s="43"/>
      <c r="K107" s="226"/>
      <c r="L107" s="227"/>
      <c r="M107" s="226"/>
      <c r="N107" s="227"/>
      <c r="O107" s="92"/>
      <c r="Q107" s="145"/>
      <c r="R107" s="145"/>
    </row>
    <row r="108" spans="3:18" s="40" customFormat="1" ht="19.5" customHeight="1">
      <c r="C108" s="229"/>
      <c r="D108" s="222">
        <v>8</v>
      </c>
      <c r="E108" s="103" t="s">
        <v>125</v>
      </c>
      <c r="F108" s="224"/>
      <c r="G108" s="94" t="s">
        <v>127</v>
      </c>
      <c r="H108" s="115"/>
      <c r="I108" s="106"/>
      <c r="J108" s="43"/>
      <c r="K108" s="226"/>
      <c r="L108" s="227"/>
      <c r="M108" s="226"/>
      <c r="N108" s="227"/>
      <c r="O108" s="92"/>
      <c r="Q108" s="145"/>
      <c r="R108" s="145"/>
    </row>
    <row r="109" spans="3:18" s="40" customFormat="1" ht="19.5" customHeight="1">
      <c r="C109" s="229"/>
      <c r="D109" s="223"/>
      <c r="E109" s="103" t="s">
        <v>126</v>
      </c>
      <c r="F109" s="225"/>
      <c r="G109" s="94" t="s">
        <v>128</v>
      </c>
      <c r="H109" s="115"/>
      <c r="I109" s="106"/>
      <c r="J109" s="43"/>
      <c r="K109" s="226"/>
      <c r="L109" s="227"/>
      <c r="M109" s="226"/>
      <c r="N109" s="227"/>
      <c r="O109" s="92"/>
      <c r="Q109" s="145"/>
      <c r="R109" s="145"/>
    </row>
    <row r="110" spans="3:18" s="40" customFormat="1" ht="19.5" customHeight="1">
      <c r="C110" s="229"/>
      <c r="D110" s="222">
        <v>9</v>
      </c>
      <c r="E110" s="103" t="s">
        <v>125</v>
      </c>
      <c r="F110" s="224"/>
      <c r="G110" s="94" t="s">
        <v>127</v>
      </c>
      <c r="H110" s="115"/>
      <c r="I110" s="106"/>
      <c r="J110" s="43"/>
      <c r="K110" s="226"/>
      <c r="L110" s="227"/>
      <c r="M110" s="226"/>
      <c r="N110" s="227"/>
      <c r="O110" s="92"/>
      <c r="Q110" s="145"/>
      <c r="R110" s="145"/>
    </row>
    <row r="111" spans="3:18" s="40" customFormat="1" ht="19.5" customHeight="1">
      <c r="C111" s="229"/>
      <c r="D111" s="223"/>
      <c r="E111" s="103" t="s">
        <v>126</v>
      </c>
      <c r="F111" s="225"/>
      <c r="G111" s="94" t="s">
        <v>128</v>
      </c>
      <c r="H111" s="115"/>
      <c r="I111" s="106"/>
      <c r="J111" s="43"/>
      <c r="K111" s="226"/>
      <c r="L111" s="227"/>
      <c r="M111" s="226"/>
      <c r="N111" s="227"/>
      <c r="O111" s="92"/>
      <c r="Q111" s="145"/>
      <c r="R111" s="145"/>
    </row>
    <row r="112" spans="3:18" s="40" customFormat="1" ht="19.5" customHeight="1">
      <c r="C112" s="229"/>
      <c r="D112" s="222">
        <v>10</v>
      </c>
      <c r="E112" s="103" t="s">
        <v>125</v>
      </c>
      <c r="F112" s="224"/>
      <c r="G112" s="94" t="s">
        <v>127</v>
      </c>
      <c r="H112" s="115"/>
      <c r="I112" s="106"/>
      <c r="J112" s="43"/>
      <c r="K112" s="226"/>
      <c r="L112" s="227"/>
      <c r="M112" s="226"/>
      <c r="N112" s="227"/>
      <c r="O112" s="92"/>
      <c r="Q112" s="145"/>
      <c r="R112" s="145"/>
    </row>
    <row r="113" spans="3:18" s="40" customFormat="1" ht="19.5" customHeight="1">
      <c r="C113" s="229"/>
      <c r="D113" s="223"/>
      <c r="E113" s="103" t="s">
        <v>126</v>
      </c>
      <c r="F113" s="225"/>
      <c r="G113" s="94" t="s">
        <v>128</v>
      </c>
      <c r="H113" s="115"/>
      <c r="I113" s="106"/>
      <c r="J113" s="43"/>
      <c r="K113" s="226"/>
      <c r="L113" s="227"/>
      <c r="M113" s="226"/>
      <c r="N113" s="227"/>
      <c r="O113" s="92"/>
      <c r="Q113" s="145"/>
      <c r="R113" s="145"/>
    </row>
    <row r="114" spans="3:18" s="40" customFormat="1" ht="19.5" customHeight="1">
      <c r="C114" s="229"/>
      <c r="D114" s="222">
        <v>11</v>
      </c>
      <c r="E114" s="103" t="s">
        <v>125</v>
      </c>
      <c r="F114" s="224"/>
      <c r="G114" s="94" t="s">
        <v>127</v>
      </c>
      <c r="H114" s="115"/>
      <c r="I114" s="106"/>
      <c r="J114" s="43"/>
      <c r="K114" s="226"/>
      <c r="L114" s="227"/>
      <c r="M114" s="226"/>
      <c r="N114" s="227"/>
      <c r="O114" s="92"/>
      <c r="Q114" s="145"/>
      <c r="R114" s="145"/>
    </row>
    <row r="115" spans="3:18" s="40" customFormat="1" ht="19.5" customHeight="1">
      <c r="C115" s="229"/>
      <c r="D115" s="223"/>
      <c r="E115" s="103" t="s">
        <v>126</v>
      </c>
      <c r="F115" s="225"/>
      <c r="G115" s="94" t="s">
        <v>128</v>
      </c>
      <c r="H115" s="115"/>
      <c r="I115" s="106"/>
      <c r="J115" s="43"/>
      <c r="K115" s="226"/>
      <c r="L115" s="227"/>
      <c r="M115" s="226"/>
      <c r="N115" s="227"/>
      <c r="O115" s="92"/>
      <c r="Q115" s="145"/>
      <c r="R115" s="145"/>
    </row>
    <row r="116" spans="3:18" s="40" customFormat="1" ht="19.5" customHeight="1">
      <c r="C116" s="229"/>
      <c r="D116" s="222">
        <v>12</v>
      </c>
      <c r="E116" s="103" t="s">
        <v>125</v>
      </c>
      <c r="F116" s="224"/>
      <c r="G116" s="94" t="s">
        <v>127</v>
      </c>
      <c r="H116" s="115"/>
      <c r="I116" s="106"/>
      <c r="J116" s="43"/>
      <c r="K116" s="226"/>
      <c r="L116" s="227"/>
      <c r="M116" s="226"/>
      <c r="N116" s="227"/>
      <c r="O116" s="92"/>
      <c r="Q116" s="145"/>
      <c r="R116" s="145"/>
    </row>
    <row r="117" spans="3:18" s="40" customFormat="1" ht="19.5" customHeight="1">
      <c r="C117" s="229"/>
      <c r="D117" s="223"/>
      <c r="E117" s="103" t="s">
        <v>126</v>
      </c>
      <c r="F117" s="225"/>
      <c r="G117" s="94" t="s">
        <v>128</v>
      </c>
      <c r="H117" s="115"/>
      <c r="I117" s="106"/>
      <c r="J117" s="43"/>
      <c r="K117" s="226"/>
      <c r="L117" s="227"/>
      <c r="M117" s="226"/>
      <c r="N117" s="227"/>
      <c r="O117" s="92"/>
      <c r="Q117" s="145"/>
      <c r="R117" s="145"/>
    </row>
    <row r="118" spans="3:18" s="40" customFormat="1" ht="19.5" customHeight="1">
      <c r="C118" s="229"/>
      <c r="D118" s="222">
        <v>13</v>
      </c>
      <c r="E118" s="103" t="s">
        <v>125</v>
      </c>
      <c r="F118" s="224"/>
      <c r="G118" s="94" t="s">
        <v>127</v>
      </c>
      <c r="H118" s="115"/>
      <c r="I118" s="106"/>
      <c r="J118" s="43"/>
      <c r="K118" s="226"/>
      <c r="L118" s="227"/>
      <c r="M118" s="226"/>
      <c r="N118" s="227"/>
      <c r="O118" s="92"/>
      <c r="Q118" s="145"/>
      <c r="R118" s="145"/>
    </row>
    <row r="119" spans="3:18" s="40" customFormat="1" ht="19.5" customHeight="1">
      <c r="C119" s="229"/>
      <c r="D119" s="223"/>
      <c r="E119" s="103" t="s">
        <v>126</v>
      </c>
      <c r="F119" s="225"/>
      <c r="G119" s="94" t="s">
        <v>128</v>
      </c>
      <c r="H119" s="115"/>
      <c r="I119" s="106"/>
      <c r="J119" s="43"/>
      <c r="K119" s="226"/>
      <c r="L119" s="227"/>
      <c r="M119" s="226"/>
      <c r="N119" s="227"/>
      <c r="O119" s="92"/>
      <c r="Q119" s="145"/>
      <c r="R119" s="145"/>
    </row>
    <row r="120" spans="3:18" s="40" customFormat="1" ht="19.5" customHeight="1">
      <c r="C120" s="229"/>
      <c r="D120" s="222">
        <v>14</v>
      </c>
      <c r="E120" s="103" t="s">
        <v>125</v>
      </c>
      <c r="F120" s="224"/>
      <c r="G120" s="94" t="s">
        <v>127</v>
      </c>
      <c r="H120" s="115"/>
      <c r="I120" s="106"/>
      <c r="J120" s="43"/>
      <c r="K120" s="226"/>
      <c r="L120" s="227"/>
      <c r="M120" s="226"/>
      <c r="N120" s="227"/>
      <c r="O120" s="92"/>
      <c r="Q120" s="145"/>
      <c r="R120" s="145"/>
    </row>
    <row r="121" spans="3:18" s="40" customFormat="1" ht="19.5" customHeight="1">
      <c r="C121" s="229"/>
      <c r="D121" s="223"/>
      <c r="E121" s="103" t="s">
        <v>126</v>
      </c>
      <c r="F121" s="225"/>
      <c r="G121" s="94" t="s">
        <v>128</v>
      </c>
      <c r="H121" s="115"/>
      <c r="I121" s="106"/>
      <c r="J121" s="43"/>
      <c r="K121" s="226"/>
      <c r="L121" s="227"/>
      <c r="M121" s="226"/>
      <c r="N121" s="227"/>
      <c r="O121" s="92"/>
      <c r="Q121" s="145"/>
      <c r="R121" s="145"/>
    </row>
    <row r="122" spans="3:18" s="40" customFormat="1" ht="19.5" customHeight="1">
      <c r="C122" s="229"/>
      <c r="D122" s="222">
        <v>15</v>
      </c>
      <c r="E122" s="103" t="s">
        <v>125</v>
      </c>
      <c r="F122" s="224"/>
      <c r="G122" s="94" t="s">
        <v>127</v>
      </c>
      <c r="H122" s="115"/>
      <c r="I122" s="106"/>
      <c r="J122" s="43"/>
      <c r="K122" s="226"/>
      <c r="L122" s="227"/>
      <c r="M122" s="226"/>
      <c r="N122" s="227"/>
      <c r="O122" s="92"/>
      <c r="Q122" s="145"/>
      <c r="R122" s="145"/>
    </row>
    <row r="123" spans="3:18" s="40" customFormat="1" ht="19.5" customHeight="1">
      <c r="C123" s="229"/>
      <c r="D123" s="223"/>
      <c r="E123" s="103" t="s">
        <v>126</v>
      </c>
      <c r="F123" s="225"/>
      <c r="G123" s="94" t="s">
        <v>128</v>
      </c>
      <c r="H123" s="115"/>
      <c r="I123" s="106"/>
      <c r="J123" s="43"/>
      <c r="K123" s="226"/>
      <c r="L123" s="227"/>
      <c r="M123" s="226"/>
      <c r="N123" s="227"/>
      <c r="O123" s="92"/>
      <c r="Q123" s="145"/>
      <c r="R123" s="145"/>
    </row>
    <row r="124" spans="3:18" s="40" customFormat="1" ht="19.5" customHeight="1">
      <c r="C124" s="229"/>
      <c r="D124" s="222">
        <v>16</v>
      </c>
      <c r="E124" s="103" t="s">
        <v>125</v>
      </c>
      <c r="F124" s="224"/>
      <c r="G124" s="94" t="s">
        <v>127</v>
      </c>
      <c r="H124" s="115"/>
      <c r="I124" s="106"/>
      <c r="J124" s="43"/>
      <c r="K124" s="226"/>
      <c r="L124" s="227"/>
      <c r="M124" s="226"/>
      <c r="N124" s="227"/>
      <c r="O124" s="92"/>
      <c r="Q124" s="145"/>
      <c r="R124" s="145"/>
    </row>
    <row r="125" spans="3:18" s="40" customFormat="1" ht="19.5" customHeight="1">
      <c r="C125" s="229"/>
      <c r="D125" s="223"/>
      <c r="E125" s="103" t="s">
        <v>126</v>
      </c>
      <c r="F125" s="225"/>
      <c r="G125" s="94" t="s">
        <v>128</v>
      </c>
      <c r="H125" s="115"/>
      <c r="I125" s="106"/>
      <c r="J125" s="43"/>
      <c r="K125" s="226"/>
      <c r="L125" s="227"/>
      <c r="M125" s="226"/>
      <c r="N125" s="227"/>
      <c r="O125" s="92"/>
      <c r="Q125" s="145"/>
      <c r="R125" s="145"/>
    </row>
    <row r="126" spans="3:18" s="40" customFormat="1" ht="19.5" customHeight="1">
      <c r="C126" s="229"/>
      <c r="D126" s="222">
        <v>17</v>
      </c>
      <c r="E126" s="103" t="s">
        <v>125</v>
      </c>
      <c r="F126" s="224"/>
      <c r="G126" s="94" t="s">
        <v>127</v>
      </c>
      <c r="H126" s="115"/>
      <c r="I126" s="106"/>
      <c r="J126" s="43"/>
      <c r="K126" s="226"/>
      <c r="L126" s="227"/>
      <c r="M126" s="226"/>
      <c r="N126" s="227"/>
      <c r="O126" s="92"/>
      <c r="Q126" s="145"/>
      <c r="R126" s="145"/>
    </row>
    <row r="127" spans="3:18" s="40" customFormat="1" ht="19.5" customHeight="1">
      <c r="C127" s="229"/>
      <c r="D127" s="223"/>
      <c r="E127" s="103" t="s">
        <v>126</v>
      </c>
      <c r="F127" s="225"/>
      <c r="G127" s="94" t="s">
        <v>128</v>
      </c>
      <c r="H127" s="115"/>
      <c r="I127" s="106"/>
      <c r="J127" s="43"/>
      <c r="K127" s="226"/>
      <c r="L127" s="227"/>
      <c r="M127" s="226"/>
      <c r="N127" s="227"/>
      <c r="O127" s="92"/>
      <c r="Q127" s="145"/>
      <c r="R127" s="145"/>
    </row>
    <row r="128" spans="3:18" s="40" customFormat="1" ht="19.5" customHeight="1">
      <c r="C128" s="229"/>
      <c r="D128" s="222">
        <v>18</v>
      </c>
      <c r="E128" s="103" t="s">
        <v>125</v>
      </c>
      <c r="F128" s="224"/>
      <c r="G128" s="94" t="s">
        <v>127</v>
      </c>
      <c r="H128" s="115"/>
      <c r="I128" s="106"/>
      <c r="J128" s="43"/>
      <c r="K128" s="226"/>
      <c r="L128" s="227"/>
      <c r="M128" s="226"/>
      <c r="N128" s="227"/>
      <c r="O128" s="92"/>
      <c r="Q128" s="145"/>
      <c r="R128" s="145"/>
    </row>
    <row r="129" spans="3:18" s="40" customFormat="1" ht="19.5" customHeight="1">
      <c r="C129" s="229"/>
      <c r="D129" s="223"/>
      <c r="E129" s="103" t="s">
        <v>126</v>
      </c>
      <c r="F129" s="225"/>
      <c r="G129" s="94" t="s">
        <v>128</v>
      </c>
      <c r="H129" s="115"/>
      <c r="I129" s="106"/>
      <c r="J129" s="43"/>
      <c r="K129" s="226"/>
      <c r="L129" s="227"/>
      <c r="M129" s="226"/>
      <c r="N129" s="227"/>
      <c r="O129" s="92"/>
      <c r="Q129" s="145"/>
      <c r="R129" s="145"/>
    </row>
    <row r="130" spans="3:18" s="40" customFormat="1" ht="19.5" customHeight="1">
      <c r="C130" s="229"/>
      <c r="D130" s="222">
        <v>19</v>
      </c>
      <c r="E130" s="103" t="s">
        <v>125</v>
      </c>
      <c r="F130" s="224"/>
      <c r="G130" s="94" t="s">
        <v>127</v>
      </c>
      <c r="H130" s="115"/>
      <c r="I130" s="106"/>
      <c r="J130" s="43"/>
      <c r="K130" s="226"/>
      <c r="L130" s="227"/>
      <c r="M130" s="226"/>
      <c r="N130" s="227"/>
      <c r="O130" s="92"/>
      <c r="Q130" s="145"/>
      <c r="R130" s="145"/>
    </row>
    <row r="131" spans="3:18" s="40" customFormat="1" ht="19.5" customHeight="1">
      <c r="C131" s="229"/>
      <c r="D131" s="223"/>
      <c r="E131" s="103" t="s">
        <v>126</v>
      </c>
      <c r="F131" s="225"/>
      <c r="G131" s="94" t="s">
        <v>128</v>
      </c>
      <c r="H131" s="115"/>
      <c r="I131" s="106"/>
      <c r="J131" s="43"/>
      <c r="K131" s="226"/>
      <c r="L131" s="227"/>
      <c r="M131" s="226"/>
      <c r="N131" s="227"/>
      <c r="O131" s="92"/>
      <c r="Q131" s="145"/>
      <c r="R131" s="145"/>
    </row>
    <row r="132" spans="3:18" s="40" customFormat="1" ht="19.5" customHeight="1">
      <c r="C132" s="229"/>
      <c r="D132" s="222">
        <v>20</v>
      </c>
      <c r="E132" s="103" t="s">
        <v>125</v>
      </c>
      <c r="F132" s="224"/>
      <c r="G132" s="94" t="s">
        <v>127</v>
      </c>
      <c r="H132" s="115"/>
      <c r="I132" s="106"/>
      <c r="J132" s="43"/>
      <c r="K132" s="226"/>
      <c r="L132" s="227"/>
      <c r="M132" s="226"/>
      <c r="N132" s="227"/>
      <c r="O132" s="92"/>
      <c r="Q132" s="145"/>
      <c r="R132" s="145"/>
    </row>
    <row r="133" spans="3:18" s="40" customFormat="1" ht="19.5" customHeight="1">
      <c r="C133" s="230"/>
      <c r="D133" s="223"/>
      <c r="E133" s="103" t="s">
        <v>126</v>
      </c>
      <c r="F133" s="225"/>
      <c r="G133" s="94" t="s">
        <v>128</v>
      </c>
      <c r="H133" s="115"/>
      <c r="I133" s="106"/>
      <c r="J133" s="43"/>
      <c r="K133" s="226"/>
      <c r="L133" s="227"/>
      <c r="M133" s="226"/>
      <c r="N133" s="227"/>
      <c r="O133" s="92"/>
      <c r="Q133" s="145"/>
      <c r="R133" s="145"/>
    </row>
    <row r="134" spans="3:18" s="40" customFormat="1" ht="19.5" customHeight="1">
      <c r="C134" s="228" t="s">
        <v>55</v>
      </c>
      <c r="D134" s="222">
        <v>1</v>
      </c>
      <c r="E134" s="103" t="s">
        <v>125</v>
      </c>
      <c r="F134" s="224"/>
      <c r="G134" s="94" t="s">
        <v>127</v>
      </c>
      <c r="H134" s="115"/>
      <c r="I134" s="106"/>
      <c r="J134" s="43"/>
      <c r="K134" s="226"/>
      <c r="L134" s="227"/>
      <c r="M134" s="226"/>
      <c r="N134" s="227"/>
      <c r="O134" s="92"/>
      <c r="Q134" s="145"/>
      <c r="R134" s="145"/>
    </row>
    <row r="135" spans="3:18" s="40" customFormat="1" ht="19.5" customHeight="1">
      <c r="C135" s="229"/>
      <c r="D135" s="223"/>
      <c r="E135" s="103" t="s">
        <v>126</v>
      </c>
      <c r="F135" s="225"/>
      <c r="G135" s="94" t="s">
        <v>128</v>
      </c>
      <c r="H135" s="115"/>
      <c r="I135" s="106"/>
      <c r="J135" s="43"/>
      <c r="K135" s="226"/>
      <c r="L135" s="227"/>
      <c r="M135" s="226"/>
      <c r="N135" s="227"/>
      <c r="O135" s="92"/>
      <c r="Q135" s="145"/>
      <c r="R135" s="145"/>
    </row>
    <row r="136" spans="3:18" s="40" customFormat="1" ht="19.5" customHeight="1">
      <c r="C136" s="229"/>
      <c r="D136" s="222">
        <v>2</v>
      </c>
      <c r="E136" s="103" t="s">
        <v>125</v>
      </c>
      <c r="F136" s="224"/>
      <c r="G136" s="94" t="s">
        <v>127</v>
      </c>
      <c r="H136" s="115"/>
      <c r="I136" s="106"/>
      <c r="J136" s="43"/>
      <c r="K136" s="226"/>
      <c r="L136" s="227"/>
      <c r="M136" s="226"/>
      <c r="N136" s="227"/>
      <c r="O136" s="92"/>
      <c r="Q136" s="145"/>
      <c r="R136" s="145"/>
    </row>
    <row r="137" spans="3:18" s="40" customFormat="1" ht="19.5" customHeight="1">
      <c r="C137" s="229"/>
      <c r="D137" s="223"/>
      <c r="E137" s="103" t="s">
        <v>126</v>
      </c>
      <c r="F137" s="225"/>
      <c r="G137" s="94" t="s">
        <v>128</v>
      </c>
      <c r="H137" s="115"/>
      <c r="I137" s="106"/>
      <c r="J137" s="43"/>
      <c r="K137" s="226"/>
      <c r="L137" s="227"/>
      <c r="M137" s="226"/>
      <c r="N137" s="227"/>
      <c r="O137" s="92"/>
      <c r="Q137" s="145"/>
      <c r="R137" s="145"/>
    </row>
    <row r="138" spans="3:18" s="40" customFormat="1" ht="19.5" customHeight="1">
      <c r="C138" s="229"/>
      <c r="D138" s="222">
        <v>3</v>
      </c>
      <c r="E138" s="103" t="s">
        <v>125</v>
      </c>
      <c r="F138" s="224"/>
      <c r="G138" s="94" t="s">
        <v>127</v>
      </c>
      <c r="H138" s="115"/>
      <c r="I138" s="106"/>
      <c r="J138" s="43"/>
      <c r="K138" s="226"/>
      <c r="L138" s="227"/>
      <c r="M138" s="226"/>
      <c r="N138" s="227"/>
      <c r="O138" s="92"/>
      <c r="Q138" s="145"/>
      <c r="R138" s="145"/>
    </row>
    <row r="139" spans="3:18" s="40" customFormat="1" ht="19.5" customHeight="1">
      <c r="C139" s="229"/>
      <c r="D139" s="223"/>
      <c r="E139" s="103" t="s">
        <v>126</v>
      </c>
      <c r="F139" s="225"/>
      <c r="G139" s="94" t="s">
        <v>128</v>
      </c>
      <c r="H139" s="115"/>
      <c r="I139" s="106"/>
      <c r="J139" s="43"/>
      <c r="K139" s="226"/>
      <c r="L139" s="227"/>
      <c r="M139" s="226"/>
      <c r="N139" s="227"/>
      <c r="O139" s="92"/>
      <c r="Q139" s="145"/>
      <c r="R139" s="145"/>
    </row>
    <row r="140" spans="3:18" s="40" customFormat="1" ht="19.5" customHeight="1">
      <c r="C140" s="229"/>
      <c r="D140" s="222">
        <v>4</v>
      </c>
      <c r="E140" s="103" t="s">
        <v>125</v>
      </c>
      <c r="F140" s="224"/>
      <c r="G140" s="94" t="s">
        <v>127</v>
      </c>
      <c r="H140" s="115"/>
      <c r="I140" s="106"/>
      <c r="J140" s="43"/>
      <c r="K140" s="226"/>
      <c r="L140" s="227"/>
      <c r="M140" s="226"/>
      <c r="N140" s="227"/>
      <c r="O140" s="92"/>
      <c r="Q140" s="145"/>
      <c r="R140" s="145"/>
    </row>
    <row r="141" spans="3:18" s="40" customFormat="1" ht="19.5" customHeight="1">
      <c r="C141" s="229"/>
      <c r="D141" s="223"/>
      <c r="E141" s="103" t="s">
        <v>126</v>
      </c>
      <c r="F141" s="225"/>
      <c r="G141" s="94" t="s">
        <v>128</v>
      </c>
      <c r="H141" s="115"/>
      <c r="I141" s="106"/>
      <c r="J141" s="43"/>
      <c r="K141" s="226"/>
      <c r="L141" s="227"/>
      <c r="M141" s="226"/>
      <c r="N141" s="227"/>
      <c r="O141" s="92"/>
      <c r="Q141" s="145"/>
      <c r="R141" s="145"/>
    </row>
    <row r="142" spans="3:18" s="40" customFormat="1" ht="19.5" customHeight="1">
      <c r="C142" s="229"/>
      <c r="D142" s="222">
        <v>5</v>
      </c>
      <c r="E142" s="103" t="s">
        <v>125</v>
      </c>
      <c r="F142" s="224"/>
      <c r="G142" s="94" t="s">
        <v>127</v>
      </c>
      <c r="H142" s="115"/>
      <c r="I142" s="106"/>
      <c r="J142" s="43"/>
      <c r="K142" s="226"/>
      <c r="L142" s="227"/>
      <c r="M142" s="226"/>
      <c r="N142" s="227"/>
      <c r="O142" s="92"/>
      <c r="Q142" s="145"/>
      <c r="R142" s="145"/>
    </row>
    <row r="143" spans="3:18" s="40" customFormat="1" ht="19.5" customHeight="1">
      <c r="C143" s="229"/>
      <c r="D143" s="223"/>
      <c r="E143" s="103" t="s">
        <v>126</v>
      </c>
      <c r="F143" s="225"/>
      <c r="G143" s="94" t="s">
        <v>128</v>
      </c>
      <c r="H143" s="115"/>
      <c r="I143" s="106"/>
      <c r="J143" s="43"/>
      <c r="K143" s="226"/>
      <c r="L143" s="227"/>
      <c r="M143" s="226"/>
      <c r="N143" s="227"/>
      <c r="O143" s="92"/>
      <c r="Q143" s="145"/>
      <c r="R143" s="145"/>
    </row>
    <row r="144" spans="3:18" s="40" customFormat="1" ht="19.5" customHeight="1">
      <c r="C144" s="229"/>
      <c r="D144" s="222">
        <v>6</v>
      </c>
      <c r="E144" s="103" t="s">
        <v>125</v>
      </c>
      <c r="F144" s="224"/>
      <c r="G144" s="94" t="s">
        <v>127</v>
      </c>
      <c r="H144" s="115"/>
      <c r="I144" s="106"/>
      <c r="J144" s="43"/>
      <c r="K144" s="226"/>
      <c r="L144" s="227"/>
      <c r="M144" s="226"/>
      <c r="N144" s="227"/>
      <c r="O144" s="92"/>
      <c r="Q144" s="145"/>
      <c r="R144" s="145"/>
    </row>
    <row r="145" spans="3:18" s="40" customFormat="1" ht="19.5" customHeight="1">
      <c r="C145" s="229"/>
      <c r="D145" s="223"/>
      <c r="E145" s="103" t="s">
        <v>126</v>
      </c>
      <c r="F145" s="225"/>
      <c r="G145" s="94" t="s">
        <v>128</v>
      </c>
      <c r="H145" s="115"/>
      <c r="I145" s="106"/>
      <c r="J145" s="43"/>
      <c r="K145" s="226"/>
      <c r="L145" s="227"/>
      <c r="M145" s="226"/>
      <c r="N145" s="227"/>
      <c r="O145" s="92"/>
      <c r="Q145" s="145"/>
      <c r="R145" s="145"/>
    </row>
    <row r="146" spans="3:18" s="40" customFormat="1" ht="19.5" customHeight="1">
      <c r="C146" s="229"/>
      <c r="D146" s="222">
        <v>7</v>
      </c>
      <c r="E146" s="103" t="s">
        <v>125</v>
      </c>
      <c r="F146" s="224"/>
      <c r="G146" s="94" t="s">
        <v>127</v>
      </c>
      <c r="H146" s="115"/>
      <c r="I146" s="106"/>
      <c r="J146" s="43"/>
      <c r="K146" s="226"/>
      <c r="L146" s="227"/>
      <c r="M146" s="226"/>
      <c r="N146" s="227"/>
      <c r="O146" s="92"/>
      <c r="Q146" s="145"/>
      <c r="R146" s="145"/>
    </row>
    <row r="147" spans="3:18" s="40" customFormat="1" ht="19.5" customHeight="1">
      <c r="C147" s="229"/>
      <c r="D147" s="223"/>
      <c r="E147" s="103" t="s">
        <v>126</v>
      </c>
      <c r="F147" s="225"/>
      <c r="G147" s="94" t="s">
        <v>128</v>
      </c>
      <c r="H147" s="115"/>
      <c r="I147" s="106"/>
      <c r="J147" s="43"/>
      <c r="K147" s="226"/>
      <c r="L147" s="227"/>
      <c r="M147" s="226"/>
      <c r="N147" s="227"/>
      <c r="O147" s="92"/>
      <c r="Q147" s="145"/>
      <c r="R147" s="145"/>
    </row>
    <row r="148" spans="3:18" s="40" customFormat="1" ht="19.5" customHeight="1">
      <c r="C148" s="229"/>
      <c r="D148" s="222">
        <v>8</v>
      </c>
      <c r="E148" s="103" t="s">
        <v>125</v>
      </c>
      <c r="F148" s="224"/>
      <c r="G148" s="94" t="s">
        <v>127</v>
      </c>
      <c r="H148" s="115"/>
      <c r="I148" s="106"/>
      <c r="J148" s="43"/>
      <c r="K148" s="226"/>
      <c r="L148" s="227"/>
      <c r="M148" s="226"/>
      <c r="N148" s="227"/>
      <c r="O148" s="92"/>
      <c r="Q148" s="145"/>
      <c r="R148" s="145"/>
    </row>
    <row r="149" spans="3:18" s="40" customFormat="1" ht="19.5" customHeight="1">
      <c r="C149" s="229"/>
      <c r="D149" s="223"/>
      <c r="E149" s="103" t="s">
        <v>126</v>
      </c>
      <c r="F149" s="225"/>
      <c r="G149" s="94" t="s">
        <v>128</v>
      </c>
      <c r="H149" s="115"/>
      <c r="I149" s="106"/>
      <c r="J149" s="43"/>
      <c r="K149" s="226"/>
      <c r="L149" s="227"/>
      <c r="M149" s="226"/>
      <c r="N149" s="227"/>
      <c r="O149" s="92"/>
      <c r="Q149" s="145"/>
      <c r="R149" s="145"/>
    </row>
    <row r="150" spans="3:18" s="40" customFormat="1" ht="19.5" customHeight="1">
      <c r="C150" s="229"/>
      <c r="D150" s="222">
        <v>9</v>
      </c>
      <c r="E150" s="103" t="s">
        <v>125</v>
      </c>
      <c r="F150" s="224"/>
      <c r="G150" s="94" t="s">
        <v>127</v>
      </c>
      <c r="H150" s="115"/>
      <c r="I150" s="106"/>
      <c r="J150" s="43"/>
      <c r="K150" s="226"/>
      <c r="L150" s="227"/>
      <c r="M150" s="226"/>
      <c r="N150" s="227"/>
      <c r="O150" s="92"/>
      <c r="Q150" s="145"/>
      <c r="R150" s="145"/>
    </row>
    <row r="151" spans="3:18" s="40" customFormat="1" ht="19.5" customHeight="1">
      <c r="C151" s="229"/>
      <c r="D151" s="223"/>
      <c r="E151" s="103" t="s">
        <v>126</v>
      </c>
      <c r="F151" s="225"/>
      <c r="G151" s="94" t="s">
        <v>128</v>
      </c>
      <c r="H151" s="115"/>
      <c r="I151" s="106"/>
      <c r="J151" s="43"/>
      <c r="K151" s="226"/>
      <c r="L151" s="227"/>
      <c r="M151" s="226"/>
      <c r="N151" s="227"/>
      <c r="O151" s="92"/>
      <c r="Q151" s="145"/>
      <c r="R151" s="145"/>
    </row>
    <row r="152" spans="3:18" s="40" customFormat="1" ht="19.5" customHeight="1">
      <c r="C152" s="229"/>
      <c r="D152" s="222">
        <v>10</v>
      </c>
      <c r="E152" s="103" t="s">
        <v>125</v>
      </c>
      <c r="F152" s="224"/>
      <c r="G152" s="94" t="s">
        <v>127</v>
      </c>
      <c r="H152" s="115"/>
      <c r="I152" s="106"/>
      <c r="J152" s="43"/>
      <c r="K152" s="226"/>
      <c r="L152" s="227"/>
      <c r="M152" s="226"/>
      <c r="N152" s="227"/>
      <c r="O152" s="92"/>
      <c r="Q152" s="145"/>
      <c r="R152" s="145"/>
    </row>
    <row r="153" spans="3:18" s="40" customFormat="1" ht="19.5" customHeight="1">
      <c r="C153" s="229"/>
      <c r="D153" s="223"/>
      <c r="E153" s="103" t="s">
        <v>126</v>
      </c>
      <c r="F153" s="225"/>
      <c r="G153" s="94" t="s">
        <v>128</v>
      </c>
      <c r="H153" s="115"/>
      <c r="I153" s="106"/>
      <c r="J153" s="43"/>
      <c r="K153" s="226"/>
      <c r="L153" s="227"/>
      <c r="M153" s="226"/>
      <c r="N153" s="227"/>
      <c r="O153" s="92"/>
      <c r="Q153" s="145"/>
      <c r="R153" s="145"/>
    </row>
    <row r="154" spans="3:18" s="40" customFormat="1" ht="19.5" customHeight="1">
      <c r="C154" s="229"/>
      <c r="D154" s="222">
        <v>11</v>
      </c>
      <c r="E154" s="103" t="s">
        <v>125</v>
      </c>
      <c r="F154" s="224"/>
      <c r="G154" s="94" t="s">
        <v>127</v>
      </c>
      <c r="H154" s="115"/>
      <c r="I154" s="106"/>
      <c r="J154" s="43"/>
      <c r="K154" s="226"/>
      <c r="L154" s="227"/>
      <c r="M154" s="226"/>
      <c r="N154" s="227"/>
      <c r="O154" s="92"/>
      <c r="Q154" s="145"/>
      <c r="R154" s="145"/>
    </row>
    <row r="155" spans="3:18" s="40" customFormat="1" ht="19.5" customHeight="1">
      <c r="C155" s="229"/>
      <c r="D155" s="223"/>
      <c r="E155" s="103" t="s">
        <v>126</v>
      </c>
      <c r="F155" s="225"/>
      <c r="G155" s="94" t="s">
        <v>128</v>
      </c>
      <c r="H155" s="115"/>
      <c r="I155" s="106"/>
      <c r="J155" s="43"/>
      <c r="K155" s="226"/>
      <c r="L155" s="227"/>
      <c r="M155" s="226"/>
      <c r="N155" s="227"/>
      <c r="O155" s="92"/>
      <c r="Q155" s="145"/>
      <c r="R155" s="145"/>
    </row>
    <row r="156" spans="3:18" s="40" customFormat="1" ht="19.5" customHeight="1">
      <c r="C156" s="229"/>
      <c r="D156" s="222">
        <v>12</v>
      </c>
      <c r="E156" s="103" t="s">
        <v>125</v>
      </c>
      <c r="F156" s="224"/>
      <c r="G156" s="94" t="s">
        <v>127</v>
      </c>
      <c r="H156" s="115"/>
      <c r="I156" s="106"/>
      <c r="J156" s="43"/>
      <c r="K156" s="226"/>
      <c r="L156" s="227"/>
      <c r="M156" s="226"/>
      <c r="N156" s="227"/>
      <c r="O156" s="92"/>
      <c r="Q156" s="145"/>
      <c r="R156" s="145"/>
    </row>
    <row r="157" spans="3:18" s="40" customFormat="1" ht="19.5" customHeight="1">
      <c r="C157" s="229"/>
      <c r="D157" s="223"/>
      <c r="E157" s="103" t="s">
        <v>126</v>
      </c>
      <c r="F157" s="225"/>
      <c r="G157" s="94" t="s">
        <v>128</v>
      </c>
      <c r="H157" s="115"/>
      <c r="I157" s="106"/>
      <c r="J157" s="43"/>
      <c r="K157" s="226"/>
      <c r="L157" s="227"/>
      <c r="M157" s="226"/>
      <c r="N157" s="227"/>
      <c r="O157" s="92"/>
      <c r="Q157" s="145"/>
      <c r="R157" s="145"/>
    </row>
    <row r="158" spans="3:18" s="40" customFormat="1" ht="19.5" customHeight="1">
      <c r="C158" s="229"/>
      <c r="D158" s="222">
        <v>13</v>
      </c>
      <c r="E158" s="103" t="s">
        <v>125</v>
      </c>
      <c r="F158" s="224"/>
      <c r="G158" s="94" t="s">
        <v>127</v>
      </c>
      <c r="H158" s="115"/>
      <c r="I158" s="106"/>
      <c r="J158" s="43"/>
      <c r="K158" s="226"/>
      <c r="L158" s="227"/>
      <c r="M158" s="226"/>
      <c r="N158" s="227"/>
      <c r="O158" s="92"/>
      <c r="Q158" s="145"/>
      <c r="R158" s="145"/>
    </row>
    <row r="159" spans="3:18" s="40" customFormat="1" ht="19.5" customHeight="1">
      <c r="C159" s="229"/>
      <c r="D159" s="223"/>
      <c r="E159" s="103" t="s">
        <v>126</v>
      </c>
      <c r="F159" s="225"/>
      <c r="G159" s="94" t="s">
        <v>128</v>
      </c>
      <c r="H159" s="115"/>
      <c r="I159" s="106"/>
      <c r="J159" s="43"/>
      <c r="K159" s="226"/>
      <c r="L159" s="227"/>
      <c r="M159" s="226"/>
      <c r="N159" s="227"/>
      <c r="O159" s="92"/>
      <c r="Q159" s="145"/>
      <c r="R159" s="145"/>
    </row>
    <row r="160" spans="3:18" s="40" customFormat="1" ht="19.5" customHeight="1">
      <c r="C160" s="229"/>
      <c r="D160" s="222">
        <v>14</v>
      </c>
      <c r="E160" s="103" t="s">
        <v>125</v>
      </c>
      <c r="F160" s="224"/>
      <c r="G160" s="94" t="s">
        <v>127</v>
      </c>
      <c r="H160" s="115"/>
      <c r="I160" s="106"/>
      <c r="J160" s="43"/>
      <c r="K160" s="226"/>
      <c r="L160" s="227"/>
      <c r="M160" s="226"/>
      <c r="N160" s="227"/>
      <c r="O160" s="92"/>
      <c r="Q160" s="145"/>
      <c r="R160" s="145"/>
    </row>
    <row r="161" spans="3:20" s="40" customFormat="1" ht="19.5" customHeight="1">
      <c r="C161" s="229"/>
      <c r="D161" s="223"/>
      <c r="E161" s="103" t="s">
        <v>126</v>
      </c>
      <c r="F161" s="225"/>
      <c r="G161" s="94" t="s">
        <v>128</v>
      </c>
      <c r="H161" s="115"/>
      <c r="I161" s="106"/>
      <c r="J161" s="43"/>
      <c r="K161" s="226"/>
      <c r="L161" s="227"/>
      <c r="M161" s="226"/>
      <c r="N161" s="227"/>
      <c r="O161" s="92"/>
      <c r="Q161" s="145"/>
      <c r="R161" s="145"/>
    </row>
    <row r="162" spans="3:20" s="40" customFormat="1" ht="19.5" customHeight="1">
      <c r="C162" s="229"/>
      <c r="D162" s="222">
        <v>15</v>
      </c>
      <c r="E162" s="103" t="s">
        <v>125</v>
      </c>
      <c r="F162" s="224"/>
      <c r="G162" s="94" t="s">
        <v>127</v>
      </c>
      <c r="H162" s="115"/>
      <c r="I162" s="106"/>
      <c r="J162" s="43"/>
      <c r="K162" s="226"/>
      <c r="L162" s="227"/>
      <c r="M162" s="226"/>
      <c r="N162" s="227"/>
      <c r="O162" s="92"/>
      <c r="Q162" s="145"/>
      <c r="R162" s="145"/>
    </row>
    <row r="163" spans="3:20" s="40" customFormat="1" ht="19.5" customHeight="1">
      <c r="C163" s="229"/>
      <c r="D163" s="223"/>
      <c r="E163" s="103" t="s">
        <v>126</v>
      </c>
      <c r="F163" s="225"/>
      <c r="G163" s="94" t="s">
        <v>128</v>
      </c>
      <c r="H163" s="115"/>
      <c r="I163" s="106"/>
      <c r="J163" s="43"/>
      <c r="K163" s="226"/>
      <c r="L163" s="227"/>
      <c r="M163" s="226"/>
      <c r="N163" s="227"/>
      <c r="O163" s="92"/>
      <c r="Q163" s="145"/>
      <c r="R163" s="145"/>
    </row>
    <row r="164" spans="3:20" s="40" customFormat="1" ht="19.5" customHeight="1">
      <c r="C164" s="229"/>
      <c r="D164" s="222">
        <v>16</v>
      </c>
      <c r="E164" s="103" t="s">
        <v>125</v>
      </c>
      <c r="F164" s="224"/>
      <c r="G164" s="94" t="s">
        <v>127</v>
      </c>
      <c r="H164" s="115"/>
      <c r="I164" s="106"/>
      <c r="J164" s="43"/>
      <c r="K164" s="226"/>
      <c r="L164" s="227"/>
      <c r="M164" s="226"/>
      <c r="N164" s="227"/>
      <c r="O164" s="92"/>
      <c r="Q164" s="145"/>
      <c r="R164" s="145"/>
    </row>
    <row r="165" spans="3:20" s="40" customFormat="1" ht="19.5" customHeight="1">
      <c r="C165" s="229"/>
      <c r="D165" s="223"/>
      <c r="E165" s="103" t="s">
        <v>126</v>
      </c>
      <c r="F165" s="225"/>
      <c r="G165" s="94" t="s">
        <v>128</v>
      </c>
      <c r="H165" s="115"/>
      <c r="I165" s="106"/>
      <c r="J165" s="43"/>
      <c r="K165" s="226"/>
      <c r="L165" s="227"/>
      <c r="M165" s="226"/>
      <c r="N165" s="227"/>
      <c r="O165" s="92"/>
      <c r="Q165" s="145"/>
      <c r="R165" s="145"/>
    </row>
    <row r="166" spans="3:20" s="40" customFormat="1" ht="19.5" customHeight="1">
      <c r="C166" s="229"/>
      <c r="D166" s="222">
        <v>17</v>
      </c>
      <c r="E166" s="103" t="s">
        <v>125</v>
      </c>
      <c r="F166" s="224"/>
      <c r="G166" s="94" t="s">
        <v>127</v>
      </c>
      <c r="H166" s="115"/>
      <c r="I166" s="106"/>
      <c r="J166" s="43"/>
      <c r="K166" s="226"/>
      <c r="L166" s="227"/>
      <c r="M166" s="226"/>
      <c r="N166" s="227"/>
      <c r="O166" s="92"/>
      <c r="Q166" s="145"/>
      <c r="R166" s="145"/>
    </row>
    <row r="167" spans="3:20" s="40" customFormat="1" ht="19.5" customHeight="1">
      <c r="C167" s="229"/>
      <c r="D167" s="223"/>
      <c r="E167" s="103" t="s">
        <v>126</v>
      </c>
      <c r="F167" s="225"/>
      <c r="G167" s="94" t="s">
        <v>128</v>
      </c>
      <c r="H167" s="115"/>
      <c r="I167" s="106"/>
      <c r="J167" s="43"/>
      <c r="K167" s="226"/>
      <c r="L167" s="227"/>
      <c r="M167" s="226"/>
      <c r="N167" s="227"/>
      <c r="O167" s="92"/>
      <c r="Q167" s="145"/>
      <c r="R167" s="145"/>
    </row>
    <row r="168" spans="3:20" s="40" customFormat="1" ht="19.5" customHeight="1">
      <c r="C168" s="229"/>
      <c r="D168" s="222">
        <v>18</v>
      </c>
      <c r="E168" s="103" t="s">
        <v>125</v>
      </c>
      <c r="F168" s="224"/>
      <c r="G168" s="94" t="s">
        <v>127</v>
      </c>
      <c r="H168" s="115"/>
      <c r="I168" s="106"/>
      <c r="J168" s="43"/>
      <c r="K168" s="226"/>
      <c r="L168" s="227"/>
      <c r="M168" s="226"/>
      <c r="N168" s="227"/>
      <c r="O168" s="92"/>
      <c r="Q168" s="145"/>
      <c r="R168" s="145"/>
    </row>
    <row r="169" spans="3:20" s="40" customFormat="1" ht="19.5" customHeight="1">
      <c r="C169" s="229"/>
      <c r="D169" s="223"/>
      <c r="E169" s="103" t="s">
        <v>126</v>
      </c>
      <c r="F169" s="225"/>
      <c r="G169" s="94" t="s">
        <v>128</v>
      </c>
      <c r="H169" s="115"/>
      <c r="I169" s="106"/>
      <c r="J169" s="43"/>
      <c r="K169" s="226"/>
      <c r="L169" s="227"/>
      <c r="M169" s="226"/>
      <c r="N169" s="227"/>
      <c r="O169" s="92"/>
      <c r="Q169" s="145"/>
      <c r="R169" s="145"/>
    </row>
    <row r="170" spans="3:20" s="40" customFormat="1" ht="19.5" customHeight="1">
      <c r="C170" s="229"/>
      <c r="D170" s="222">
        <v>19</v>
      </c>
      <c r="E170" s="103" t="s">
        <v>125</v>
      </c>
      <c r="F170" s="224"/>
      <c r="G170" s="94" t="s">
        <v>127</v>
      </c>
      <c r="H170" s="115"/>
      <c r="I170" s="106"/>
      <c r="J170" s="43"/>
      <c r="K170" s="226"/>
      <c r="L170" s="227"/>
      <c r="M170" s="226"/>
      <c r="N170" s="227"/>
      <c r="O170" s="92"/>
      <c r="Q170" s="145"/>
      <c r="R170" s="145"/>
    </row>
    <row r="171" spans="3:20" s="40" customFormat="1" ht="19.5" customHeight="1">
      <c r="C171" s="229"/>
      <c r="D171" s="223"/>
      <c r="E171" s="103" t="s">
        <v>126</v>
      </c>
      <c r="F171" s="225"/>
      <c r="G171" s="94" t="s">
        <v>128</v>
      </c>
      <c r="H171" s="115"/>
      <c r="I171" s="106"/>
      <c r="J171" s="43"/>
      <c r="K171" s="226"/>
      <c r="L171" s="227"/>
      <c r="M171" s="226"/>
      <c r="N171" s="227"/>
      <c r="O171" s="92"/>
      <c r="Q171" s="145"/>
      <c r="R171" s="145"/>
    </row>
    <row r="172" spans="3:20" s="40" customFormat="1" ht="19.5" customHeight="1">
      <c r="C172" s="229"/>
      <c r="D172" s="222">
        <v>20</v>
      </c>
      <c r="E172" s="103" t="s">
        <v>125</v>
      </c>
      <c r="F172" s="224"/>
      <c r="G172" s="94" t="s">
        <v>127</v>
      </c>
      <c r="H172" s="115"/>
      <c r="I172" s="106"/>
      <c r="J172" s="43"/>
      <c r="K172" s="226"/>
      <c r="L172" s="227"/>
      <c r="M172" s="226"/>
      <c r="N172" s="227"/>
      <c r="O172" s="92"/>
      <c r="Q172" s="145"/>
      <c r="R172" s="145"/>
    </row>
    <row r="173" spans="3:20" s="40" customFormat="1" ht="19.5" customHeight="1">
      <c r="C173" s="230"/>
      <c r="D173" s="223"/>
      <c r="E173" s="103" t="s">
        <v>126</v>
      </c>
      <c r="F173" s="225"/>
      <c r="G173" s="94" t="s">
        <v>128</v>
      </c>
      <c r="H173" s="115"/>
      <c r="I173" s="106"/>
      <c r="J173" s="43"/>
      <c r="K173" s="226"/>
      <c r="L173" s="227"/>
      <c r="M173" s="226"/>
      <c r="N173" s="227"/>
      <c r="O173" s="92"/>
      <c r="Q173" s="145"/>
      <c r="R173" s="145"/>
    </row>
    <row r="174" spans="3:20" s="40" customFormat="1">
      <c r="D174" s="44"/>
      <c r="E174" s="44"/>
      <c r="F174" s="44"/>
      <c r="O174" s="41"/>
      <c r="Q174" s="6"/>
      <c r="R174" s="22"/>
    </row>
    <row r="175" spans="3:20" ht="20">
      <c r="C175" s="47" t="s">
        <v>56</v>
      </c>
      <c r="D175" s="51"/>
      <c r="E175" s="51"/>
      <c r="F175" s="51"/>
      <c r="T175" s="49"/>
    </row>
    <row r="176" spans="3:20">
      <c r="C176" s="3" t="s">
        <v>57</v>
      </c>
      <c r="D176" s="14"/>
      <c r="E176" s="14"/>
      <c r="F176" s="14"/>
      <c r="G176" s="2"/>
      <c r="H176" s="2"/>
      <c r="I176" s="2"/>
      <c r="J176" s="2"/>
      <c r="K176" s="2"/>
      <c r="L176" s="2"/>
      <c r="M176" s="2"/>
      <c r="N176" s="2"/>
    </row>
    <row r="177" spans="3:18" ht="36">
      <c r="C177" s="52" t="s">
        <v>41</v>
      </c>
      <c r="D177" s="233" t="s">
        <v>42</v>
      </c>
      <c r="E177" s="234"/>
      <c r="F177" s="245" t="s">
        <v>58</v>
      </c>
      <c r="G177" s="246"/>
      <c r="H177" s="53" t="s">
        <v>45</v>
      </c>
      <c r="I177" s="53" t="s">
        <v>46</v>
      </c>
      <c r="J177" s="54" t="s">
        <v>47</v>
      </c>
      <c r="K177" s="233" t="s">
        <v>48</v>
      </c>
      <c r="L177" s="234"/>
      <c r="M177" s="245" t="s">
        <v>49</v>
      </c>
      <c r="N177" s="246"/>
      <c r="O177" s="55" t="s">
        <v>103</v>
      </c>
      <c r="Q177" s="141" t="s">
        <v>148</v>
      </c>
      <c r="R177" s="141" t="s">
        <v>149</v>
      </c>
    </row>
    <row r="178" spans="3:18" s="40" customFormat="1" ht="18" customHeight="1">
      <c r="C178" s="228" t="s">
        <v>51</v>
      </c>
      <c r="D178" s="235">
        <v>1</v>
      </c>
      <c r="E178" s="236"/>
      <c r="F178" s="251"/>
      <c r="G178" s="252"/>
      <c r="H178" s="107"/>
      <c r="I178" s="104" t="s">
        <v>129</v>
      </c>
      <c r="J178" s="43"/>
      <c r="K178" s="226"/>
      <c r="L178" s="227"/>
      <c r="M178" s="226"/>
      <c r="N178" s="227"/>
      <c r="O178" s="92"/>
      <c r="Q178" s="145"/>
      <c r="R178" s="145"/>
    </row>
    <row r="179" spans="3:18" s="40" customFormat="1">
      <c r="C179" s="229"/>
      <c r="D179" s="235">
        <v>2</v>
      </c>
      <c r="E179" s="236"/>
      <c r="F179" s="251"/>
      <c r="G179" s="252"/>
      <c r="H179" s="107"/>
      <c r="I179" s="104" t="s">
        <v>129</v>
      </c>
      <c r="J179" s="43"/>
      <c r="K179" s="226"/>
      <c r="L179" s="227"/>
      <c r="M179" s="226"/>
      <c r="N179" s="227"/>
      <c r="O179" s="92"/>
      <c r="Q179" s="145"/>
      <c r="R179" s="145"/>
    </row>
    <row r="180" spans="3:18" s="40" customFormat="1">
      <c r="C180" s="229"/>
      <c r="D180" s="235">
        <v>3</v>
      </c>
      <c r="E180" s="236"/>
      <c r="F180" s="251"/>
      <c r="G180" s="252"/>
      <c r="H180" s="107"/>
      <c r="I180" s="104" t="s">
        <v>129</v>
      </c>
      <c r="J180" s="43"/>
      <c r="K180" s="226"/>
      <c r="L180" s="227"/>
      <c r="M180" s="226"/>
      <c r="N180" s="227"/>
      <c r="O180" s="92"/>
      <c r="Q180" s="145"/>
      <c r="R180" s="145"/>
    </row>
    <row r="181" spans="3:18" s="40" customFormat="1">
      <c r="C181" s="229"/>
      <c r="D181" s="235">
        <v>4</v>
      </c>
      <c r="E181" s="236"/>
      <c r="F181" s="251"/>
      <c r="G181" s="252"/>
      <c r="H181" s="107"/>
      <c r="I181" s="104" t="s">
        <v>129</v>
      </c>
      <c r="J181" s="43"/>
      <c r="K181" s="226"/>
      <c r="L181" s="227"/>
      <c r="M181" s="226"/>
      <c r="N181" s="227"/>
      <c r="O181" s="92"/>
      <c r="Q181" s="145"/>
      <c r="R181" s="145"/>
    </row>
    <row r="182" spans="3:18" s="40" customFormat="1">
      <c r="C182" s="229"/>
      <c r="D182" s="235">
        <v>5</v>
      </c>
      <c r="E182" s="236"/>
      <c r="F182" s="251"/>
      <c r="G182" s="252"/>
      <c r="H182" s="107"/>
      <c r="I182" s="104" t="s">
        <v>129</v>
      </c>
      <c r="J182" s="43"/>
      <c r="K182" s="226"/>
      <c r="L182" s="227"/>
      <c r="M182" s="226"/>
      <c r="N182" s="227"/>
      <c r="O182" s="92"/>
      <c r="Q182" s="145"/>
      <c r="R182" s="145"/>
    </row>
    <row r="183" spans="3:18" s="40" customFormat="1">
      <c r="C183" s="229"/>
      <c r="D183" s="235">
        <v>6</v>
      </c>
      <c r="E183" s="236"/>
      <c r="F183" s="251"/>
      <c r="G183" s="252"/>
      <c r="H183" s="107"/>
      <c r="I183" s="104" t="s">
        <v>129</v>
      </c>
      <c r="J183" s="43"/>
      <c r="K183" s="226"/>
      <c r="L183" s="227"/>
      <c r="M183" s="226"/>
      <c r="N183" s="227"/>
      <c r="O183" s="92"/>
      <c r="Q183" s="145"/>
      <c r="R183" s="145"/>
    </row>
    <row r="184" spans="3:18" s="40" customFormat="1">
      <c r="C184" s="229"/>
      <c r="D184" s="235">
        <v>7</v>
      </c>
      <c r="E184" s="236"/>
      <c r="F184" s="251"/>
      <c r="G184" s="252"/>
      <c r="H184" s="107"/>
      <c r="I184" s="104" t="s">
        <v>129</v>
      </c>
      <c r="J184" s="43"/>
      <c r="K184" s="226"/>
      <c r="L184" s="227"/>
      <c r="M184" s="226"/>
      <c r="N184" s="227"/>
      <c r="O184" s="92"/>
      <c r="Q184" s="145"/>
      <c r="R184" s="145"/>
    </row>
    <row r="185" spans="3:18" s="40" customFormat="1">
      <c r="C185" s="229"/>
      <c r="D185" s="235">
        <v>8</v>
      </c>
      <c r="E185" s="236"/>
      <c r="F185" s="251"/>
      <c r="G185" s="252"/>
      <c r="H185" s="107"/>
      <c r="I185" s="104" t="s">
        <v>129</v>
      </c>
      <c r="J185" s="43"/>
      <c r="K185" s="226"/>
      <c r="L185" s="227"/>
      <c r="M185" s="226"/>
      <c r="N185" s="227"/>
      <c r="O185" s="92"/>
      <c r="Q185" s="145"/>
      <c r="R185" s="145"/>
    </row>
    <row r="186" spans="3:18" s="40" customFormat="1">
      <c r="C186" s="229"/>
      <c r="D186" s="235">
        <v>9</v>
      </c>
      <c r="E186" s="236"/>
      <c r="F186" s="251"/>
      <c r="G186" s="252"/>
      <c r="H186" s="107"/>
      <c r="I186" s="104" t="s">
        <v>129</v>
      </c>
      <c r="J186" s="43"/>
      <c r="K186" s="226"/>
      <c r="L186" s="227"/>
      <c r="M186" s="226"/>
      <c r="N186" s="227"/>
      <c r="O186" s="92"/>
      <c r="Q186" s="145"/>
      <c r="R186" s="145"/>
    </row>
    <row r="187" spans="3:18" s="40" customFormat="1">
      <c r="C187" s="229"/>
      <c r="D187" s="235">
        <v>10</v>
      </c>
      <c r="E187" s="236"/>
      <c r="F187" s="251"/>
      <c r="G187" s="252"/>
      <c r="H187" s="107"/>
      <c r="I187" s="104" t="s">
        <v>129</v>
      </c>
      <c r="J187" s="43"/>
      <c r="K187" s="226"/>
      <c r="L187" s="227"/>
      <c r="M187" s="226"/>
      <c r="N187" s="227"/>
      <c r="O187" s="92"/>
      <c r="Q187" s="145"/>
      <c r="R187" s="145"/>
    </row>
    <row r="188" spans="3:18" s="40" customFormat="1">
      <c r="C188" s="229"/>
      <c r="D188" s="235">
        <v>11</v>
      </c>
      <c r="E188" s="236"/>
      <c r="F188" s="251"/>
      <c r="G188" s="252"/>
      <c r="H188" s="107"/>
      <c r="I188" s="104" t="s">
        <v>129</v>
      </c>
      <c r="J188" s="43"/>
      <c r="K188" s="226"/>
      <c r="L188" s="227"/>
      <c r="M188" s="226"/>
      <c r="N188" s="227"/>
      <c r="O188" s="92"/>
      <c r="Q188" s="145"/>
      <c r="R188" s="145"/>
    </row>
    <row r="189" spans="3:18" s="40" customFormat="1">
      <c r="C189" s="229"/>
      <c r="D189" s="235">
        <v>12</v>
      </c>
      <c r="E189" s="236"/>
      <c r="F189" s="251"/>
      <c r="G189" s="252"/>
      <c r="H189" s="107"/>
      <c r="I189" s="104" t="s">
        <v>129</v>
      </c>
      <c r="J189" s="43"/>
      <c r="K189" s="226"/>
      <c r="L189" s="227"/>
      <c r="M189" s="226"/>
      <c r="N189" s="227"/>
      <c r="O189" s="92"/>
      <c r="Q189" s="145"/>
      <c r="R189" s="145"/>
    </row>
    <row r="190" spans="3:18" s="40" customFormat="1">
      <c r="C190" s="229"/>
      <c r="D190" s="235">
        <v>13</v>
      </c>
      <c r="E190" s="236"/>
      <c r="F190" s="251"/>
      <c r="G190" s="252"/>
      <c r="H190" s="107"/>
      <c r="I190" s="104" t="s">
        <v>129</v>
      </c>
      <c r="J190" s="43"/>
      <c r="K190" s="226"/>
      <c r="L190" s="227"/>
      <c r="M190" s="226"/>
      <c r="N190" s="227"/>
      <c r="O190" s="92"/>
      <c r="Q190" s="145"/>
      <c r="R190" s="145"/>
    </row>
    <row r="191" spans="3:18" s="40" customFormat="1">
      <c r="C191" s="229"/>
      <c r="D191" s="235">
        <v>14</v>
      </c>
      <c r="E191" s="236"/>
      <c r="F191" s="251"/>
      <c r="G191" s="252"/>
      <c r="H191" s="107"/>
      <c r="I191" s="104" t="s">
        <v>129</v>
      </c>
      <c r="J191" s="43"/>
      <c r="K191" s="226"/>
      <c r="L191" s="227"/>
      <c r="M191" s="226"/>
      <c r="N191" s="227"/>
      <c r="O191" s="92"/>
      <c r="Q191" s="145"/>
      <c r="R191" s="145"/>
    </row>
    <row r="192" spans="3:18" s="40" customFormat="1">
      <c r="C192" s="229"/>
      <c r="D192" s="235">
        <v>15</v>
      </c>
      <c r="E192" s="236"/>
      <c r="F192" s="251"/>
      <c r="G192" s="252"/>
      <c r="H192" s="107"/>
      <c r="I192" s="104" t="s">
        <v>129</v>
      </c>
      <c r="J192" s="43"/>
      <c r="K192" s="226"/>
      <c r="L192" s="227"/>
      <c r="M192" s="226"/>
      <c r="N192" s="227"/>
      <c r="O192" s="92"/>
      <c r="Q192" s="145"/>
      <c r="R192" s="145"/>
    </row>
    <row r="193" spans="3:18" s="40" customFormat="1">
      <c r="C193" s="229"/>
      <c r="D193" s="235">
        <v>16</v>
      </c>
      <c r="E193" s="236"/>
      <c r="F193" s="251"/>
      <c r="G193" s="252"/>
      <c r="H193" s="107"/>
      <c r="I193" s="104" t="s">
        <v>129</v>
      </c>
      <c r="J193" s="43"/>
      <c r="K193" s="226"/>
      <c r="L193" s="227"/>
      <c r="M193" s="226"/>
      <c r="N193" s="227"/>
      <c r="O193" s="92"/>
      <c r="Q193" s="145"/>
      <c r="R193" s="145"/>
    </row>
    <row r="194" spans="3:18" s="40" customFormat="1">
      <c r="C194" s="229"/>
      <c r="D194" s="235">
        <v>17</v>
      </c>
      <c r="E194" s="236"/>
      <c r="F194" s="251"/>
      <c r="G194" s="252"/>
      <c r="H194" s="107"/>
      <c r="I194" s="104" t="s">
        <v>129</v>
      </c>
      <c r="J194" s="43"/>
      <c r="K194" s="226"/>
      <c r="L194" s="227"/>
      <c r="M194" s="226"/>
      <c r="N194" s="227"/>
      <c r="O194" s="92"/>
      <c r="Q194" s="145"/>
      <c r="R194" s="145"/>
    </row>
    <row r="195" spans="3:18" s="40" customFormat="1">
      <c r="C195" s="229"/>
      <c r="D195" s="235">
        <v>18</v>
      </c>
      <c r="E195" s="236"/>
      <c r="F195" s="251"/>
      <c r="G195" s="252"/>
      <c r="H195" s="107"/>
      <c r="I195" s="104" t="s">
        <v>129</v>
      </c>
      <c r="J195" s="43"/>
      <c r="K195" s="226"/>
      <c r="L195" s="227"/>
      <c r="M195" s="226"/>
      <c r="N195" s="227"/>
      <c r="O195" s="92"/>
      <c r="Q195" s="145"/>
      <c r="R195" s="145"/>
    </row>
    <row r="196" spans="3:18" s="40" customFormat="1">
      <c r="C196" s="229"/>
      <c r="D196" s="235">
        <v>19</v>
      </c>
      <c r="E196" s="236"/>
      <c r="F196" s="251"/>
      <c r="G196" s="252"/>
      <c r="H196" s="107"/>
      <c r="I196" s="104" t="s">
        <v>129</v>
      </c>
      <c r="J196" s="43"/>
      <c r="K196" s="226"/>
      <c r="L196" s="227"/>
      <c r="M196" s="226"/>
      <c r="N196" s="227"/>
      <c r="O196" s="92"/>
      <c r="Q196" s="145"/>
      <c r="R196" s="145"/>
    </row>
    <row r="197" spans="3:18" s="40" customFormat="1">
      <c r="C197" s="230"/>
      <c r="D197" s="235">
        <v>20</v>
      </c>
      <c r="E197" s="236"/>
      <c r="F197" s="251"/>
      <c r="G197" s="252"/>
      <c r="H197" s="107"/>
      <c r="I197" s="104" t="s">
        <v>129</v>
      </c>
      <c r="J197" s="43"/>
      <c r="K197" s="226"/>
      <c r="L197" s="227"/>
      <c r="M197" s="226"/>
      <c r="N197" s="227"/>
      <c r="O197" s="92"/>
      <c r="Q197" s="145"/>
      <c r="R197" s="145"/>
    </row>
    <row r="198" spans="3:18" s="40" customFormat="1">
      <c r="D198" s="44"/>
      <c r="E198" s="44"/>
      <c r="F198" s="44"/>
      <c r="O198" s="41"/>
      <c r="Q198" s="146"/>
      <c r="R198" s="146"/>
    </row>
    <row r="199" spans="3:18">
      <c r="C199" s="3" t="s">
        <v>59</v>
      </c>
      <c r="D199" s="51"/>
      <c r="E199" s="51"/>
      <c r="F199" s="51"/>
      <c r="Q199" s="146"/>
      <c r="R199" s="146"/>
    </row>
    <row r="200" spans="3:18" ht="36">
      <c r="C200" s="52" t="s">
        <v>41</v>
      </c>
      <c r="D200" s="233" t="s">
        <v>42</v>
      </c>
      <c r="E200" s="234"/>
      <c r="F200" s="245" t="s">
        <v>58</v>
      </c>
      <c r="G200" s="246"/>
      <c r="H200" s="53" t="s">
        <v>45</v>
      </c>
      <c r="I200" s="53" t="s">
        <v>46</v>
      </c>
      <c r="J200" s="54" t="s">
        <v>47</v>
      </c>
      <c r="K200" s="233" t="s">
        <v>48</v>
      </c>
      <c r="L200" s="234"/>
      <c r="M200" s="245" t="s">
        <v>49</v>
      </c>
      <c r="N200" s="246"/>
      <c r="O200" s="55" t="s">
        <v>103</v>
      </c>
      <c r="Q200" s="141" t="s">
        <v>148</v>
      </c>
      <c r="R200" s="141" t="s">
        <v>149</v>
      </c>
    </row>
    <row r="201" spans="3:18" s="40" customFormat="1">
      <c r="C201" s="228" t="s">
        <v>54</v>
      </c>
      <c r="D201" s="235">
        <v>1</v>
      </c>
      <c r="E201" s="236"/>
      <c r="F201" s="251"/>
      <c r="G201" s="252"/>
      <c r="H201" s="107"/>
      <c r="I201" s="104" t="s">
        <v>129</v>
      </c>
      <c r="J201" s="43"/>
      <c r="K201" s="226"/>
      <c r="L201" s="227"/>
      <c r="M201" s="226"/>
      <c r="N201" s="227"/>
      <c r="O201" s="92"/>
      <c r="Q201" s="145"/>
      <c r="R201" s="145"/>
    </row>
    <row r="202" spans="3:18" s="40" customFormat="1">
      <c r="C202" s="229"/>
      <c r="D202" s="235">
        <v>2</v>
      </c>
      <c r="E202" s="236"/>
      <c r="F202" s="251"/>
      <c r="G202" s="252"/>
      <c r="H202" s="107"/>
      <c r="I202" s="104" t="s">
        <v>129</v>
      </c>
      <c r="J202" s="43"/>
      <c r="K202" s="226"/>
      <c r="L202" s="227"/>
      <c r="M202" s="226"/>
      <c r="N202" s="227"/>
      <c r="O202" s="92"/>
      <c r="Q202" s="145"/>
      <c r="R202" s="145"/>
    </row>
    <row r="203" spans="3:18" s="40" customFormat="1">
      <c r="C203" s="229"/>
      <c r="D203" s="235">
        <v>3</v>
      </c>
      <c r="E203" s="236"/>
      <c r="F203" s="251"/>
      <c r="G203" s="252"/>
      <c r="H203" s="107"/>
      <c r="I203" s="104" t="s">
        <v>129</v>
      </c>
      <c r="J203" s="43"/>
      <c r="K203" s="226"/>
      <c r="L203" s="227"/>
      <c r="M203" s="226"/>
      <c r="N203" s="227"/>
      <c r="O203" s="92"/>
      <c r="Q203" s="145"/>
      <c r="R203" s="145"/>
    </row>
    <row r="204" spans="3:18" s="40" customFormat="1">
      <c r="C204" s="229"/>
      <c r="D204" s="235">
        <v>4</v>
      </c>
      <c r="E204" s="236"/>
      <c r="F204" s="251"/>
      <c r="G204" s="252"/>
      <c r="H204" s="107"/>
      <c r="I204" s="104" t="s">
        <v>129</v>
      </c>
      <c r="J204" s="43"/>
      <c r="K204" s="226"/>
      <c r="L204" s="227"/>
      <c r="M204" s="226"/>
      <c r="N204" s="227"/>
      <c r="O204" s="92"/>
      <c r="Q204" s="145"/>
      <c r="R204" s="145"/>
    </row>
    <row r="205" spans="3:18" s="40" customFormat="1">
      <c r="C205" s="229"/>
      <c r="D205" s="235">
        <v>5</v>
      </c>
      <c r="E205" s="236"/>
      <c r="F205" s="251"/>
      <c r="G205" s="252"/>
      <c r="H205" s="107"/>
      <c r="I205" s="104" t="s">
        <v>129</v>
      </c>
      <c r="J205" s="43"/>
      <c r="K205" s="226"/>
      <c r="L205" s="227"/>
      <c r="M205" s="226"/>
      <c r="N205" s="227"/>
      <c r="O205" s="92"/>
      <c r="Q205" s="145"/>
      <c r="R205" s="145"/>
    </row>
    <row r="206" spans="3:18" s="40" customFormat="1">
      <c r="C206" s="229"/>
      <c r="D206" s="235">
        <v>6</v>
      </c>
      <c r="E206" s="236"/>
      <c r="F206" s="251"/>
      <c r="G206" s="252"/>
      <c r="H206" s="107"/>
      <c r="I206" s="104" t="s">
        <v>129</v>
      </c>
      <c r="J206" s="43"/>
      <c r="K206" s="226"/>
      <c r="L206" s="227"/>
      <c r="M206" s="226"/>
      <c r="N206" s="227"/>
      <c r="O206" s="92"/>
      <c r="Q206" s="145"/>
      <c r="R206" s="145"/>
    </row>
    <row r="207" spans="3:18" s="40" customFormat="1">
      <c r="C207" s="229"/>
      <c r="D207" s="235">
        <v>7</v>
      </c>
      <c r="E207" s="236"/>
      <c r="F207" s="251"/>
      <c r="G207" s="252"/>
      <c r="H207" s="107"/>
      <c r="I207" s="104" t="s">
        <v>129</v>
      </c>
      <c r="J207" s="43"/>
      <c r="K207" s="226"/>
      <c r="L207" s="227"/>
      <c r="M207" s="226"/>
      <c r="N207" s="227"/>
      <c r="O207" s="92"/>
      <c r="Q207" s="145"/>
      <c r="R207" s="145"/>
    </row>
    <row r="208" spans="3:18" s="40" customFormat="1">
      <c r="C208" s="229"/>
      <c r="D208" s="235">
        <v>8</v>
      </c>
      <c r="E208" s="236"/>
      <c r="F208" s="251"/>
      <c r="G208" s="252"/>
      <c r="H208" s="107"/>
      <c r="I208" s="104" t="s">
        <v>129</v>
      </c>
      <c r="J208" s="43"/>
      <c r="K208" s="226"/>
      <c r="L208" s="227"/>
      <c r="M208" s="226"/>
      <c r="N208" s="227"/>
      <c r="O208" s="92"/>
      <c r="Q208" s="145"/>
      <c r="R208" s="145"/>
    </row>
    <row r="209" spans="3:18" s="40" customFormat="1">
      <c r="C209" s="229"/>
      <c r="D209" s="235">
        <v>9</v>
      </c>
      <c r="E209" s="236"/>
      <c r="F209" s="251"/>
      <c r="G209" s="252"/>
      <c r="H209" s="107"/>
      <c r="I209" s="104" t="s">
        <v>129</v>
      </c>
      <c r="J209" s="43"/>
      <c r="K209" s="226"/>
      <c r="L209" s="227"/>
      <c r="M209" s="226"/>
      <c r="N209" s="227"/>
      <c r="O209" s="92"/>
      <c r="Q209" s="145"/>
      <c r="R209" s="145"/>
    </row>
    <row r="210" spans="3:18" s="40" customFormat="1">
      <c r="C210" s="229"/>
      <c r="D210" s="235">
        <v>10</v>
      </c>
      <c r="E210" s="236"/>
      <c r="F210" s="251"/>
      <c r="G210" s="252"/>
      <c r="H210" s="107"/>
      <c r="I210" s="104" t="s">
        <v>129</v>
      </c>
      <c r="J210" s="43"/>
      <c r="K210" s="226"/>
      <c r="L210" s="227"/>
      <c r="M210" s="226"/>
      <c r="N210" s="227"/>
      <c r="O210" s="92"/>
      <c r="Q210" s="145"/>
      <c r="R210" s="145"/>
    </row>
    <row r="211" spans="3:18" s="40" customFormat="1">
      <c r="C211" s="229"/>
      <c r="D211" s="235">
        <v>11</v>
      </c>
      <c r="E211" s="236"/>
      <c r="F211" s="251"/>
      <c r="G211" s="252"/>
      <c r="H211" s="107"/>
      <c r="I211" s="104" t="s">
        <v>129</v>
      </c>
      <c r="J211" s="43"/>
      <c r="K211" s="226"/>
      <c r="L211" s="227"/>
      <c r="M211" s="226"/>
      <c r="N211" s="227"/>
      <c r="O211" s="92"/>
      <c r="Q211" s="145"/>
      <c r="R211" s="145"/>
    </row>
    <row r="212" spans="3:18" s="40" customFormat="1">
      <c r="C212" s="229"/>
      <c r="D212" s="235">
        <v>12</v>
      </c>
      <c r="E212" s="236"/>
      <c r="F212" s="251"/>
      <c r="G212" s="252"/>
      <c r="H212" s="107"/>
      <c r="I212" s="104" t="s">
        <v>129</v>
      </c>
      <c r="J212" s="43"/>
      <c r="K212" s="226"/>
      <c r="L212" s="227"/>
      <c r="M212" s="226"/>
      <c r="N212" s="227"/>
      <c r="O212" s="92"/>
      <c r="Q212" s="145"/>
      <c r="R212" s="145"/>
    </row>
    <row r="213" spans="3:18" s="40" customFormat="1">
      <c r="C213" s="229"/>
      <c r="D213" s="235">
        <v>13</v>
      </c>
      <c r="E213" s="236"/>
      <c r="F213" s="251"/>
      <c r="G213" s="252"/>
      <c r="H213" s="107"/>
      <c r="I213" s="104" t="s">
        <v>129</v>
      </c>
      <c r="J213" s="43"/>
      <c r="K213" s="226"/>
      <c r="L213" s="227"/>
      <c r="M213" s="226"/>
      <c r="N213" s="227"/>
      <c r="O213" s="92"/>
      <c r="Q213" s="145"/>
      <c r="R213" s="145"/>
    </row>
    <row r="214" spans="3:18" s="40" customFormat="1">
      <c r="C214" s="229"/>
      <c r="D214" s="235">
        <v>14</v>
      </c>
      <c r="E214" s="236"/>
      <c r="F214" s="251"/>
      <c r="G214" s="252"/>
      <c r="H214" s="107"/>
      <c r="I214" s="104" t="s">
        <v>129</v>
      </c>
      <c r="J214" s="43"/>
      <c r="K214" s="226"/>
      <c r="L214" s="227"/>
      <c r="M214" s="226"/>
      <c r="N214" s="227"/>
      <c r="O214" s="92"/>
      <c r="Q214" s="145"/>
      <c r="R214" s="145"/>
    </row>
    <row r="215" spans="3:18" s="40" customFormat="1">
      <c r="C215" s="229"/>
      <c r="D215" s="235">
        <v>15</v>
      </c>
      <c r="E215" s="236"/>
      <c r="F215" s="251"/>
      <c r="G215" s="252"/>
      <c r="H215" s="107"/>
      <c r="I215" s="104" t="s">
        <v>129</v>
      </c>
      <c r="J215" s="43"/>
      <c r="K215" s="226"/>
      <c r="L215" s="227"/>
      <c r="M215" s="226"/>
      <c r="N215" s="227"/>
      <c r="O215" s="92"/>
      <c r="Q215" s="145"/>
      <c r="R215" s="145"/>
    </row>
    <row r="216" spans="3:18" s="40" customFormat="1">
      <c r="C216" s="229"/>
      <c r="D216" s="235">
        <v>16</v>
      </c>
      <c r="E216" s="236"/>
      <c r="F216" s="251"/>
      <c r="G216" s="252"/>
      <c r="H216" s="107"/>
      <c r="I216" s="104" t="s">
        <v>129</v>
      </c>
      <c r="J216" s="43"/>
      <c r="K216" s="226"/>
      <c r="L216" s="227"/>
      <c r="M216" s="226"/>
      <c r="N216" s="227"/>
      <c r="O216" s="92"/>
      <c r="Q216" s="145"/>
      <c r="R216" s="145"/>
    </row>
    <row r="217" spans="3:18" s="40" customFormat="1">
      <c r="C217" s="229"/>
      <c r="D217" s="235">
        <v>17</v>
      </c>
      <c r="E217" s="236"/>
      <c r="F217" s="251"/>
      <c r="G217" s="252"/>
      <c r="H217" s="107"/>
      <c r="I217" s="104" t="s">
        <v>129</v>
      </c>
      <c r="J217" s="43"/>
      <c r="K217" s="226"/>
      <c r="L217" s="227"/>
      <c r="M217" s="226"/>
      <c r="N217" s="227"/>
      <c r="O217" s="92"/>
      <c r="Q217" s="145"/>
      <c r="R217" s="145"/>
    </row>
    <row r="218" spans="3:18" s="40" customFormat="1">
      <c r="C218" s="229"/>
      <c r="D218" s="235">
        <v>18</v>
      </c>
      <c r="E218" s="236"/>
      <c r="F218" s="251"/>
      <c r="G218" s="252"/>
      <c r="H218" s="107"/>
      <c r="I218" s="104" t="s">
        <v>129</v>
      </c>
      <c r="J218" s="43"/>
      <c r="K218" s="226"/>
      <c r="L218" s="227"/>
      <c r="M218" s="226"/>
      <c r="N218" s="227"/>
      <c r="O218" s="92"/>
      <c r="Q218" s="145"/>
      <c r="R218" s="145"/>
    </row>
    <row r="219" spans="3:18" s="40" customFormat="1">
      <c r="C219" s="229"/>
      <c r="D219" s="235">
        <v>19</v>
      </c>
      <c r="E219" s="236"/>
      <c r="F219" s="251"/>
      <c r="G219" s="252"/>
      <c r="H219" s="107"/>
      <c r="I219" s="104" t="s">
        <v>129</v>
      </c>
      <c r="J219" s="43"/>
      <c r="K219" s="226"/>
      <c r="L219" s="227"/>
      <c r="M219" s="226"/>
      <c r="N219" s="227"/>
      <c r="O219" s="92"/>
      <c r="Q219" s="145"/>
      <c r="R219" s="145"/>
    </row>
    <row r="220" spans="3:18" s="40" customFormat="1">
      <c r="C220" s="230"/>
      <c r="D220" s="235">
        <v>20</v>
      </c>
      <c r="E220" s="236"/>
      <c r="F220" s="251"/>
      <c r="G220" s="252"/>
      <c r="H220" s="107"/>
      <c r="I220" s="104" t="s">
        <v>129</v>
      </c>
      <c r="J220" s="43"/>
      <c r="K220" s="226"/>
      <c r="L220" s="227"/>
      <c r="M220" s="226"/>
      <c r="N220" s="227"/>
      <c r="O220" s="92"/>
      <c r="Q220" s="145"/>
      <c r="R220" s="145"/>
    </row>
    <row r="221" spans="3:18" s="40" customFormat="1">
      <c r="O221" s="41"/>
      <c r="Q221" s="146"/>
      <c r="R221" s="146"/>
    </row>
    <row r="222" spans="3:18" s="40" customFormat="1">
      <c r="O222" s="41"/>
      <c r="Q222" s="146"/>
      <c r="R222" s="146"/>
    </row>
    <row r="223" spans="3:18" s="40" customFormat="1">
      <c r="O223" s="41"/>
      <c r="Q223" s="146"/>
      <c r="R223" s="146"/>
    </row>
    <row r="224" spans="3:18" s="40" customFormat="1">
      <c r="O224" s="41"/>
      <c r="Q224" s="146"/>
      <c r="R224" s="146"/>
    </row>
    <row r="225" spans="17:18" hidden="1">
      <c r="Q225" s="142"/>
      <c r="R225" s="142"/>
    </row>
    <row r="226" spans="17:18" hidden="1">
      <c r="Q226" s="145"/>
      <c r="R226" s="145"/>
    </row>
    <row r="227" spans="17:18" hidden="1">
      <c r="Q227" s="145"/>
      <c r="R227" s="145"/>
    </row>
    <row r="228" spans="17:18" hidden="1">
      <c r="Q228" s="145"/>
      <c r="R228" s="145"/>
    </row>
    <row r="229" spans="17:18" hidden="1">
      <c r="Q229" s="145"/>
      <c r="R229" s="145"/>
    </row>
    <row r="230" spans="17:18" hidden="1">
      <c r="Q230" s="145"/>
      <c r="R230" s="145"/>
    </row>
    <row r="231" spans="17:18" hidden="1">
      <c r="Q231" s="145"/>
      <c r="R231" s="145"/>
    </row>
    <row r="232" spans="17:18" hidden="1">
      <c r="Q232" s="145"/>
      <c r="R232" s="145"/>
    </row>
    <row r="233" spans="17:18" hidden="1">
      <c r="Q233" s="145"/>
      <c r="R233" s="145"/>
    </row>
    <row r="234" spans="17:18" hidden="1">
      <c r="Q234" s="145"/>
      <c r="R234" s="145"/>
    </row>
    <row r="235" spans="17:18" hidden="1">
      <c r="Q235" s="145"/>
      <c r="R235" s="145"/>
    </row>
    <row r="236" spans="17:18" hidden="1">
      <c r="Q236" s="145"/>
      <c r="R236" s="145"/>
    </row>
    <row r="237" spans="17:18" hidden="1">
      <c r="Q237" s="145"/>
      <c r="R237" s="145"/>
    </row>
    <row r="238" spans="17:18" hidden="1">
      <c r="Q238" s="145"/>
      <c r="R238" s="145"/>
    </row>
    <row r="239" spans="17:18" hidden="1">
      <c r="Q239" s="145"/>
      <c r="R239" s="145"/>
    </row>
    <row r="240" spans="17:18" hidden="1">
      <c r="Q240" s="145"/>
      <c r="R240" s="145"/>
    </row>
    <row r="241" spans="17:18" hidden="1">
      <c r="Q241" s="145"/>
      <c r="R241" s="145"/>
    </row>
    <row r="242" spans="17:18" hidden="1">
      <c r="Q242" s="145"/>
      <c r="R242" s="145"/>
    </row>
    <row r="243" spans="17:18" hidden="1">
      <c r="Q243" s="145"/>
      <c r="R243" s="145"/>
    </row>
    <row r="244" spans="17:18" hidden="1">
      <c r="Q244" s="145"/>
      <c r="R244" s="145"/>
    </row>
    <row r="245" spans="17:18" hidden="1">
      <c r="Q245" s="145"/>
      <c r="R245" s="145"/>
    </row>
    <row r="246" spans="17:18" hidden="1">
      <c r="Q246" s="145"/>
      <c r="R246" s="145"/>
    </row>
    <row r="247" spans="17:18" hidden="1">
      <c r="Q247" s="145"/>
      <c r="R247" s="145"/>
    </row>
    <row r="248" spans="17:18" hidden="1">
      <c r="Q248" s="145"/>
      <c r="R248" s="145"/>
    </row>
    <row r="249" spans="17:18" hidden="1">
      <c r="Q249" s="145"/>
      <c r="R249" s="145"/>
    </row>
    <row r="250" spans="17:18" hidden="1">
      <c r="Q250" s="145"/>
      <c r="R250" s="145"/>
    </row>
    <row r="251" spans="17:18" hidden="1">
      <c r="Q251" s="145"/>
      <c r="R251" s="145"/>
    </row>
    <row r="252" spans="17:18" hidden="1">
      <c r="Q252" s="145"/>
      <c r="R252" s="145"/>
    </row>
    <row r="253" spans="17:18" hidden="1">
      <c r="Q253" s="145"/>
      <c r="R253" s="145"/>
    </row>
    <row r="254" spans="17:18" hidden="1">
      <c r="Q254" s="145"/>
      <c r="R254" s="145"/>
    </row>
    <row r="255" spans="17:18" hidden="1">
      <c r="Q255" s="145"/>
      <c r="R255" s="145"/>
    </row>
    <row r="256" spans="17:18" hidden="1">
      <c r="Q256" s="145"/>
      <c r="R256" s="145"/>
    </row>
    <row r="257" spans="17:18" hidden="1">
      <c r="Q257" s="145"/>
      <c r="R257" s="145"/>
    </row>
    <row r="258" spans="17:18" hidden="1">
      <c r="Q258" s="145"/>
      <c r="R258" s="145"/>
    </row>
  </sheetData>
  <sheetProtection insertRows="0" deleteRows="0" selectLockedCells="1"/>
  <mergeCells count="679">
    <mergeCell ref="K219:L219"/>
    <mergeCell ref="K216:L216"/>
    <mergeCell ref="M216:N216"/>
    <mergeCell ref="D217:E217"/>
    <mergeCell ref="F217:G217"/>
    <mergeCell ref="K217:L217"/>
    <mergeCell ref="M217:N217"/>
    <mergeCell ref="D218:E218"/>
    <mergeCell ref="F218:G218"/>
    <mergeCell ref="K218:L218"/>
    <mergeCell ref="M218:N218"/>
    <mergeCell ref="K213:L213"/>
    <mergeCell ref="M213:N213"/>
    <mergeCell ref="D214:E214"/>
    <mergeCell ref="F214:G214"/>
    <mergeCell ref="K214:L214"/>
    <mergeCell ref="M214:N214"/>
    <mergeCell ref="D215:E215"/>
    <mergeCell ref="F215:G215"/>
    <mergeCell ref="K215:L215"/>
    <mergeCell ref="M215:N215"/>
    <mergeCell ref="K210:L210"/>
    <mergeCell ref="M210:N210"/>
    <mergeCell ref="D211:E211"/>
    <mergeCell ref="F211:G211"/>
    <mergeCell ref="K211:L211"/>
    <mergeCell ref="M211:N211"/>
    <mergeCell ref="D212:E212"/>
    <mergeCell ref="F212:G212"/>
    <mergeCell ref="K212:L212"/>
    <mergeCell ref="M212:N212"/>
    <mergeCell ref="D196:E196"/>
    <mergeCell ref="K196:L196"/>
    <mergeCell ref="K202:L202"/>
    <mergeCell ref="K203:L203"/>
    <mergeCell ref="K204:L204"/>
    <mergeCell ref="K205:L205"/>
    <mergeCell ref="K206:L206"/>
    <mergeCell ref="K207:L207"/>
    <mergeCell ref="K208:L208"/>
    <mergeCell ref="F202:G202"/>
    <mergeCell ref="F203:G203"/>
    <mergeCell ref="F204:G204"/>
    <mergeCell ref="F205:G205"/>
    <mergeCell ref="F206:G206"/>
    <mergeCell ref="F207:G207"/>
    <mergeCell ref="F208:G208"/>
    <mergeCell ref="F200:G200"/>
    <mergeCell ref="F201:G201"/>
    <mergeCell ref="K200:L200"/>
    <mergeCell ref="K201:L201"/>
    <mergeCell ref="D192:E192"/>
    <mergeCell ref="D193:E193"/>
    <mergeCell ref="D194:E194"/>
    <mergeCell ref="D195:E195"/>
    <mergeCell ref="K187:L187"/>
    <mergeCell ref="K188:L188"/>
    <mergeCell ref="K189:L189"/>
    <mergeCell ref="K190:L190"/>
    <mergeCell ref="K191:L191"/>
    <mergeCell ref="K192:L192"/>
    <mergeCell ref="K193:L193"/>
    <mergeCell ref="K194:L194"/>
    <mergeCell ref="K195:L195"/>
    <mergeCell ref="F188:G188"/>
    <mergeCell ref="F189:G189"/>
    <mergeCell ref="F190:G190"/>
    <mergeCell ref="F191:G191"/>
    <mergeCell ref="F192:G192"/>
    <mergeCell ref="F193:G193"/>
    <mergeCell ref="F194:G194"/>
    <mergeCell ref="F195:G195"/>
    <mergeCell ref="F187:G187"/>
    <mergeCell ref="K170:L170"/>
    <mergeCell ref="M170:N170"/>
    <mergeCell ref="K171:L171"/>
    <mergeCell ref="M171:N171"/>
    <mergeCell ref="D187:E187"/>
    <mergeCell ref="D188:E188"/>
    <mergeCell ref="D189:E189"/>
    <mergeCell ref="D190:E190"/>
    <mergeCell ref="D191:E191"/>
    <mergeCell ref="M187:N187"/>
    <mergeCell ref="M188:N188"/>
    <mergeCell ref="M189:N189"/>
    <mergeCell ref="M190:N190"/>
    <mergeCell ref="M191:N191"/>
    <mergeCell ref="F179:G179"/>
    <mergeCell ref="F180:G180"/>
    <mergeCell ref="F181:G181"/>
    <mergeCell ref="F182:G182"/>
    <mergeCell ref="F183:G183"/>
    <mergeCell ref="F184:G184"/>
    <mergeCell ref="F185:G185"/>
    <mergeCell ref="F186:G186"/>
    <mergeCell ref="M180:N180"/>
    <mergeCell ref="M181:N181"/>
    <mergeCell ref="K165:L165"/>
    <mergeCell ref="M165:N165"/>
    <mergeCell ref="D166:D167"/>
    <mergeCell ref="F166:F167"/>
    <mergeCell ref="K166:L166"/>
    <mergeCell ref="M166:N166"/>
    <mergeCell ref="K167:L167"/>
    <mergeCell ref="M167:N167"/>
    <mergeCell ref="F168:F169"/>
    <mergeCell ref="K168:L168"/>
    <mergeCell ref="M168:N168"/>
    <mergeCell ref="K169:L169"/>
    <mergeCell ref="M169:N169"/>
    <mergeCell ref="D168:D169"/>
    <mergeCell ref="F128:F129"/>
    <mergeCell ref="K128:L128"/>
    <mergeCell ref="M128:N128"/>
    <mergeCell ref="K129:L129"/>
    <mergeCell ref="M129:N129"/>
    <mergeCell ref="D130:D131"/>
    <mergeCell ref="F130:F131"/>
    <mergeCell ref="K130:L130"/>
    <mergeCell ref="M130:N130"/>
    <mergeCell ref="K131:L131"/>
    <mergeCell ref="M131:N131"/>
    <mergeCell ref="D128:D129"/>
    <mergeCell ref="F124:F125"/>
    <mergeCell ref="K124:L124"/>
    <mergeCell ref="M124:N124"/>
    <mergeCell ref="K125:L125"/>
    <mergeCell ref="M125:N125"/>
    <mergeCell ref="D126:D127"/>
    <mergeCell ref="F126:F127"/>
    <mergeCell ref="K126:L126"/>
    <mergeCell ref="M126:N126"/>
    <mergeCell ref="K127:L127"/>
    <mergeCell ref="M127:N127"/>
    <mergeCell ref="D124:D125"/>
    <mergeCell ref="F120:F121"/>
    <mergeCell ref="K120:L120"/>
    <mergeCell ref="M120:N120"/>
    <mergeCell ref="K121:L121"/>
    <mergeCell ref="M121:N121"/>
    <mergeCell ref="D122:D123"/>
    <mergeCell ref="F122:F123"/>
    <mergeCell ref="K122:L122"/>
    <mergeCell ref="M122:N122"/>
    <mergeCell ref="K123:L123"/>
    <mergeCell ref="M123:N123"/>
    <mergeCell ref="D120:D121"/>
    <mergeCell ref="F116:F117"/>
    <mergeCell ref="K116:L116"/>
    <mergeCell ref="M116:N116"/>
    <mergeCell ref="K117:L117"/>
    <mergeCell ref="M117:N117"/>
    <mergeCell ref="D118:D119"/>
    <mergeCell ref="F118:F119"/>
    <mergeCell ref="K118:L118"/>
    <mergeCell ref="M118:N118"/>
    <mergeCell ref="K119:L119"/>
    <mergeCell ref="M119:N119"/>
    <mergeCell ref="D116:D117"/>
    <mergeCell ref="F112:F113"/>
    <mergeCell ref="K112:L112"/>
    <mergeCell ref="M112:N112"/>
    <mergeCell ref="K113:L113"/>
    <mergeCell ref="M113:N113"/>
    <mergeCell ref="D114:D115"/>
    <mergeCell ref="F114:F115"/>
    <mergeCell ref="K114:L114"/>
    <mergeCell ref="M114:N114"/>
    <mergeCell ref="K115:L115"/>
    <mergeCell ref="M115:N115"/>
    <mergeCell ref="D112:D113"/>
    <mergeCell ref="K84:L84"/>
    <mergeCell ref="M84:N84"/>
    <mergeCell ref="K85:L85"/>
    <mergeCell ref="M85:N85"/>
    <mergeCell ref="D86:D87"/>
    <mergeCell ref="F86:F87"/>
    <mergeCell ref="K86:L86"/>
    <mergeCell ref="M86:N86"/>
    <mergeCell ref="K87:L87"/>
    <mergeCell ref="M87:N87"/>
    <mergeCell ref="D84:D85"/>
    <mergeCell ref="K80:L80"/>
    <mergeCell ref="M80:N80"/>
    <mergeCell ref="K81:L81"/>
    <mergeCell ref="M81:N81"/>
    <mergeCell ref="D82:D83"/>
    <mergeCell ref="F82:F83"/>
    <mergeCell ref="K82:L82"/>
    <mergeCell ref="M82:N82"/>
    <mergeCell ref="K83:L83"/>
    <mergeCell ref="M83:N83"/>
    <mergeCell ref="D80:D81"/>
    <mergeCell ref="K76:L76"/>
    <mergeCell ref="M76:N76"/>
    <mergeCell ref="K77:L77"/>
    <mergeCell ref="M77:N77"/>
    <mergeCell ref="D78:D79"/>
    <mergeCell ref="F78:F79"/>
    <mergeCell ref="K78:L78"/>
    <mergeCell ref="M78:N78"/>
    <mergeCell ref="K79:L79"/>
    <mergeCell ref="M79:N79"/>
    <mergeCell ref="K72:L72"/>
    <mergeCell ref="M72:N72"/>
    <mergeCell ref="K73:L73"/>
    <mergeCell ref="M73:N73"/>
    <mergeCell ref="D74:D75"/>
    <mergeCell ref="F74:F75"/>
    <mergeCell ref="K74:L74"/>
    <mergeCell ref="M74:N74"/>
    <mergeCell ref="K75:L75"/>
    <mergeCell ref="M75:N75"/>
    <mergeCell ref="K70:L70"/>
    <mergeCell ref="M70:N70"/>
    <mergeCell ref="K71:L71"/>
    <mergeCell ref="M71:N71"/>
    <mergeCell ref="M60:N60"/>
    <mergeCell ref="M61:N61"/>
    <mergeCell ref="M62:N62"/>
    <mergeCell ref="M63:N63"/>
    <mergeCell ref="M64:N64"/>
    <mergeCell ref="M65:N65"/>
    <mergeCell ref="M66:N66"/>
    <mergeCell ref="M67:N67"/>
    <mergeCell ref="K60:L60"/>
    <mergeCell ref="M43:N43"/>
    <mergeCell ref="M44:N44"/>
    <mergeCell ref="M45:N45"/>
    <mergeCell ref="M46:N46"/>
    <mergeCell ref="M47:N47"/>
    <mergeCell ref="D68:D69"/>
    <mergeCell ref="F68:F69"/>
    <mergeCell ref="K68:L68"/>
    <mergeCell ref="M68:N68"/>
    <mergeCell ref="K69:L69"/>
    <mergeCell ref="M69:N69"/>
    <mergeCell ref="F58:F59"/>
    <mergeCell ref="F60:F61"/>
    <mergeCell ref="K52:L52"/>
    <mergeCell ref="K61:L61"/>
    <mergeCell ref="K62:L62"/>
    <mergeCell ref="K63:L63"/>
    <mergeCell ref="K64:L64"/>
    <mergeCell ref="K65:L65"/>
    <mergeCell ref="K66:L66"/>
    <mergeCell ref="K67:L67"/>
    <mergeCell ref="K53:L53"/>
    <mergeCell ref="K54:L54"/>
    <mergeCell ref="K55:L55"/>
    <mergeCell ref="D38:D39"/>
    <mergeCell ref="D40:D41"/>
    <mergeCell ref="D42:D43"/>
    <mergeCell ref="D44:D45"/>
    <mergeCell ref="D46:D47"/>
    <mergeCell ref="F28:F29"/>
    <mergeCell ref="F30:F31"/>
    <mergeCell ref="F32:F33"/>
    <mergeCell ref="F34:F35"/>
    <mergeCell ref="F36:F37"/>
    <mergeCell ref="F38:F39"/>
    <mergeCell ref="F40:F41"/>
    <mergeCell ref="F42:F43"/>
    <mergeCell ref="F44:F45"/>
    <mergeCell ref="F46:F47"/>
    <mergeCell ref="D28:D29"/>
    <mergeCell ref="D30:D31"/>
    <mergeCell ref="D32:D33"/>
    <mergeCell ref="D34:D35"/>
    <mergeCell ref="D36:D37"/>
    <mergeCell ref="M205:N205"/>
    <mergeCell ref="M206:N206"/>
    <mergeCell ref="M207:N207"/>
    <mergeCell ref="M208:N208"/>
    <mergeCell ref="M219:N219"/>
    <mergeCell ref="K182:L182"/>
    <mergeCell ref="K183:L183"/>
    <mergeCell ref="K184:L184"/>
    <mergeCell ref="K185:L185"/>
    <mergeCell ref="K186:L186"/>
    <mergeCell ref="M192:N192"/>
    <mergeCell ref="M193:N193"/>
    <mergeCell ref="M194:N194"/>
    <mergeCell ref="M195:N195"/>
    <mergeCell ref="M196:N196"/>
    <mergeCell ref="K209:L209"/>
    <mergeCell ref="M209:N209"/>
    <mergeCell ref="M202:N202"/>
    <mergeCell ref="M203:N203"/>
    <mergeCell ref="M204:N204"/>
    <mergeCell ref="M182:N182"/>
    <mergeCell ref="M183:N183"/>
    <mergeCell ref="M184:N184"/>
    <mergeCell ref="M185:N185"/>
    <mergeCell ref="M186:N186"/>
    <mergeCell ref="M146:N146"/>
    <mergeCell ref="M147:N147"/>
    <mergeCell ref="M148:N148"/>
    <mergeCell ref="M149:N149"/>
    <mergeCell ref="M150:N150"/>
    <mergeCell ref="M151:N151"/>
    <mergeCell ref="M152:N152"/>
    <mergeCell ref="M153:N153"/>
    <mergeCell ref="M154:N154"/>
    <mergeCell ref="M155:N155"/>
    <mergeCell ref="M156:N156"/>
    <mergeCell ref="M157:N157"/>
    <mergeCell ref="M158:N158"/>
    <mergeCell ref="M159:N159"/>
    <mergeCell ref="M160:N160"/>
    <mergeCell ref="M161:N161"/>
    <mergeCell ref="M162:N162"/>
    <mergeCell ref="K147:L147"/>
    <mergeCell ref="K148:L148"/>
    <mergeCell ref="K149:L149"/>
    <mergeCell ref="K150:L150"/>
    <mergeCell ref="K151:L151"/>
    <mergeCell ref="K146:L146"/>
    <mergeCell ref="M178:N178"/>
    <mergeCell ref="M173:N173"/>
    <mergeCell ref="M179:N179"/>
    <mergeCell ref="K152:L152"/>
    <mergeCell ref="K153:L153"/>
    <mergeCell ref="K154:L154"/>
    <mergeCell ref="K155:L155"/>
    <mergeCell ref="K156:L156"/>
    <mergeCell ref="K157:L157"/>
    <mergeCell ref="K158:L158"/>
    <mergeCell ref="K159:L159"/>
    <mergeCell ref="K160:L160"/>
    <mergeCell ref="K161:L161"/>
    <mergeCell ref="K162:L162"/>
    <mergeCell ref="K163:L163"/>
    <mergeCell ref="M163:N163"/>
    <mergeCell ref="K164:L164"/>
    <mergeCell ref="M164:N164"/>
    <mergeCell ref="M95:N95"/>
    <mergeCell ref="M96:N96"/>
    <mergeCell ref="M97:N97"/>
    <mergeCell ref="M98:N98"/>
    <mergeCell ref="M99:N99"/>
    <mergeCell ref="M100:N100"/>
    <mergeCell ref="M101:N101"/>
    <mergeCell ref="M102:N102"/>
    <mergeCell ref="M103:N103"/>
    <mergeCell ref="M104:N104"/>
    <mergeCell ref="M105:N105"/>
    <mergeCell ref="M106:N106"/>
    <mergeCell ref="M107:N107"/>
    <mergeCell ref="M108:N108"/>
    <mergeCell ref="M109:N109"/>
    <mergeCell ref="M110:N110"/>
    <mergeCell ref="M111:N111"/>
    <mergeCell ref="M135:N135"/>
    <mergeCell ref="M132:N132"/>
    <mergeCell ref="M136:N136"/>
    <mergeCell ref="K138:L138"/>
    <mergeCell ref="K139:L139"/>
    <mergeCell ref="K140:L140"/>
    <mergeCell ref="K141:L141"/>
    <mergeCell ref="K142:L142"/>
    <mergeCell ref="K143:L143"/>
    <mergeCell ref="K144:L144"/>
    <mergeCell ref="K145:L145"/>
    <mergeCell ref="K137:L137"/>
    <mergeCell ref="M137:N137"/>
    <mergeCell ref="M138:N138"/>
    <mergeCell ref="M139:N139"/>
    <mergeCell ref="M140:N140"/>
    <mergeCell ref="M141:N141"/>
    <mergeCell ref="M142:N142"/>
    <mergeCell ref="M143:N143"/>
    <mergeCell ref="M144:N144"/>
    <mergeCell ref="M145:N145"/>
    <mergeCell ref="K105:L105"/>
    <mergeCell ref="K106:L106"/>
    <mergeCell ref="K107:L107"/>
    <mergeCell ref="K108:L108"/>
    <mergeCell ref="K109:L109"/>
    <mergeCell ref="K110:L110"/>
    <mergeCell ref="K111:L111"/>
    <mergeCell ref="K135:L135"/>
    <mergeCell ref="K136:L136"/>
    <mergeCell ref="K96:L96"/>
    <mergeCell ref="K97:L97"/>
    <mergeCell ref="K98:L98"/>
    <mergeCell ref="K99:L99"/>
    <mergeCell ref="K100:L100"/>
    <mergeCell ref="K101:L101"/>
    <mergeCell ref="K102:L102"/>
    <mergeCell ref="K103:L103"/>
    <mergeCell ref="K104:L104"/>
    <mergeCell ref="K56:L56"/>
    <mergeCell ref="K57:L57"/>
    <mergeCell ref="K58:L58"/>
    <mergeCell ref="K59:L59"/>
    <mergeCell ref="M11:N11"/>
    <mergeCell ref="M12:N12"/>
    <mergeCell ref="M13:N13"/>
    <mergeCell ref="M14:N14"/>
    <mergeCell ref="M15:N15"/>
    <mergeCell ref="M16:N16"/>
    <mergeCell ref="M17:N17"/>
    <mergeCell ref="M18:N18"/>
    <mergeCell ref="M19:N19"/>
    <mergeCell ref="K20:L20"/>
    <mergeCell ref="K21:L21"/>
    <mergeCell ref="K22:L22"/>
    <mergeCell ref="K23:L23"/>
    <mergeCell ref="K24:L24"/>
    <mergeCell ref="K25:L25"/>
    <mergeCell ref="K26:L26"/>
    <mergeCell ref="K27:L27"/>
    <mergeCell ref="K51:L51"/>
    <mergeCell ref="K28:L28"/>
    <mergeCell ref="K29:L29"/>
    <mergeCell ref="K30:L30"/>
    <mergeCell ref="K31:L31"/>
    <mergeCell ref="K32:L32"/>
    <mergeCell ref="K33:L33"/>
    <mergeCell ref="K43:L43"/>
    <mergeCell ref="K44:L44"/>
    <mergeCell ref="K45:L45"/>
    <mergeCell ref="K46:L46"/>
    <mergeCell ref="K47:L47"/>
    <mergeCell ref="K42:L42"/>
    <mergeCell ref="M20:N20"/>
    <mergeCell ref="M21:N21"/>
    <mergeCell ref="M22:N22"/>
    <mergeCell ref="M23:N23"/>
    <mergeCell ref="M24:N24"/>
    <mergeCell ref="M25:N25"/>
    <mergeCell ref="M26:N26"/>
    <mergeCell ref="M27:N27"/>
    <mergeCell ref="M28:N28"/>
    <mergeCell ref="M29:N29"/>
    <mergeCell ref="M30:N30"/>
    <mergeCell ref="M31:N31"/>
    <mergeCell ref="M32:N32"/>
    <mergeCell ref="M33:N33"/>
    <mergeCell ref="M34:N34"/>
    <mergeCell ref="M35:N35"/>
    <mergeCell ref="M36:N36"/>
    <mergeCell ref="M37:N37"/>
    <mergeCell ref="M38:N38"/>
    <mergeCell ref="M39:N39"/>
    <mergeCell ref="M40:N40"/>
    <mergeCell ref="M41:N41"/>
    <mergeCell ref="M42:N42"/>
    <mergeCell ref="F104:F105"/>
    <mergeCell ref="F106:F107"/>
    <mergeCell ref="F108:F109"/>
    <mergeCell ref="F110:F111"/>
    <mergeCell ref="F88:F89"/>
    <mergeCell ref="F94:F95"/>
    <mergeCell ref="F96:F97"/>
    <mergeCell ref="F98:F99"/>
    <mergeCell ref="F100:F101"/>
    <mergeCell ref="K95:L95"/>
    <mergeCell ref="M51:N51"/>
    <mergeCell ref="M52:N52"/>
    <mergeCell ref="M53:N53"/>
    <mergeCell ref="M54:N54"/>
    <mergeCell ref="M55:N55"/>
    <mergeCell ref="M56:N56"/>
    <mergeCell ref="M57:N57"/>
    <mergeCell ref="M58:N58"/>
    <mergeCell ref="M59:N59"/>
    <mergeCell ref="D100:D101"/>
    <mergeCell ref="D102:D103"/>
    <mergeCell ref="D72:D73"/>
    <mergeCell ref="D76:D77"/>
    <mergeCell ref="F62:F63"/>
    <mergeCell ref="F64:F65"/>
    <mergeCell ref="F66:F67"/>
    <mergeCell ref="F48:F49"/>
    <mergeCell ref="F50:F51"/>
    <mergeCell ref="F52:F53"/>
    <mergeCell ref="F54:F55"/>
    <mergeCell ref="F56:F57"/>
    <mergeCell ref="F102:F103"/>
    <mergeCell ref="D70:D71"/>
    <mergeCell ref="F70:F71"/>
    <mergeCell ref="F72:F73"/>
    <mergeCell ref="F76:F77"/>
    <mergeCell ref="F80:F81"/>
    <mergeCell ref="F84:F85"/>
    <mergeCell ref="D154:D155"/>
    <mergeCell ref="D158:D159"/>
    <mergeCell ref="D162:D163"/>
    <mergeCell ref="D170:D171"/>
    <mergeCell ref="F10:F11"/>
    <mergeCell ref="F12:F13"/>
    <mergeCell ref="F14:F15"/>
    <mergeCell ref="F16:F17"/>
    <mergeCell ref="F18:F19"/>
    <mergeCell ref="D144:D145"/>
    <mergeCell ref="D146:D147"/>
    <mergeCell ref="D148:D149"/>
    <mergeCell ref="D150:D151"/>
    <mergeCell ref="D54:D55"/>
    <mergeCell ref="D56:D57"/>
    <mergeCell ref="D58:D59"/>
    <mergeCell ref="D104:D105"/>
    <mergeCell ref="D106:D107"/>
    <mergeCell ref="D108:D109"/>
    <mergeCell ref="D110:D111"/>
    <mergeCell ref="D132:D133"/>
    <mergeCell ref="D94:D95"/>
    <mergeCell ref="D96:D97"/>
    <mergeCell ref="D98:D99"/>
    <mergeCell ref="C4:O4"/>
    <mergeCell ref="M177:N177"/>
    <mergeCell ref="M88:N88"/>
    <mergeCell ref="M89:N89"/>
    <mergeCell ref="O8:O9"/>
    <mergeCell ref="O92:O93"/>
    <mergeCell ref="M8:N9"/>
    <mergeCell ref="M10:N10"/>
    <mergeCell ref="M48:N48"/>
    <mergeCell ref="M49:N49"/>
    <mergeCell ref="M50:N50"/>
    <mergeCell ref="F177:G177"/>
    <mergeCell ref="K133:L133"/>
    <mergeCell ref="K134:L134"/>
    <mergeCell ref="K172:L172"/>
    <mergeCell ref="K173:L173"/>
    <mergeCell ref="D177:E177"/>
    <mergeCell ref="D12:D13"/>
    <mergeCell ref="D60:D61"/>
    <mergeCell ref="D62:D63"/>
    <mergeCell ref="D172:D173"/>
    <mergeCell ref="D134:D135"/>
    <mergeCell ref="D136:D137"/>
    <mergeCell ref="D138:D139"/>
    <mergeCell ref="F178:G178"/>
    <mergeCell ref="F197:G197"/>
    <mergeCell ref="K177:L177"/>
    <mergeCell ref="K178:L178"/>
    <mergeCell ref="K197:L197"/>
    <mergeCell ref="K179:L179"/>
    <mergeCell ref="K180:L180"/>
    <mergeCell ref="K181:L181"/>
    <mergeCell ref="F196:G196"/>
    <mergeCell ref="F172:F173"/>
    <mergeCell ref="F142:F143"/>
    <mergeCell ref="F144:F145"/>
    <mergeCell ref="F146:F147"/>
    <mergeCell ref="F148:F149"/>
    <mergeCell ref="F150:F151"/>
    <mergeCell ref="F132:F133"/>
    <mergeCell ref="F134:F135"/>
    <mergeCell ref="F136:F137"/>
    <mergeCell ref="F138:F139"/>
    <mergeCell ref="F140:F141"/>
    <mergeCell ref="F152:F153"/>
    <mergeCell ref="F154:F155"/>
    <mergeCell ref="F156:F157"/>
    <mergeCell ref="F158:F159"/>
    <mergeCell ref="F160:F161"/>
    <mergeCell ref="F162:F163"/>
    <mergeCell ref="F164:F165"/>
    <mergeCell ref="F170:F171"/>
    <mergeCell ref="F220:G220"/>
    <mergeCell ref="D201:E201"/>
    <mergeCell ref="D220:E220"/>
    <mergeCell ref="D202:E202"/>
    <mergeCell ref="D203:E203"/>
    <mergeCell ref="D204:E204"/>
    <mergeCell ref="D205:E205"/>
    <mergeCell ref="D206:E206"/>
    <mergeCell ref="D207:E207"/>
    <mergeCell ref="D208:E208"/>
    <mergeCell ref="D219:E219"/>
    <mergeCell ref="D209:E209"/>
    <mergeCell ref="F209:G209"/>
    <mergeCell ref="D210:E210"/>
    <mergeCell ref="F210:G210"/>
    <mergeCell ref="D213:E213"/>
    <mergeCell ref="F213:G213"/>
    <mergeCell ref="F219:G219"/>
    <mergeCell ref="D216:E216"/>
    <mergeCell ref="F216:G216"/>
    <mergeCell ref="K220:L220"/>
    <mergeCell ref="M220:N220"/>
    <mergeCell ref="M200:N200"/>
    <mergeCell ref="M201:N201"/>
    <mergeCell ref="K10:L10"/>
    <mergeCell ref="K48:L48"/>
    <mergeCell ref="K49:L49"/>
    <mergeCell ref="K94:L94"/>
    <mergeCell ref="K132:L132"/>
    <mergeCell ref="M197:N197"/>
    <mergeCell ref="M94:N94"/>
    <mergeCell ref="M92:N93"/>
    <mergeCell ref="M133:N133"/>
    <mergeCell ref="M134:N134"/>
    <mergeCell ref="M172:N172"/>
    <mergeCell ref="K11:L11"/>
    <mergeCell ref="K12:L12"/>
    <mergeCell ref="K13:L13"/>
    <mergeCell ref="K14:L14"/>
    <mergeCell ref="K15:L15"/>
    <mergeCell ref="K16:L16"/>
    <mergeCell ref="K17:L17"/>
    <mergeCell ref="K18:L18"/>
    <mergeCell ref="K19:L19"/>
    <mergeCell ref="C8:C9"/>
    <mergeCell ref="K92:L93"/>
    <mergeCell ref="K8:L9"/>
    <mergeCell ref="D8:E8"/>
    <mergeCell ref="D92:E92"/>
    <mergeCell ref="K50:L50"/>
    <mergeCell ref="K88:L88"/>
    <mergeCell ref="K89:L89"/>
    <mergeCell ref="F8:F9"/>
    <mergeCell ref="G8:G9"/>
    <mergeCell ref="H8:H9"/>
    <mergeCell ref="I8:I9"/>
    <mergeCell ref="J8:J9"/>
    <mergeCell ref="F92:F93"/>
    <mergeCell ref="G92:G93"/>
    <mergeCell ref="H92:H93"/>
    <mergeCell ref="D10:D11"/>
    <mergeCell ref="I92:I93"/>
    <mergeCell ref="J92:J93"/>
    <mergeCell ref="D64:D65"/>
    <mergeCell ref="D66:D67"/>
    <mergeCell ref="D88:D89"/>
    <mergeCell ref="D50:D51"/>
    <mergeCell ref="D52:D53"/>
    <mergeCell ref="C201:C220"/>
    <mergeCell ref="C10:C49"/>
    <mergeCell ref="C50:C89"/>
    <mergeCell ref="C94:C133"/>
    <mergeCell ref="C134:C173"/>
    <mergeCell ref="C178:C197"/>
    <mergeCell ref="C92:C93"/>
    <mergeCell ref="D200:E200"/>
    <mergeCell ref="D178:E178"/>
    <mergeCell ref="D197:E197"/>
    <mergeCell ref="D179:E179"/>
    <mergeCell ref="D180:E180"/>
    <mergeCell ref="D181:E181"/>
    <mergeCell ref="D182:E182"/>
    <mergeCell ref="D183:E183"/>
    <mergeCell ref="D184:E184"/>
    <mergeCell ref="D185:E185"/>
    <mergeCell ref="D186:E186"/>
    <mergeCell ref="D140:D141"/>
    <mergeCell ref="D142:D143"/>
    <mergeCell ref="D152:D153"/>
    <mergeCell ref="D156:D157"/>
    <mergeCell ref="D160:D161"/>
    <mergeCell ref="D164:D165"/>
    <mergeCell ref="Q8:Q9"/>
    <mergeCell ref="R8:R9"/>
    <mergeCell ref="Q92:Q93"/>
    <mergeCell ref="R92:R93"/>
    <mergeCell ref="D14:D15"/>
    <mergeCell ref="D16:D17"/>
    <mergeCell ref="D18:D19"/>
    <mergeCell ref="D20:D21"/>
    <mergeCell ref="D22:D23"/>
    <mergeCell ref="D24:D25"/>
    <mergeCell ref="D26:D27"/>
    <mergeCell ref="D48:D49"/>
    <mergeCell ref="F20:F21"/>
    <mergeCell ref="F22:F23"/>
    <mergeCell ref="F24:F25"/>
    <mergeCell ref="F26:F27"/>
    <mergeCell ref="K34:L34"/>
    <mergeCell ref="K35:L35"/>
    <mergeCell ref="K36:L36"/>
    <mergeCell ref="K37:L37"/>
    <mergeCell ref="K38:L38"/>
    <mergeCell ref="K39:L39"/>
    <mergeCell ref="K40:L40"/>
    <mergeCell ref="K41:L41"/>
  </mergeCells>
  <phoneticPr fontId="1"/>
  <conditionalFormatting sqref="D10:F10 D12:F12 D14:F14 D16:F16 D18:F18 D20:F20 D22:F22 D24:F24 D26:F26 F28 F30 F32 F34 F36 F38 F40 F42 F44 F46 D48:F48">
    <cfRule type="cellIs" dxfId="13" priority="11" operator="equal">
      <formula>""</formula>
    </cfRule>
  </conditionalFormatting>
  <conditionalFormatting sqref="D50:F50 D52:F52 D54:F54 D56:F56 D58:F58 D60:F60 D62:F62 D64:F64 D66:F66 F68 F70 F72 F74 F76 F78 F80 F82 F84 F86 D88:F88">
    <cfRule type="cellIs" dxfId="12" priority="8" operator="equal">
      <formula>""</formula>
    </cfRule>
  </conditionalFormatting>
  <conditionalFormatting sqref="D94:F94 D96:F96 D98:F98 D100:F100 D102:F102 D104:F104 D106:F106 D108:F108 D110:F110 F112 F114 F116 F118 F120 F122 F124 F126 F128 F130 D132:F132">
    <cfRule type="cellIs" dxfId="11" priority="4" operator="equal">
      <formula>""</formula>
    </cfRule>
  </conditionalFormatting>
  <conditionalFormatting sqref="D134:F134 D136:F136 D138:F138 D140:F140 D142:F142 D144:F144 D146:F146 D148:F148 D150:F150 F152 F154 F156 F158 F160 F162 F164 F166 F168 F170 D172:F172">
    <cfRule type="cellIs" dxfId="10" priority="15" operator="equal">
      <formula>""</formula>
    </cfRule>
  </conditionalFormatting>
  <conditionalFormatting sqref="D201:F220 H201:K220">
    <cfRule type="cellIs" dxfId="9" priority="2" operator="equal">
      <formula>""</formula>
    </cfRule>
  </conditionalFormatting>
  <conditionalFormatting sqref="G10:I89">
    <cfRule type="cellIs" dxfId="8" priority="9" operator="equal">
      <formula>""</formula>
    </cfRule>
  </conditionalFormatting>
  <conditionalFormatting sqref="G94:I173">
    <cfRule type="cellIs" dxfId="7" priority="1" operator="equal">
      <formula>""</formula>
    </cfRule>
  </conditionalFormatting>
  <conditionalFormatting sqref="J11:K89 M11:M89 O11:O89 D28 D30 D32 D34 D36 D38 D40 D42 D44 D46 D68 D70 D72 D74 D76 D78 D80 D82 D84 D86 D178:F197 H178:K197 M178:M197 O178:O197">
    <cfRule type="cellIs" dxfId="6" priority="60" operator="equal">
      <formula>""</formula>
    </cfRule>
  </conditionalFormatting>
  <conditionalFormatting sqref="J95:K133 M95:M133 O95:O133 E99 E101 E103 E105 E107 E109 E111:E131 D112 D114 D116 D118 D120 D122 D124 D126 D128 D130 E133">
    <cfRule type="cellIs" dxfId="5" priority="29" operator="equal">
      <formula>""</formula>
    </cfRule>
  </conditionalFormatting>
  <conditionalFormatting sqref="J135:K173 M135:M173 O135:O173 E139 E141 E143 E145 E147 E149 E151:E171 D152 D154 D156 D158 D160 D162 D164 D166 D168 D170 E173">
    <cfRule type="cellIs" dxfId="4" priority="25" operator="equal">
      <formula>""</formula>
    </cfRule>
  </conditionalFormatting>
  <conditionalFormatting sqref="J10:O10 E11:E89">
    <cfRule type="cellIs" dxfId="3" priority="50" operator="equal">
      <formula>""</formula>
    </cfRule>
  </conditionalFormatting>
  <conditionalFormatting sqref="J94:O94 E95:E97">
    <cfRule type="cellIs" dxfId="2" priority="28" operator="equal">
      <formula>""</formula>
    </cfRule>
  </conditionalFormatting>
  <conditionalFormatting sqref="J134:O134 E135:E137">
    <cfRule type="cellIs" dxfId="1" priority="24" operator="equal">
      <formula>""</formula>
    </cfRule>
  </conditionalFormatting>
  <conditionalFormatting sqref="M201:M220 O201:O220">
    <cfRule type="cellIs" dxfId="0" priority="21" operator="equal">
      <formula>""</formula>
    </cfRule>
  </conditionalFormatting>
  <dataValidations count="1">
    <dataValidation type="list" allowBlank="1" showInputMessage="1" showErrorMessage="1" sqref="G10:G89 G94:G173" xr:uid="{81F2C9E3-04EA-481E-B016-10CF4C8CC95F}">
      <formula1>"活動量,排出係数"</formula1>
    </dataValidation>
  </dataValidations>
  <pageMargins left="0.23622047244094491" right="0.23622047244094491" top="0.74803149606299213" bottom="0.74803149606299213" header="0.31496062992125984" footer="0.31496062992125984"/>
  <pageSetup paperSize="9" scale="49" fitToHeight="8" orientation="portrait" r:id="rId1"/>
  <headerFooter>
    <oddFooter>&amp;P ページ</oddFooter>
  </headerFooter>
  <rowBreaks count="4" manualBreakCount="4">
    <brk id="49" min="2" max="15" man="1"/>
    <brk id="90" min="2" max="15" man="1"/>
    <brk id="133" min="2" max="15" man="1"/>
    <brk id="174" min="2" max="1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9A5AD-B178-40B7-8D77-9BD0DE801F00}">
  <sheetPr codeName="Sheet6">
    <pageSetUpPr fitToPage="1"/>
  </sheetPr>
  <dimension ref="A1:AA138"/>
  <sheetViews>
    <sheetView showGridLines="0" zoomScale="85" zoomScaleNormal="85" zoomScaleSheetLayoutView="100" workbookViewId="0"/>
  </sheetViews>
  <sheetFormatPr defaultColWidth="0" defaultRowHeight="18" zeroHeight="1"/>
  <cols>
    <col min="1" max="1" width="2.58203125" customWidth="1"/>
    <col min="2" max="2" width="2.08203125" customWidth="1"/>
    <col min="3" max="3" width="8.58203125" customWidth="1"/>
    <col min="4" max="4" width="10.6640625" bestFit="1" customWidth="1"/>
    <col min="5" max="5" width="12.58203125" customWidth="1"/>
    <col min="6" max="6" width="40.08203125" customWidth="1"/>
    <col min="7" max="7" width="5.08203125" bestFit="1" customWidth="1"/>
    <col min="8" max="8" width="10.58203125" customWidth="1"/>
    <col min="9" max="9" width="10.08203125" bestFit="1" customWidth="1"/>
    <col min="10" max="10" width="12.5" customWidth="1"/>
    <col min="11" max="13" width="8.58203125" customWidth="1"/>
    <col min="14" max="14" width="2.08203125" customWidth="1"/>
    <col min="15" max="15" width="40.58203125" style="6" hidden="1" customWidth="1"/>
    <col min="16" max="16" width="40.58203125" style="22" hidden="1" customWidth="1"/>
    <col min="17" max="27" width="8.58203125" customWidth="1"/>
    <col min="28" max="16384" width="8.58203125" hidden="1"/>
  </cols>
  <sheetData>
    <row r="1" spans="2:20" s="3" customFormat="1">
      <c r="J1" s="14"/>
    </row>
    <row r="2" spans="2:20" s="16" customFormat="1" ht="28.25" customHeight="1">
      <c r="B2" s="19" t="s">
        <v>114</v>
      </c>
      <c r="F2" s="23"/>
      <c r="G2" s="98" t="s">
        <v>120</v>
      </c>
      <c r="H2" s="20">
        <f>'1'!I2</f>
        <v>2</v>
      </c>
      <c r="I2" s="23" t="s">
        <v>23</v>
      </c>
      <c r="J2" s="212" t="str">
        <f>IF(ISBLANK('1'!L2),"シート1に日付を入力してください",'1'!L2)</f>
        <v>シート1に日付を入力してください</v>
      </c>
      <c r="K2" s="212"/>
      <c r="L2" s="125"/>
      <c r="T2" s="17"/>
    </row>
    <row r="3" spans="2:20" s="33" customFormat="1" ht="20.149999999999999" customHeight="1">
      <c r="E3" s="32"/>
      <c r="T3" s="36"/>
    </row>
    <row r="4" spans="2:20" s="22" customFormat="1" ht="21.75" customHeight="1">
      <c r="C4" s="209" t="str">
        <f>'1'!C4&amp;"(類型"&amp;'1'!D6&amp;")"</f>
        <v>事業名：例.○○○○の再資源化(類型)</v>
      </c>
      <c r="D4" s="209"/>
      <c r="E4" s="209"/>
      <c r="F4" s="209"/>
      <c r="G4" s="209"/>
      <c r="H4" s="209"/>
      <c r="I4" s="209"/>
      <c r="J4" s="209"/>
      <c r="K4" s="209"/>
      <c r="L4" s="209"/>
      <c r="M4" s="209"/>
      <c r="N4" s="209"/>
      <c r="O4" s="6"/>
      <c r="S4" s="6"/>
    </row>
    <row r="5" spans="2:20"/>
    <row r="6" spans="2:20">
      <c r="B6" t="s">
        <v>132</v>
      </c>
    </row>
    <row r="7" spans="2:20"/>
    <row r="8" spans="2:20">
      <c r="C8" s="255" t="s">
        <v>41</v>
      </c>
      <c r="D8" s="124" t="s">
        <v>42</v>
      </c>
      <c r="E8" s="255" t="s">
        <v>43</v>
      </c>
      <c r="F8" s="255" t="s">
        <v>115</v>
      </c>
      <c r="G8" s="255" t="s">
        <v>116</v>
      </c>
      <c r="H8" s="255" t="s">
        <v>117</v>
      </c>
      <c r="I8" s="255" t="s">
        <v>118</v>
      </c>
      <c r="J8" s="255" t="s">
        <v>122</v>
      </c>
      <c r="K8" s="255" t="s">
        <v>119</v>
      </c>
      <c r="L8" s="255"/>
      <c r="M8" s="255"/>
      <c r="O8" s="221" t="s">
        <v>148</v>
      </c>
      <c r="P8" s="221" t="s">
        <v>149</v>
      </c>
    </row>
    <row r="9" spans="2:20">
      <c r="C9" s="255"/>
      <c r="D9" s="124" t="s">
        <v>43</v>
      </c>
      <c r="E9" s="255"/>
      <c r="F9" s="255"/>
      <c r="G9" s="255"/>
      <c r="H9" s="255"/>
      <c r="I9" s="255"/>
      <c r="J9" s="255"/>
      <c r="K9" s="255"/>
      <c r="L9" s="255"/>
      <c r="M9" s="255"/>
      <c r="O9" s="221"/>
      <c r="P9" s="221"/>
    </row>
    <row r="10" spans="2:20">
      <c r="C10" s="97"/>
      <c r="D10" s="97"/>
      <c r="E10" s="97"/>
      <c r="F10" s="97"/>
      <c r="G10" s="97"/>
      <c r="H10" s="97"/>
      <c r="I10" s="97"/>
      <c r="J10" s="97">
        <f>G10*H10*(I10/100)</f>
        <v>0</v>
      </c>
      <c r="K10" s="257"/>
      <c r="L10" s="257"/>
      <c r="M10" s="257"/>
      <c r="O10" s="143"/>
      <c r="P10" s="143"/>
    </row>
    <row r="11" spans="2:20">
      <c r="C11" s="97"/>
      <c r="D11" s="97"/>
      <c r="E11" s="97"/>
      <c r="F11" s="97"/>
      <c r="G11" s="97"/>
      <c r="H11" s="97"/>
      <c r="I11" s="97"/>
      <c r="J11" s="97">
        <f t="shared" ref="J11:J17" si="0">G11*H11*(I11/100)</f>
        <v>0</v>
      </c>
      <c r="K11" s="257"/>
      <c r="L11" s="257"/>
      <c r="M11" s="257"/>
      <c r="O11" s="143"/>
      <c r="P11" s="143"/>
    </row>
    <row r="12" spans="2:20">
      <c r="C12" s="97"/>
      <c r="D12" s="97"/>
      <c r="E12" s="97"/>
      <c r="F12" s="97"/>
      <c r="G12" s="97"/>
      <c r="H12" s="97"/>
      <c r="I12" s="97"/>
      <c r="J12" s="97">
        <f>G12*H12*(I12/100)</f>
        <v>0</v>
      </c>
      <c r="K12" s="257"/>
      <c r="L12" s="257"/>
      <c r="M12" s="257"/>
      <c r="O12" s="143"/>
      <c r="P12" s="143"/>
    </row>
    <row r="13" spans="2:20">
      <c r="C13" s="97"/>
      <c r="D13" s="97"/>
      <c r="E13" s="97"/>
      <c r="F13" s="97"/>
      <c r="G13" s="97"/>
      <c r="H13" s="97"/>
      <c r="I13" s="97"/>
      <c r="J13" s="97">
        <f t="shared" si="0"/>
        <v>0</v>
      </c>
      <c r="K13" s="257"/>
      <c r="L13" s="257"/>
      <c r="M13" s="257"/>
      <c r="O13" s="143"/>
      <c r="P13" s="143"/>
    </row>
    <row r="14" spans="2:20">
      <c r="C14" s="97"/>
      <c r="D14" s="97"/>
      <c r="E14" s="97"/>
      <c r="F14" s="97"/>
      <c r="G14" s="97"/>
      <c r="H14" s="97"/>
      <c r="I14" s="97"/>
      <c r="J14" s="97">
        <f t="shared" si="0"/>
        <v>0</v>
      </c>
      <c r="K14" s="257"/>
      <c r="L14" s="257"/>
      <c r="M14" s="257"/>
      <c r="O14" s="143"/>
      <c r="P14" s="143"/>
    </row>
    <row r="15" spans="2:20">
      <c r="C15" s="97"/>
      <c r="D15" s="97"/>
      <c r="E15" s="97"/>
      <c r="F15" s="97"/>
      <c r="G15" s="97"/>
      <c r="H15" s="97"/>
      <c r="I15" s="97"/>
      <c r="J15" s="97">
        <f t="shared" si="0"/>
        <v>0</v>
      </c>
      <c r="K15" s="257"/>
      <c r="L15" s="257"/>
      <c r="M15" s="257"/>
      <c r="O15" s="143"/>
      <c r="P15" s="143"/>
    </row>
    <row r="16" spans="2:20">
      <c r="C16" s="97"/>
      <c r="D16" s="97"/>
      <c r="E16" s="97"/>
      <c r="F16" s="97"/>
      <c r="G16" s="97"/>
      <c r="H16" s="97"/>
      <c r="I16" s="97"/>
      <c r="J16" s="97">
        <f t="shared" si="0"/>
        <v>0</v>
      </c>
      <c r="K16" s="257"/>
      <c r="L16" s="257"/>
      <c r="M16" s="257"/>
      <c r="O16" s="143"/>
      <c r="P16" s="143"/>
    </row>
    <row r="17" spans="3:16" ht="18.5" thickBot="1">
      <c r="C17" s="99"/>
      <c r="D17" s="99"/>
      <c r="E17" s="99"/>
      <c r="F17" s="99"/>
      <c r="G17" s="99"/>
      <c r="H17" s="99"/>
      <c r="I17" s="99"/>
      <c r="J17" s="97">
        <f t="shared" si="0"/>
        <v>0</v>
      </c>
      <c r="K17" s="258"/>
      <c r="L17" s="258"/>
      <c r="M17" s="258"/>
      <c r="O17" s="143"/>
      <c r="P17" s="143"/>
    </row>
    <row r="18" spans="3:16" ht="18.5" thickTop="1">
      <c r="C18" s="100"/>
      <c r="D18" s="100"/>
      <c r="E18" s="100"/>
      <c r="F18" s="100" t="s">
        <v>123</v>
      </c>
      <c r="G18" s="100"/>
      <c r="H18" s="100"/>
      <c r="I18" s="100"/>
      <c r="J18" s="100">
        <f>SUM(J10:J17)</f>
        <v>0</v>
      </c>
      <c r="K18" s="256"/>
      <c r="L18" s="256"/>
      <c r="M18" s="256"/>
      <c r="O18" s="143"/>
      <c r="P18" s="143"/>
    </row>
    <row r="19" spans="3:16">
      <c r="O19" s="144"/>
      <c r="P19" s="144"/>
    </row>
    <row r="20" spans="3:16">
      <c r="C20" s="255" t="s">
        <v>41</v>
      </c>
      <c r="D20" s="124" t="s">
        <v>42</v>
      </c>
      <c r="E20" s="255" t="s">
        <v>43</v>
      </c>
      <c r="F20" s="255" t="s">
        <v>115</v>
      </c>
      <c r="G20" s="255" t="s">
        <v>116</v>
      </c>
      <c r="H20" s="255" t="s">
        <v>117</v>
      </c>
      <c r="I20" s="255" t="s">
        <v>118</v>
      </c>
      <c r="J20" s="255" t="s">
        <v>122</v>
      </c>
      <c r="K20" s="255" t="s">
        <v>119</v>
      </c>
      <c r="L20" s="255"/>
      <c r="M20" s="255"/>
      <c r="O20" s="218" t="s">
        <v>150</v>
      </c>
      <c r="P20" s="221" t="s">
        <v>149</v>
      </c>
    </row>
    <row r="21" spans="3:16">
      <c r="C21" s="255"/>
      <c r="D21" s="124" t="s">
        <v>43</v>
      </c>
      <c r="E21" s="255"/>
      <c r="F21" s="255"/>
      <c r="G21" s="255"/>
      <c r="H21" s="255"/>
      <c r="I21" s="255"/>
      <c r="J21" s="255"/>
      <c r="K21" s="255"/>
      <c r="L21" s="255"/>
      <c r="M21" s="255"/>
      <c r="O21" s="219"/>
      <c r="P21" s="221"/>
    </row>
    <row r="22" spans="3:16">
      <c r="C22" s="97"/>
      <c r="D22" s="97"/>
      <c r="E22" s="97"/>
      <c r="F22" s="97"/>
      <c r="G22" s="97"/>
      <c r="H22" s="97"/>
      <c r="I22" s="97"/>
      <c r="J22" s="97">
        <f>G22*H22*(I22/100)</f>
        <v>0</v>
      </c>
      <c r="K22" s="257"/>
      <c r="L22" s="257"/>
      <c r="M22" s="257"/>
      <c r="O22" s="143"/>
      <c r="P22" s="143"/>
    </row>
    <row r="23" spans="3:16">
      <c r="C23" s="97"/>
      <c r="D23" s="97"/>
      <c r="E23" s="97"/>
      <c r="F23" s="97"/>
      <c r="G23" s="97"/>
      <c r="H23" s="97"/>
      <c r="I23" s="97"/>
      <c r="J23" s="97">
        <f t="shared" ref="J23:J29" si="1">G23*H23*(I23/100)</f>
        <v>0</v>
      </c>
      <c r="K23" s="257"/>
      <c r="L23" s="257"/>
      <c r="M23" s="257"/>
      <c r="O23" s="143"/>
      <c r="P23" s="143"/>
    </row>
    <row r="24" spans="3:16">
      <c r="C24" s="97"/>
      <c r="D24" s="97"/>
      <c r="E24" s="97"/>
      <c r="F24" s="97"/>
      <c r="G24" s="97"/>
      <c r="H24" s="97"/>
      <c r="I24" s="97"/>
      <c r="J24" s="97">
        <f t="shared" si="1"/>
        <v>0</v>
      </c>
      <c r="K24" s="257"/>
      <c r="L24" s="257"/>
      <c r="M24" s="257"/>
      <c r="O24" s="143"/>
      <c r="P24" s="143"/>
    </row>
    <row r="25" spans="3:16">
      <c r="C25" s="97"/>
      <c r="D25" s="97"/>
      <c r="E25" s="97"/>
      <c r="F25" s="97"/>
      <c r="G25" s="97"/>
      <c r="H25" s="97"/>
      <c r="I25" s="97"/>
      <c r="J25" s="97">
        <f t="shared" si="1"/>
        <v>0</v>
      </c>
      <c r="K25" s="257"/>
      <c r="L25" s="257"/>
      <c r="M25" s="257"/>
      <c r="O25" s="143"/>
      <c r="P25" s="143"/>
    </row>
    <row r="26" spans="3:16">
      <c r="C26" s="97"/>
      <c r="D26" s="97"/>
      <c r="E26" s="97"/>
      <c r="F26" s="97"/>
      <c r="G26" s="97"/>
      <c r="H26" s="97"/>
      <c r="I26" s="97"/>
      <c r="J26" s="97">
        <f t="shared" si="1"/>
        <v>0</v>
      </c>
      <c r="K26" s="257"/>
      <c r="L26" s="257"/>
      <c r="M26" s="257"/>
      <c r="O26" s="143"/>
      <c r="P26" s="143"/>
    </row>
    <row r="27" spans="3:16">
      <c r="C27" s="97"/>
      <c r="D27" s="97"/>
      <c r="E27" s="97"/>
      <c r="F27" s="97"/>
      <c r="G27" s="97"/>
      <c r="H27" s="97"/>
      <c r="I27" s="97"/>
      <c r="J27" s="97">
        <f t="shared" si="1"/>
        <v>0</v>
      </c>
      <c r="K27" s="257"/>
      <c r="L27" s="257"/>
      <c r="M27" s="257"/>
      <c r="O27" s="143"/>
      <c r="P27" s="143"/>
    </row>
    <row r="28" spans="3:16">
      <c r="C28" s="97"/>
      <c r="D28" s="97"/>
      <c r="E28" s="97"/>
      <c r="F28" s="97"/>
      <c r="G28" s="97"/>
      <c r="H28" s="97"/>
      <c r="I28" s="97"/>
      <c r="J28" s="97">
        <f t="shared" si="1"/>
        <v>0</v>
      </c>
      <c r="K28" s="257"/>
      <c r="L28" s="257"/>
      <c r="M28" s="257"/>
      <c r="O28" s="143"/>
      <c r="P28" s="143"/>
    </row>
    <row r="29" spans="3:16" ht="18.5" thickBot="1">
      <c r="C29" s="99"/>
      <c r="D29" s="99"/>
      <c r="E29" s="99"/>
      <c r="F29" s="99"/>
      <c r="G29" s="99"/>
      <c r="H29" s="99"/>
      <c r="I29" s="99"/>
      <c r="J29" s="97">
        <f t="shared" si="1"/>
        <v>0</v>
      </c>
      <c r="K29" s="258"/>
      <c r="L29" s="258"/>
      <c r="M29" s="258"/>
      <c r="O29" s="143"/>
      <c r="P29" s="143"/>
    </row>
    <row r="30" spans="3:16" ht="18.5" thickTop="1">
      <c r="C30" s="100"/>
      <c r="D30" s="100"/>
      <c r="E30" s="100"/>
      <c r="F30" s="100" t="s">
        <v>123</v>
      </c>
      <c r="G30" s="100"/>
      <c r="H30" s="100"/>
      <c r="I30" s="100"/>
      <c r="J30" s="100">
        <f>SUM(J22:J29)</f>
        <v>0</v>
      </c>
      <c r="K30" s="256"/>
      <c r="L30" s="256"/>
      <c r="M30" s="256"/>
      <c r="O30" s="143"/>
      <c r="P30" s="143"/>
    </row>
    <row r="31" spans="3:16">
      <c r="O31" s="144"/>
      <c r="P31" s="144"/>
    </row>
    <row r="32" spans="3:16">
      <c r="O32" s="144"/>
      <c r="P32" s="144"/>
    </row>
    <row r="33" spans="15:16">
      <c r="O33" s="144"/>
      <c r="P33" s="144"/>
    </row>
    <row r="34" spans="15:16" ht="22.5" hidden="1">
      <c r="O34" s="141" t="s">
        <v>150</v>
      </c>
      <c r="P34" s="141" t="s">
        <v>149</v>
      </c>
    </row>
    <row r="35" spans="15:16" hidden="1">
      <c r="O35" s="143"/>
      <c r="P35" s="143"/>
    </row>
    <row r="36" spans="15:16" hidden="1">
      <c r="O36" s="143"/>
      <c r="P36" s="143"/>
    </row>
    <row r="37" spans="15:16" hidden="1">
      <c r="O37" s="143"/>
      <c r="P37" s="143"/>
    </row>
    <row r="38" spans="15:16" hidden="1">
      <c r="O38" s="143"/>
      <c r="P38" s="143"/>
    </row>
    <row r="39" spans="15:16" hidden="1">
      <c r="O39" s="21"/>
      <c r="P39" s="18"/>
    </row>
    <row r="40" spans="15:16" hidden="1">
      <c r="O40" s="21"/>
      <c r="P40" s="18"/>
    </row>
    <row r="41" spans="15:16" hidden="1">
      <c r="O41" s="21"/>
      <c r="P41" s="18"/>
    </row>
    <row r="42" spans="15:16" hidden="1">
      <c r="O42" s="21"/>
      <c r="P42" s="18"/>
    </row>
    <row r="43" spans="15:16" hidden="1">
      <c r="O43" s="21"/>
      <c r="P43" s="18"/>
    </row>
    <row r="44" spans="15:16" hidden="1">
      <c r="O44" s="21"/>
      <c r="P44" s="18"/>
    </row>
    <row r="45" spans="15:16" hidden="1">
      <c r="O45" s="21"/>
      <c r="P45" s="18"/>
    </row>
    <row r="46" spans="15:16" hidden="1">
      <c r="O46" s="21"/>
      <c r="P46" s="18"/>
    </row>
    <row r="47" spans="15:16" hidden="1">
      <c r="O47" s="21"/>
      <c r="P47" s="18"/>
    </row>
    <row r="48" spans="15:16" hidden="1">
      <c r="O48" s="21"/>
      <c r="P48" s="18"/>
    </row>
    <row r="49" spans="15:16" hidden="1">
      <c r="O49" s="21"/>
      <c r="P49" s="18"/>
    </row>
    <row r="50" spans="15:16" hidden="1">
      <c r="O50" s="21"/>
      <c r="P50" s="18"/>
    </row>
    <row r="51" spans="15:16" hidden="1">
      <c r="O51" s="21"/>
      <c r="P51" s="18"/>
    </row>
    <row r="52" spans="15:16" hidden="1">
      <c r="O52" s="21"/>
      <c r="P52" s="18"/>
    </row>
    <row r="53" spans="15:16" hidden="1">
      <c r="O53" s="21"/>
      <c r="P53" s="18"/>
    </row>
    <row r="54" spans="15:16" hidden="1">
      <c r="O54" s="21"/>
      <c r="P54" s="18"/>
    </row>
    <row r="55" spans="15:16" hidden="1">
      <c r="O55" s="21"/>
      <c r="P55" s="18"/>
    </row>
    <row r="56" spans="15:16" hidden="1">
      <c r="O56" s="21"/>
      <c r="P56" s="18"/>
    </row>
    <row r="57" spans="15:16" hidden="1">
      <c r="O57" s="21"/>
      <c r="P57" s="18"/>
    </row>
    <row r="58" spans="15:16" hidden="1">
      <c r="O58" s="21"/>
      <c r="P58" s="18"/>
    </row>
    <row r="59" spans="15:16" hidden="1">
      <c r="O59" s="21"/>
      <c r="P59" s="18"/>
    </row>
    <row r="60" spans="15:16" hidden="1">
      <c r="O60" s="21"/>
      <c r="P60" s="18"/>
    </row>
    <row r="61" spans="15:16" hidden="1">
      <c r="O61" s="21"/>
      <c r="P61" s="18"/>
    </row>
    <row r="62" spans="15:16" hidden="1">
      <c r="O62" s="21"/>
      <c r="P62" s="18"/>
    </row>
    <row r="63" spans="15:16" hidden="1">
      <c r="O63" s="21"/>
      <c r="P63" s="18"/>
    </row>
    <row r="64" spans="15:16" hidden="1">
      <c r="O64" s="21"/>
      <c r="P64" s="18"/>
    </row>
    <row r="65" spans="15:16" hidden="1">
      <c r="O65" s="21"/>
      <c r="P65" s="18"/>
    </row>
    <row r="66" spans="15:16" hidden="1">
      <c r="O66" s="21"/>
      <c r="P66" s="18"/>
    </row>
    <row r="67" spans="15:16" hidden="1">
      <c r="O67" s="21"/>
      <c r="P67" s="18"/>
    </row>
    <row r="68" spans="15:16" hidden="1">
      <c r="O68" s="21"/>
      <c r="P68" s="18"/>
    </row>
    <row r="69" spans="15:16" hidden="1">
      <c r="O69" s="21"/>
      <c r="P69" s="18"/>
    </row>
    <row r="70" spans="15:16" hidden="1">
      <c r="O70" s="21"/>
      <c r="P70" s="18"/>
    </row>
    <row r="71" spans="15:16" hidden="1">
      <c r="O71" s="21"/>
      <c r="P71" s="18"/>
    </row>
    <row r="72" spans="15:16" hidden="1">
      <c r="O72" s="21"/>
      <c r="P72" s="18"/>
    </row>
    <row r="73" spans="15:16" hidden="1">
      <c r="O73" s="21"/>
      <c r="P73" s="18"/>
    </row>
    <row r="74" spans="15:16" hidden="1">
      <c r="O74" s="21"/>
      <c r="P74" s="18"/>
    </row>
    <row r="75" spans="15:16" hidden="1">
      <c r="O75" s="21"/>
      <c r="P75" s="18"/>
    </row>
    <row r="76" spans="15:16" hidden="1">
      <c r="O76" s="21"/>
      <c r="P76" s="18"/>
    </row>
    <row r="77" spans="15:16" hidden="1">
      <c r="O77" s="21"/>
      <c r="P77" s="18"/>
    </row>
    <row r="78" spans="15:16" hidden="1">
      <c r="O78" s="21"/>
      <c r="P78" s="18"/>
    </row>
    <row r="79" spans="15:16" hidden="1">
      <c r="O79" s="21"/>
      <c r="P79" s="18"/>
    </row>
    <row r="80" spans="15:16" hidden="1">
      <c r="O80" s="21"/>
      <c r="P80" s="18"/>
    </row>
    <row r="81" spans="15:16" hidden="1">
      <c r="O81" s="21"/>
      <c r="P81" s="18"/>
    </row>
    <row r="82" spans="15:16" hidden="1">
      <c r="O82" s="21"/>
      <c r="P82" s="18"/>
    </row>
    <row r="83" spans="15:16" hidden="1">
      <c r="O83" s="21"/>
      <c r="P83" s="18"/>
    </row>
    <row r="84" spans="15:16" hidden="1">
      <c r="O84" s="21"/>
      <c r="P84" s="18"/>
    </row>
    <row r="85" spans="15:16" hidden="1">
      <c r="O85" s="21"/>
      <c r="P85" s="18"/>
    </row>
    <row r="86" spans="15:16" hidden="1">
      <c r="O86" s="21"/>
      <c r="P86" s="18"/>
    </row>
    <row r="87" spans="15:16" hidden="1">
      <c r="O87" s="21"/>
      <c r="P87" s="18"/>
    </row>
    <row r="88" spans="15:16" hidden="1">
      <c r="O88" s="21"/>
      <c r="P88" s="18"/>
    </row>
    <row r="89" spans="15:16" hidden="1">
      <c r="O89" s="21"/>
      <c r="P89" s="18"/>
    </row>
    <row r="90" spans="15:16" hidden="1">
      <c r="O90" s="21"/>
      <c r="P90" s="18"/>
    </row>
    <row r="91" spans="15:16" hidden="1">
      <c r="O91" s="21"/>
      <c r="P91" s="18"/>
    </row>
    <row r="92" spans="15:16" hidden="1">
      <c r="O92" s="21"/>
      <c r="P92" s="18"/>
    </row>
    <row r="93" spans="15:16" hidden="1">
      <c r="O93" s="21"/>
      <c r="P93" s="18"/>
    </row>
    <row r="94" spans="15:16" hidden="1">
      <c r="O94" s="21"/>
      <c r="P94" s="18"/>
    </row>
    <row r="95" spans="15:16" hidden="1">
      <c r="O95" s="21"/>
      <c r="P95" s="18"/>
    </row>
    <row r="96" spans="15:16" hidden="1">
      <c r="O96" s="21"/>
      <c r="P96" s="18"/>
    </row>
    <row r="97" spans="15:16" hidden="1">
      <c r="O97" s="21"/>
      <c r="P97" s="18"/>
    </row>
    <row r="98" spans="15:16" hidden="1">
      <c r="O98" s="21"/>
      <c r="P98" s="18"/>
    </row>
    <row r="99" spans="15:16" hidden="1">
      <c r="O99" s="21"/>
      <c r="P99" s="18"/>
    </row>
    <row r="100" spans="15:16" hidden="1">
      <c r="O100" s="21"/>
      <c r="P100" s="18"/>
    </row>
    <row r="101" spans="15:16" hidden="1">
      <c r="O101" s="21"/>
      <c r="P101" s="18"/>
    </row>
    <row r="102" spans="15:16" hidden="1">
      <c r="O102" s="21"/>
      <c r="P102" s="18"/>
    </row>
    <row r="103" spans="15:16" hidden="1">
      <c r="O103" s="21"/>
      <c r="P103" s="18"/>
    </row>
    <row r="104" spans="15:16" hidden="1">
      <c r="O104" s="21"/>
      <c r="P104" s="18"/>
    </row>
    <row r="105" spans="15:16" hidden="1">
      <c r="O105" s="21"/>
      <c r="P105" s="18"/>
    </row>
    <row r="106" spans="15:16" hidden="1">
      <c r="O106" s="21"/>
      <c r="P106" s="18"/>
    </row>
    <row r="107" spans="15:16" hidden="1">
      <c r="O107" s="21"/>
      <c r="P107" s="18"/>
    </row>
    <row r="108" spans="15:16" hidden="1">
      <c r="O108" s="21"/>
      <c r="P108" s="18"/>
    </row>
    <row r="109" spans="15:16" hidden="1">
      <c r="O109" s="21"/>
      <c r="P109" s="18"/>
    </row>
    <row r="110" spans="15:16" hidden="1">
      <c r="O110" s="21"/>
      <c r="P110" s="18"/>
    </row>
    <row r="111" spans="15:16" hidden="1">
      <c r="O111" s="21"/>
      <c r="P111" s="18"/>
    </row>
    <row r="112" spans="15:16" hidden="1">
      <c r="O112" s="21"/>
      <c r="P112" s="18"/>
    </row>
    <row r="113" spans="15:16" hidden="1">
      <c r="O113" s="21"/>
      <c r="P113" s="18"/>
    </row>
    <row r="114" spans="15:16" hidden="1">
      <c r="O114" s="21"/>
      <c r="P114" s="18"/>
    </row>
    <row r="115" spans="15:16" hidden="1">
      <c r="O115" s="21"/>
      <c r="P115" s="18"/>
    </row>
    <row r="116" spans="15:16" hidden="1">
      <c r="O116" s="21"/>
      <c r="P116" s="18"/>
    </row>
    <row r="117" spans="15:16" hidden="1">
      <c r="O117" s="21"/>
      <c r="P117" s="18"/>
    </row>
    <row r="118" spans="15:16" hidden="1">
      <c r="O118" s="21"/>
      <c r="P118" s="18"/>
    </row>
    <row r="119" spans="15:16" hidden="1">
      <c r="O119" s="21"/>
      <c r="P119" s="18"/>
    </row>
    <row r="120" spans="15:16" hidden="1">
      <c r="O120" s="21"/>
      <c r="P120" s="18"/>
    </row>
    <row r="121" spans="15:16" hidden="1">
      <c r="O121" s="21"/>
      <c r="P121" s="18"/>
    </row>
    <row r="122" spans="15:16" hidden="1">
      <c r="O122" s="21"/>
      <c r="P122" s="18"/>
    </row>
    <row r="123" spans="15:16" hidden="1">
      <c r="O123" s="21"/>
      <c r="P123" s="18"/>
    </row>
    <row r="124" spans="15:16" hidden="1">
      <c r="O124" s="21"/>
      <c r="P124" s="18"/>
    </row>
    <row r="125" spans="15:16" hidden="1">
      <c r="O125" s="21"/>
      <c r="P125" s="18"/>
    </row>
    <row r="126" spans="15:16" hidden="1">
      <c r="O126" s="21"/>
      <c r="P126" s="18"/>
    </row>
    <row r="127" spans="15:16" hidden="1">
      <c r="O127" s="21"/>
      <c r="P127" s="18"/>
    </row>
    <row r="128" spans="15:16" hidden="1">
      <c r="O128" s="21"/>
      <c r="P128" s="18"/>
    </row>
    <row r="129" spans="15:16" hidden="1">
      <c r="O129" s="21"/>
      <c r="P129" s="18"/>
    </row>
    <row r="130" spans="15:16" hidden="1">
      <c r="O130" s="21"/>
      <c r="P130" s="18"/>
    </row>
    <row r="131" spans="15:16" hidden="1">
      <c r="O131" s="21"/>
      <c r="P131" s="18"/>
    </row>
    <row r="132" spans="15:16" hidden="1">
      <c r="O132" s="21"/>
      <c r="P132" s="18"/>
    </row>
    <row r="133" spans="15:16" hidden="1">
      <c r="O133" s="21"/>
      <c r="P133" s="18"/>
    </row>
    <row r="134" spans="15:16" hidden="1">
      <c r="O134" s="21"/>
      <c r="P134" s="18"/>
    </row>
    <row r="135" spans="15:16" hidden="1">
      <c r="O135" s="21"/>
      <c r="P135" s="18"/>
    </row>
    <row r="136" spans="15:16" hidden="1">
      <c r="O136" s="21"/>
      <c r="P136" s="18"/>
    </row>
    <row r="137" spans="15:16" hidden="1">
      <c r="O137" s="21"/>
      <c r="P137" s="18"/>
    </row>
    <row r="138" spans="15:16" hidden="1">
      <c r="O138" s="21"/>
      <c r="P138" s="18"/>
    </row>
  </sheetData>
  <mergeCells count="40">
    <mergeCell ref="K27:M27"/>
    <mergeCell ref="K28:M28"/>
    <mergeCell ref="K29:M29"/>
    <mergeCell ref="K30:M30"/>
    <mergeCell ref="I20:I21"/>
    <mergeCell ref="J20:J21"/>
    <mergeCell ref="K20:M21"/>
    <mergeCell ref="K22:M22"/>
    <mergeCell ref="K26:M26"/>
    <mergeCell ref="K24:M24"/>
    <mergeCell ref="K25:M25"/>
    <mergeCell ref="K23:M23"/>
    <mergeCell ref="J2:K2"/>
    <mergeCell ref="K15:M15"/>
    <mergeCell ref="K16:M16"/>
    <mergeCell ref="K17:M17"/>
    <mergeCell ref="C4:N4"/>
    <mergeCell ref="C8:C9"/>
    <mergeCell ref="E8:E9"/>
    <mergeCell ref="F8:F9"/>
    <mergeCell ref="G8:G9"/>
    <mergeCell ref="H8:H9"/>
    <mergeCell ref="I8:I9"/>
    <mergeCell ref="J8:J9"/>
    <mergeCell ref="K8:M9"/>
    <mergeCell ref="K10:M10"/>
    <mergeCell ref="K11:M11"/>
    <mergeCell ref="K12:M12"/>
    <mergeCell ref="O8:O9"/>
    <mergeCell ref="P8:P9"/>
    <mergeCell ref="O20:O21"/>
    <mergeCell ref="P20:P21"/>
    <mergeCell ref="C20:C21"/>
    <mergeCell ref="K18:M18"/>
    <mergeCell ref="K13:M13"/>
    <mergeCell ref="K14:M14"/>
    <mergeCell ref="E20:E21"/>
    <mergeCell ref="F20:F21"/>
    <mergeCell ref="G20:G21"/>
    <mergeCell ref="H20:H21"/>
  </mergeCells>
  <phoneticPr fontId="1"/>
  <pageMargins left="0.23622047244094491" right="0.23622047244094491" top="0.74803149606299213" bottom="0.74803149606299213" header="0.31496062992125984" footer="0.31496062992125984"/>
  <pageSetup paperSize="9" scale="84" orientation="landscape" r:id="rId1"/>
  <headerFooter>
    <oddFooter>&amp;C&amp;P ページ</oddFooter>
  </headerFooter>
  <ignoredErrors>
    <ignoredError sqref="H2:I2 K2"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F8A62-546F-4CF7-9D63-E297FE3FADC7}">
  <sheetPr codeName="Sheet7"/>
  <dimension ref="A1:XFC137"/>
  <sheetViews>
    <sheetView showGridLines="0" zoomScaleNormal="100" zoomScaleSheetLayoutView="100" workbookViewId="0"/>
  </sheetViews>
  <sheetFormatPr defaultColWidth="0" defaultRowHeight="18" zeroHeight="1"/>
  <cols>
    <col min="1" max="1" width="2.58203125" style="33" customWidth="1"/>
    <col min="2" max="2" width="1.5" style="33" customWidth="1"/>
    <col min="3" max="4" width="8.58203125" style="33" customWidth="1"/>
    <col min="5" max="5" width="12.58203125" style="33" customWidth="1"/>
    <col min="6" max="6" width="8.58203125" style="33" customWidth="1"/>
    <col min="7" max="7" width="12.58203125" style="33" customWidth="1"/>
    <col min="8" max="9" width="8.58203125" style="33" customWidth="1"/>
    <col min="10" max="11" width="12.58203125" style="33" customWidth="1"/>
    <col min="12" max="12" width="12.58203125" style="36" customWidth="1"/>
    <col min="13" max="13" width="2.08203125" style="33" customWidth="1"/>
    <col min="14" max="14" width="45.58203125" style="56" hidden="1" customWidth="1"/>
    <col min="15" max="15" width="45.58203125" style="33" hidden="1" customWidth="1"/>
    <col min="16" max="16" width="8.58203125" style="33" hidden="1" customWidth="1"/>
    <col min="17" max="1651" width="0" style="33" hidden="1" customWidth="1"/>
    <col min="1652" max="16383" width="8.58203125" style="33" hidden="1"/>
    <col min="16384" max="16384" width="2.6640625" style="33" hidden="1"/>
  </cols>
  <sheetData>
    <row r="1" spans="2:16">
      <c r="K1" s="36"/>
      <c r="L1" s="33"/>
      <c r="N1" s="33"/>
    </row>
    <row r="2" spans="2:16" ht="28.25" customHeight="1">
      <c r="B2" s="32" t="s">
        <v>60</v>
      </c>
      <c r="N2" s="36"/>
    </row>
    <row r="3" spans="2:16" ht="20.149999999999999" customHeight="1">
      <c r="E3" s="32"/>
      <c r="H3" s="34" t="s">
        <v>22</v>
      </c>
      <c r="I3" s="105">
        <f>'1'!I2</f>
        <v>2</v>
      </c>
      <c r="J3" s="34" t="s">
        <v>23</v>
      </c>
      <c r="K3" s="273" t="str">
        <f>IF(ISBLANK('1'!L2),"シート1に日付を入力してください",'1'!L2)</f>
        <v>シート1に日付を入力してください</v>
      </c>
      <c r="L3" s="273"/>
      <c r="N3" s="36"/>
    </row>
    <row r="4" spans="2:16" s="22" customFormat="1" ht="27.75" customHeight="1">
      <c r="C4" s="209" t="str">
        <f>'1'!C4&amp;"(類型"&amp;'1'!D6&amp;")"</f>
        <v>事業名：例.○○○○の再資源化(類型)</v>
      </c>
      <c r="D4" s="209"/>
      <c r="E4" s="209"/>
      <c r="F4" s="209"/>
      <c r="G4" s="209"/>
      <c r="H4" s="209"/>
      <c r="I4" s="209"/>
      <c r="J4" s="209"/>
      <c r="K4" s="209"/>
      <c r="L4" s="209"/>
      <c r="M4" s="133"/>
      <c r="P4" s="133"/>
    </row>
    <row r="5" spans="2:16" ht="19.5" customHeight="1">
      <c r="C5" s="57" t="s">
        <v>61</v>
      </c>
      <c r="D5" s="57"/>
      <c r="E5" s="57"/>
      <c r="F5" s="57"/>
      <c r="G5" s="57"/>
      <c r="H5" s="57"/>
      <c r="I5" s="57"/>
      <c r="J5" s="57"/>
      <c r="K5" s="36"/>
      <c r="L5" s="33"/>
      <c r="N5" s="33"/>
    </row>
    <row r="6" spans="2:16">
      <c r="B6" s="57"/>
      <c r="C6" s="57" t="s">
        <v>110</v>
      </c>
      <c r="D6" s="57"/>
      <c r="E6" s="57"/>
      <c r="F6" s="57"/>
      <c r="G6" s="57"/>
      <c r="H6" s="57"/>
      <c r="K6" s="56"/>
      <c r="L6" s="33"/>
      <c r="N6" s="33"/>
    </row>
    <row r="7" spans="2:16" ht="30" customHeight="1">
      <c r="C7" s="274" t="s">
        <v>41</v>
      </c>
      <c r="D7" s="274"/>
      <c r="E7" s="276" t="s">
        <v>62</v>
      </c>
      <c r="F7" s="277"/>
      <c r="G7" s="277"/>
      <c r="H7" s="277"/>
      <c r="I7" s="278"/>
      <c r="J7" s="59" t="s">
        <v>124</v>
      </c>
      <c r="L7" s="33"/>
      <c r="M7" s="56"/>
      <c r="N7" s="141" t="s">
        <v>150</v>
      </c>
      <c r="O7" s="141" t="s">
        <v>149</v>
      </c>
    </row>
    <row r="8" spans="2:16" ht="55.5" customHeight="1">
      <c r="C8" s="275" t="s">
        <v>51</v>
      </c>
      <c r="D8" s="275"/>
      <c r="E8" s="282" t="s">
        <v>63</v>
      </c>
      <c r="F8" s="283"/>
      <c r="G8" s="283"/>
      <c r="H8" s="283"/>
      <c r="I8" s="284"/>
      <c r="J8" s="122">
        <f>L63</f>
        <v>0</v>
      </c>
      <c r="L8" s="33"/>
      <c r="M8" s="56"/>
      <c r="N8" s="147"/>
      <c r="O8" s="147"/>
    </row>
    <row r="9" spans="2:16" ht="55.5" customHeight="1">
      <c r="C9" s="275" t="s">
        <v>52</v>
      </c>
      <c r="D9" s="275"/>
      <c r="E9" s="285" t="s">
        <v>64</v>
      </c>
      <c r="F9" s="286"/>
      <c r="G9" s="286"/>
      <c r="H9" s="286"/>
      <c r="I9" s="287"/>
      <c r="J9" s="122">
        <f>L87</f>
        <v>0</v>
      </c>
      <c r="L9" s="33"/>
      <c r="M9" s="56"/>
      <c r="N9" s="145"/>
      <c r="O9" s="145"/>
    </row>
    <row r="10" spans="2:16" ht="55.5" customHeight="1">
      <c r="C10" s="275" t="s">
        <v>54</v>
      </c>
      <c r="D10" s="275"/>
      <c r="E10" s="288" t="s">
        <v>65</v>
      </c>
      <c r="F10" s="289"/>
      <c r="G10" s="289"/>
      <c r="H10" s="289"/>
      <c r="I10" s="290"/>
      <c r="J10" s="122">
        <f>L112</f>
        <v>0</v>
      </c>
      <c r="L10" s="33"/>
      <c r="M10" s="56"/>
      <c r="N10" s="145"/>
      <c r="O10" s="145"/>
    </row>
    <row r="11" spans="2:16" ht="55.5" customHeight="1">
      <c r="C11" s="275" t="s">
        <v>55</v>
      </c>
      <c r="D11" s="275"/>
      <c r="E11" s="288" t="s">
        <v>66</v>
      </c>
      <c r="F11" s="289"/>
      <c r="G11" s="289"/>
      <c r="H11" s="289"/>
      <c r="I11" s="290"/>
      <c r="J11" s="122">
        <f>L136</f>
        <v>0</v>
      </c>
      <c r="L11" s="33"/>
      <c r="M11" s="56"/>
      <c r="N11" s="145"/>
      <c r="O11" s="145"/>
    </row>
    <row r="12" spans="2:16" ht="45" customHeight="1">
      <c r="C12" s="279" t="s">
        <v>146</v>
      </c>
      <c r="D12" s="280"/>
      <c r="E12" s="280"/>
      <c r="F12" s="280"/>
      <c r="G12" s="280"/>
      <c r="H12" s="280"/>
      <c r="I12" s="281"/>
      <c r="J12" s="123">
        <f>(J10+J11)-(J8+J9)</f>
        <v>0</v>
      </c>
      <c r="L12" s="33"/>
      <c r="M12" s="56"/>
      <c r="N12" s="145"/>
      <c r="O12" s="145"/>
    </row>
    <row r="13" spans="2:16" ht="45" customHeight="1">
      <c r="C13" s="279" t="s">
        <v>147</v>
      </c>
      <c r="D13" s="280"/>
      <c r="E13" s="280"/>
      <c r="F13" s="280"/>
      <c r="G13" s="280"/>
      <c r="H13" s="280"/>
      <c r="I13" s="281"/>
      <c r="J13" s="135">
        <f>IF(J12=0,0,J12/(J10+J11))</f>
        <v>0</v>
      </c>
      <c r="L13" s="33"/>
      <c r="M13" s="56"/>
      <c r="N13" s="145"/>
      <c r="O13" s="145"/>
    </row>
    <row r="14" spans="2:16">
      <c r="G14" s="60"/>
      <c r="I14" s="61"/>
      <c r="L14" s="33"/>
      <c r="N14" s="33"/>
    </row>
    <row r="15" spans="2:16">
      <c r="G15" s="60"/>
      <c r="I15" s="61"/>
      <c r="L15" s="33"/>
      <c r="N15" s="33"/>
    </row>
    <row r="16" spans="2:16">
      <c r="G16" s="60"/>
      <c r="I16" s="61"/>
      <c r="L16" s="33"/>
      <c r="N16" s="33"/>
    </row>
    <row r="17" spans="7:15">
      <c r="G17" s="60"/>
      <c r="I17" s="61"/>
      <c r="L17" s="33"/>
      <c r="N17" s="33"/>
    </row>
    <row r="18" spans="7:15">
      <c r="G18" s="60"/>
      <c r="I18" s="61"/>
      <c r="L18" s="33"/>
      <c r="N18" s="33"/>
    </row>
    <row r="19" spans="7:15" ht="18" customHeight="1">
      <c r="G19" s="60"/>
      <c r="I19" s="61"/>
      <c r="L19" s="33"/>
      <c r="N19" s="33"/>
    </row>
    <row r="20" spans="7:15" ht="18" customHeight="1">
      <c r="G20" s="60"/>
      <c r="I20" s="61"/>
      <c r="L20" s="33"/>
      <c r="N20" s="33"/>
    </row>
    <row r="21" spans="7:15">
      <c r="G21" s="60"/>
      <c r="I21" s="61"/>
      <c r="L21" s="33"/>
      <c r="N21" s="33"/>
    </row>
    <row r="22" spans="7:15">
      <c r="G22" s="60"/>
      <c r="I22" s="61"/>
      <c r="L22" s="33"/>
      <c r="N22" s="33"/>
    </row>
    <row r="23" spans="7:15">
      <c r="G23" s="60"/>
      <c r="I23" s="61"/>
      <c r="L23" s="33"/>
      <c r="N23" s="33"/>
    </row>
    <row r="24" spans="7:15">
      <c r="G24" s="60"/>
      <c r="I24" s="61"/>
      <c r="L24" s="33"/>
      <c r="N24" s="33"/>
    </row>
    <row r="25" spans="7:15">
      <c r="G25" s="60"/>
      <c r="I25" s="61"/>
      <c r="L25" s="33"/>
      <c r="N25" s="33"/>
    </row>
    <row r="26" spans="7:15" ht="18" customHeight="1">
      <c r="G26" s="60"/>
      <c r="I26" s="61"/>
      <c r="L26" s="33"/>
      <c r="N26" s="33"/>
    </row>
    <row r="27" spans="7:15" ht="18" customHeight="1">
      <c r="G27" s="60"/>
      <c r="I27" s="61"/>
      <c r="L27" s="33"/>
      <c r="N27" s="33"/>
    </row>
    <row r="28" spans="7:15">
      <c r="G28" s="60"/>
      <c r="I28" s="61"/>
      <c r="L28" s="33"/>
      <c r="N28" s="33"/>
    </row>
    <row r="29" spans="7:15">
      <c r="G29" s="60"/>
      <c r="I29" s="61"/>
      <c r="L29" s="33"/>
      <c r="N29" s="33"/>
    </row>
    <row r="30" spans="7:15">
      <c r="G30" s="60"/>
      <c r="I30" s="61"/>
      <c r="L30" s="33"/>
      <c r="N30" s="33"/>
    </row>
    <row r="31" spans="7:15">
      <c r="G31" s="60"/>
      <c r="I31" s="61"/>
      <c r="L31" s="33"/>
      <c r="N31" s="33"/>
    </row>
    <row r="32" spans="7:15">
      <c r="G32" s="60"/>
      <c r="I32" s="61"/>
      <c r="L32" s="33"/>
      <c r="N32" s="144"/>
      <c r="O32" s="144"/>
    </row>
    <row r="33" spans="2:16">
      <c r="G33" s="60"/>
      <c r="I33" s="61"/>
      <c r="L33" s="33"/>
      <c r="N33" s="33"/>
    </row>
    <row r="34" spans="2:16">
      <c r="G34" s="60"/>
      <c r="I34" s="61"/>
      <c r="L34" s="33"/>
      <c r="N34" s="218" t="s">
        <v>150</v>
      </c>
      <c r="O34" s="218" t="s">
        <v>149</v>
      </c>
    </row>
    <row r="35" spans="2:16">
      <c r="G35" s="60"/>
      <c r="I35" s="61"/>
      <c r="L35" s="33"/>
      <c r="N35" s="219"/>
      <c r="O35" s="219"/>
    </row>
    <row r="36" spans="2:16">
      <c r="B36" s="57" t="s">
        <v>67</v>
      </c>
      <c r="C36" s="57"/>
      <c r="G36" s="60"/>
      <c r="I36" s="61"/>
      <c r="N36" s="145"/>
      <c r="O36" s="145"/>
    </row>
    <row r="37" spans="2:16" hidden="1">
      <c r="C37" s="63" t="s">
        <v>104</v>
      </c>
      <c r="F37" s="63"/>
      <c r="G37" s="63"/>
      <c r="H37" s="60"/>
      <c r="J37" s="60"/>
      <c r="K37" s="60"/>
      <c r="L37" s="33"/>
      <c r="M37" s="36"/>
      <c r="N37" s="145"/>
      <c r="O37" s="145"/>
    </row>
    <row r="38" spans="2:16" hidden="1">
      <c r="C38" s="63" t="s">
        <v>68</v>
      </c>
      <c r="F38" s="63"/>
      <c r="G38" s="63"/>
      <c r="H38" s="60"/>
      <c r="J38" s="60"/>
      <c r="K38" s="60"/>
      <c r="L38" s="33"/>
      <c r="M38" s="36"/>
      <c r="N38" s="145"/>
      <c r="O38" s="145"/>
    </row>
    <row r="39" spans="2:16" ht="8.25" customHeight="1">
      <c r="B39" s="57"/>
      <c r="C39" s="57"/>
      <c r="G39" s="60"/>
      <c r="I39" s="61"/>
      <c r="O39" s="56"/>
    </row>
    <row r="40" spans="2:16" ht="18.5" thickBot="1">
      <c r="B40" s="57"/>
      <c r="C40" s="57" t="s">
        <v>69</v>
      </c>
      <c r="N40" s="33"/>
    </row>
    <row r="41" spans="2:16" ht="17.149999999999999" customHeight="1">
      <c r="C41" s="269" t="s">
        <v>41</v>
      </c>
      <c r="D41" s="267" t="s">
        <v>70</v>
      </c>
      <c r="E41" s="267" t="s">
        <v>43</v>
      </c>
      <c r="F41" s="264" t="s">
        <v>71</v>
      </c>
      <c r="G41" s="265"/>
      <c r="H41" s="266"/>
      <c r="I41" s="264" t="s">
        <v>72</v>
      </c>
      <c r="J41" s="265"/>
      <c r="K41" s="266"/>
      <c r="L41" s="262" t="s">
        <v>124</v>
      </c>
      <c r="N41" s="221" t="s">
        <v>150</v>
      </c>
      <c r="O41" s="221" t="s">
        <v>149</v>
      </c>
      <c r="P41" s="56"/>
    </row>
    <row r="42" spans="2:16" ht="17.149999999999999" customHeight="1">
      <c r="C42" s="270"/>
      <c r="D42" s="268"/>
      <c r="E42" s="268"/>
      <c r="F42" s="64" t="s">
        <v>73</v>
      </c>
      <c r="G42" s="58" t="s">
        <v>75</v>
      </c>
      <c r="H42" s="58" t="s">
        <v>76</v>
      </c>
      <c r="I42" s="65" t="s">
        <v>73</v>
      </c>
      <c r="J42" s="66" t="s">
        <v>45</v>
      </c>
      <c r="K42" s="67" t="s">
        <v>46</v>
      </c>
      <c r="L42" s="263"/>
      <c r="N42" s="221"/>
      <c r="O42" s="221"/>
    </row>
    <row r="43" spans="2:16" s="16" customFormat="1" ht="35.9" customHeight="1">
      <c r="C43" s="271" t="s">
        <v>51</v>
      </c>
      <c r="D43" s="109">
        <f>'3'!D10</f>
        <v>1</v>
      </c>
      <c r="E43" s="31">
        <f>'3'!F10</f>
        <v>0</v>
      </c>
      <c r="F43" s="108" t="str">
        <f>'3'!E10</f>
        <v>a</v>
      </c>
      <c r="G43" s="118">
        <f>'3'!H10</f>
        <v>0</v>
      </c>
      <c r="H43" s="117">
        <f>'3'!I10</f>
        <v>0</v>
      </c>
      <c r="I43" s="108" t="str">
        <f>'3'!E11</f>
        <v>b</v>
      </c>
      <c r="J43" s="118">
        <f>'3'!H11</f>
        <v>0</v>
      </c>
      <c r="K43" s="117">
        <f>'3'!I11</f>
        <v>0</v>
      </c>
      <c r="L43" s="119">
        <f>IFERROR(G43*J43,0)</f>
        <v>0</v>
      </c>
      <c r="N43" s="145"/>
      <c r="O43" s="145"/>
    </row>
    <row r="44" spans="2:16" s="16" customFormat="1" ht="35.9" customHeight="1">
      <c r="C44" s="272"/>
      <c r="D44" s="109">
        <f>'3'!D12</f>
        <v>2</v>
      </c>
      <c r="E44" s="31">
        <f>'3'!F12</f>
        <v>0</v>
      </c>
      <c r="F44" s="108" t="str">
        <f>'3'!E12</f>
        <v>a</v>
      </c>
      <c r="G44" s="118">
        <f>'3'!H12</f>
        <v>0</v>
      </c>
      <c r="H44" s="117">
        <f>'3'!I12</f>
        <v>0</v>
      </c>
      <c r="I44" s="108" t="str">
        <f>'3'!E13</f>
        <v>b</v>
      </c>
      <c r="J44" s="118">
        <f>'3'!H13</f>
        <v>0</v>
      </c>
      <c r="K44" s="117">
        <f>'3'!I13</f>
        <v>0</v>
      </c>
      <c r="L44" s="119">
        <f t="shared" ref="L44:L62" si="0">IFERROR(G44*J44,0)</f>
        <v>0</v>
      </c>
      <c r="N44" s="145"/>
      <c r="O44" s="145"/>
    </row>
    <row r="45" spans="2:16" s="16" customFormat="1" ht="35.9" customHeight="1">
      <c r="C45" s="272"/>
      <c r="D45" s="109">
        <f>'3'!D14</f>
        <v>3</v>
      </c>
      <c r="E45" s="31">
        <f>'3'!F14</f>
        <v>0</v>
      </c>
      <c r="F45" s="108" t="str">
        <f>'3'!E14</f>
        <v>a</v>
      </c>
      <c r="G45" s="118">
        <f>'3'!H14</f>
        <v>0</v>
      </c>
      <c r="H45" s="117">
        <f>'3'!I14</f>
        <v>0</v>
      </c>
      <c r="I45" s="108" t="str">
        <f>'3'!E15</f>
        <v>b</v>
      </c>
      <c r="J45" s="118">
        <f>'3'!H15</f>
        <v>0</v>
      </c>
      <c r="K45" s="117">
        <f>'3'!I15</f>
        <v>0</v>
      </c>
      <c r="L45" s="119">
        <f t="shared" si="0"/>
        <v>0</v>
      </c>
      <c r="N45" s="145"/>
      <c r="O45" s="145"/>
    </row>
    <row r="46" spans="2:16" s="16" customFormat="1" ht="35.9" customHeight="1">
      <c r="C46" s="272"/>
      <c r="D46" s="109">
        <f>'3'!D16</f>
        <v>4</v>
      </c>
      <c r="E46" s="31">
        <f>'3'!F16</f>
        <v>0</v>
      </c>
      <c r="F46" s="108" t="str">
        <f>'3'!E16</f>
        <v>a</v>
      </c>
      <c r="G46" s="118">
        <f>'3'!H16</f>
        <v>0</v>
      </c>
      <c r="H46" s="117">
        <f>'3'!I16</f>
        <v>0</v>
      </c>
      <c r="I46" s="108" t="str">
        <f>'3'!E17</f>
        <v>b</v>
      </c>
      <c r="J46" s="118">
        <f>'3'!H17</f>
        <v>0</v>
      </c>
      <c r="K46" s="117">
        <f>'3'!I17</f>
        <v>0</v>
      </c>
      <c r="L46" s="119">
        <f t="shared" si="0"/>
        <v>0</v>
      </c>
      <c r="N46" s="145"/>
      <c r="O46" s="145"/>
    </row>
    <row r="47" spans="2:16" s="16" customFormat="1" ht="35.9" customHeight="1">
      <c r="C47" s="272"/>
      <c r="D47" s="109">
        <f>'3'!D18</f>
        <v>5</v>
      </c>
      <c r="E47" s="31">
        <f>'3'!F18</f>
        <v>0</v>
      </c>
      <c r="F47" s="108" t="str">
        <f>'3'!E18</f>
        <v>a</v>
      </c>
      <c r="G47" s="118">
        <f>'3'!H18</f>
        <v>0</v>
      </c>
      <c r="H47" s="117">
        <f>'3'!I18</f>
        <v>0</v>
      </c>
      <c r="I47" s="108" t="str">
        <f>'3'!E19</f>
        <v>b</v>
      </c>
      <c r="J47" s="118">
        <f>'3'!H19</f>
        <v>0</v>
      </c>
      <c r="K47" s="117">
        <f>'3'!I19</f>
        <v>0</v>
      </c>
      <c r="L47" s="119">
        <f t="shared" si="0"/>
        <v>0</v>
      </c>
      <c r="N47" s="145"/>
      <c r="O47" s="145"/>
    </row>
    <row r="48" spans="2:16" s="16" customFormat="1" ht="35.9" customHeight="1">
      <c r="C48" s="272"/>
      <c r="D48" s="109">
        <f>'3'!D20</f>
        <v>6</v>
      </c>
      <c r="E48" s="31">
        <f>'3'!F20</f>
        <v>0</v>
      </c>
      <c r="F48" s="108" t="str">
        <f>'3'!E20</f>
        <v>a</v>
      </c>
      <c r="G48" s="118">
        <f>'3'!H20</f>
        <v>0</v>
      </c>
      <c r="H48" s="117">
        <f>'3'!I20</f>
        <v>0</v>
      </c>
      <c r="I48" s="108" t="str">
        <f>'3'!E21</f>
        <v>b</v>
      </c>
      <c r="J48" s="118">
        <f>'3'!H21</f>
        <v>0</v>
      </c>
      <c r="K48" s="117">
        <f>'3'!I21</f>
        <v>0</v>
      </c>
      <c r="L48" s="119">
        <f t="shared" si="0"/>
        <v>0</v>
      </c>
      <c r="N48" s="145"/>
      <c r="O48" s="145"/>
    </row>
    <row r="49" spans="3:16" s="16" customFormat="1" ht="35.9" customHeight="1">
      <c r="C49" s="272"/>
      <c r="D49" s="109">
        <f>'3'!D22</f>
        <v>7</v>
      </c>
      <c r="E49" s="31">
        <f>'3'!F22</f>
        <v>0</v>
      </c>
      <c r="F49" s="108" t="str">
        <f>'3'!E22</f>
        <v>a</v>
      </c>
      <c r="G49" s="118">
        <f>'3'!H22</f>
        <v>0</v>
      </c>
      <c r="H49" s="117">
        <f>'3'!I22</f>
        <v>0</v>
      </c>
      <c r="I49" s="108" t="str">
        <f>'3'!E23</f>
        <v>b</v>
      </c>
      <c r="J49" s="118">
        <f>'3'!H23</f>
        <v>0</v>
      </c>
      <c r="K49" s="117">
        <f>'3'!I23</f>
        <v>0</v>
      </c>
      <c r="L49" s="119">
        <f t="shared" si="0"/>
        <v>0</v>
      </c>
      <c r="N49" s="145"/>
      <c r="O49" s="145"/>
    </row>
    <row r="50" spans="3:16" s="16" customFormat="1" ht="35.9" customHeight="1">
      <c r="C50" s="272"/>
      <c r="D50" s="109">
        <f>'3'!D24</f>
        <v>8</v>
      </c>
      <c r="E50" s="31">
        <f>'3'!F24</f>
        <v>0</v>
      </c>
      <c r="F50" s="108" t="str">
        <f>'3'!E24</f>
        <v>a</v>
      </c>
      <c r="G50" s="118">
        <f>'3'!H24</f>
        <v>0</v>
      </c>
      <c r="H50" s="117">
        <f>'3'!I24</f>
        <v>0</v>
      </c>
      <c r="I50" s="108" t="str">
        <f>'3'!E25</f>
        <v>b</v>
      </c>
      <c r="J50" s="118">
        <f>'3'!H25</f>
        <v>0</v>
      </c>
      <c r="K50" s="117">
        <f>'3'!I25</f>
        <v>0</v>
      </c>
      <c r="L50" s="119">
        <f t="shared" si="0"/>
        <v>0</v>
      </c>
      <c r="N50" s="145"/>
      <c r="O50" s="145"/>
    </row>
    <row r="51" spans="3:16" s="16" customFormat="1" ht="35.9" customHeight="1">
      <c r="C51" s="272"/>
      <c r="D51" s="109">
        <f>'3'!D26</f>
        <v>9</v>
      </c>
      <c r="E51" s="31">
        <f>'3'!F26</f>
        <v>0</v>
      </c>
      <c r="F51" s="108" t="str">
        <f>'3'!E26</f>
        <v>a</v>
      </c>
      <c r="G51" s="118">
        <f>'3'!H26</f>
        <v>0</v>
      </c>
      <c r="H51" s="117">
        <f>'3'!I26</f>
        <v>0</v>
      </c>
      <c r="I51" s="108" t="str">
        <f>'3'!E27</f>
        <v>b</v>
      </c>
      <c r="J51" s="118">
        <f>'3'!H27</f>
        <v>0</v>
      </c>
      <c r="K51" s="117">
        <f>'3'!I27</f>
        <v>0</v>
      </c>
      <c r="L51" s="119">
        <f t="shared" si="0"/>
        <v>0</v>
      </c>
      <c r="N51" s="145"/>
      <c r="O51" s="145"/>
    </row>
    <row r="52" spans="3:16" s="16" customFormat="1" ht="35.9" customHeight="1">
      <c r="C52" s="272"/>
      <c r="D52" s="109">
        <f>'3'!D28</f>
        <v>10</v>
      </c>
      <c r="E52" s="31">
        <f>'3'!F28</f>
        <v>0</v>
      </c>
      <c r="F52" s="108" t="str">
        <f>'3'!E28</f>
        <v>a</v>
      </c>
      <c r="G52" s="118">
        <f>'3'!H28</f>
        <v>0</v>
      </c>
      <c r="H52" s="117">
        <f>'3'!I28</f>
        <v>0</v>
      </c>
      <c r="I52" s="108" t="str">
        <f>'3'!E29</f>
        <v>b</v>
      </c>
      <c r="J52" s="118">
        <f>'3'!H29</f>
        <v>0</v>
      </c>
      <c r="K52" s="117">
        <f>'3'!I29</f>
        <v>0</v>
      </c>
      <c r="L52" s="119">
        <f t="shared" si="0"/>
        <v>0</v>
      </c>
      <c r="N52" s="145"/>
      <c r="O52" s="145"/>
    </row>
    <row r="53" spans="3:16" s="16" customFormat="1" ht="35.9" customHeight="1">
      <c r="C53" s="272"/>
      <c r="D53" s="109">
        <f>'3'!D30</f>
        <v>11</v>
      </c>
      <c r="E53" s="31">
        <f>'3'!F30</f>
        <v>0</v>
      </c>
      <c r="F53" s="108" t="str">
        <f>'3'!E30</f>
        <v>a</v>
      </c>
      <c r="G53" s="118">
        <f>'3'!H30</f>
        <v>0</v>
      </c>
      <c r="H53" s="117">
        <f>'3'!I30</f>
        <v>0</v>
      </c>
      <c r="I53" s="108" t="str">
        <f>'3'!E31</f>
        <v>b</v>
      </c>
      <c r="J53" s="118">
        <f>'3'!H31</f>
        <v>0</v>
      </c>
      <c r="K53" s="117">
        <f>'3'!I31</f>
        <v>0</v>
      </c>
      <c r="L53" s="119">
        <f t="shared" si="0"/>
        <v>0</v>
      </c>
      <c r="N53" s="145"/>
      <c r="O53" s="145"/>
    </row>
    <row r="54" spans="3:16" s="16" customFormat="1" ht="35.9" customHeight="1">
      <c r="C54" s="272"/>
      <c r="D54" s="109">
        <f>'3'!D32</f>
        <v>12</v>
      </c>
      <c r="E54" s="31">
        <f>'3'!F32</f>
        <v>0</v>
      </c>
      <c r="F54" s="108" t="str">
        <f>'3'!E32</f>
        <v>a</v>
      </c>
      <c r="G54" s="118">
        <f>'3'!H32</f>
        <v>0</v>
      </c>
      <c r="H54" s="117">
        <f>'3'!I32</f>
        <v>0</v>
      </c>
      <c r="I54" s="108" t="str">
        <f>'3'!E33</f>
        <v>b</v>
      </c>
      <c r="J54" s="118">
        <f>'3'!H33</f>
        <v>0</v>
      </c>
      <c r="K54" s="117">
        <f>'3'!I33</f>
        <v>0</v>
      </c>
      <c r="L54" s="119">
        <f t="shared" si="0"/>
        <v>0</v>
      </c>
      <c r="N54" s="145"/>
      <c r="O54" s="145"/>
    </row>
    <row r="55" spans="3:16" s="16" customFormat="1" ht="35.9" customHeight="1">
      <c r="C55" s="272"/>
      <c r="D55" s="109">
        <f>'3'!D34</f>
        <v>13</v>
      </c>
      <c r="E55" s="31">
        <f>'3'!F34</f>
        <v>0</v>
      </c>
      <c r="F55" s="108" t="str">
        <f>'3'!E34</f>
        <v>a</v>
      </c>
      <c r="G55" s="118">
        <f>'3'!H34</f>
        <v>0</v>
      </c>
      <c r="H55" s="117">
        <f>'3'!I34</f>
        <v>0</v>
      </c>
      <c r="I55" s="108" t="str">
        <f>'3'!E35</f>
        <v>b</v>
      </c>
      <c r="J55" s="118">
        <f>'3'!H35</f>
        <v>0</v>
      </c>
      <c r="K55" s="117">
        <f>'3'!I35</f>
        <v>0</v>
      </c>
      <c r="L55" s="119">
        <f t="shared" si="0"/>
        <v>0</v>
      </c>
      <c r="N55" s="145"/>
      <c r="O55" s="145"/>
    </row>
    <row r="56" spans="3:16" s="16" customFormat="1" ht="35.9" customHeight="1">
      <c r="C56" s="272"/>
      <c r="D56" s="109">
        <f>'3'!D36</f>
        <v>14</v>
      </c>
      <c r="E56" s="31">
        <f>'3'!F36</f>
        <v>0</v>
      </c>
      <c r="F56" s="108" t="str">
        <f>'3'!E36</f>
        <v>a</v>
      </c>
      <c r="G56" s="118">
        <f>'3'!H36</f>
        <v>0</v>
      </c>
      <c r="H56" s="117">
        <f>'3'!I36</f>
        <v>0</v>
      </c>
      <c r="I56" s="108" t="str">
        <f>'3'!E37</f>
        <v>b</v>
      </c>
      <c r="J56" s="118">
        <f>'3'!H37</f>
        <v>0</v>
      </c>
      <c r="K56" s="117">
        <f>'3'!I37</f>
        <v>0</v>
      </c>
      <c r="L56" s="119">
        <f t="shared" si="0"/>
        <v>0</v>
      </c>
      <c r="N56" s="145"/>
      <c r="O56" s="145"/>
    </row>
    <row r="57" spans="3:16" s="16" customFormat="1" ht="35.9" customHeight="1">
      <c r="C57" s="272"/>
      <c r="D57" s="109">
        <f>'3'!D38</f>
        <v>15</v>
      </c>
      <c r="E57" s="31">
        <f>'3'!F38</f>
        <v>0</v>
      </c>
      <c r="F57" s="108" t="str">
        <f>'3'!E38</f>
        <v>a</v>
      </c>
      <c r="G57" s="118">
        <f>'3'!H38</f>
        <v>0</v>
      </c>
      <c r="H57" s="117">
        <f>'3'!I38</f>
        <v>0</v>
      </c>
      <c r="I57" s="108" t="str">
        <f>'3'!E39</f>
        <v>b</v>
      </c>
      <c r="J57" s="118">
        <f>'3'!H39</f>
        <v>0</v>
      </c>
      <c r="K57" s="117">
        <f>'3'!I39</f>
        <v>0</v>
      </c>
      <c r="L57" s="119">
        <f t="shared" si="0"/>
        <v>0</v>
      </c>
      <c r="N57" s="145"/>
      <c r="O57" s="145"/>
    </row>
    <row r="58" spans="3:16" s="16" customFormat="1" ht="35.9" customHeight="1">
      <c r="C58" s="272"/>
      <c r="D58" s="109">
        <f>'3'!D40</f>
        <v>16</v>
      </c>
      <c r="E58" s="31">
        <f>'3'!F40</f>
        <v>0</v>
      </c>
      <c r="F58" s="108" t="str">
        <f>'3'!E40</f>
        <v>a</v>
      </c>
      <c r="G58" s="118">
        <f>'3'!H40</f>
        <v>0</v>
      </c>
      <c r="H58" s="117">
        <f>'3'!I40</f>
        <v>0</v>
      </c>
      <c r="I58" s="108" t="str">
        <f>'3'!E41</f>
        <v>b</v>
      </c>
      <c r="J58" s="118">
        <f>'3'!H41</f>
        <v>0</v>
      </c>
      <c r="K58" s="117">
        <f>'3'!I41</f>
        <v>0</v>
      </c>
      <c r="L58" s="119">
        <f t="shared" si="0"/>
        <v>0</v>
      </c>
      <c r="N58" s="145"/>
      <c r="O58" s="145"/>
    </row>
    <row r="59" spans="3:16" s="16" customFormat="1" ht="35.9" customHeight="1">
      <c r="C59" s="272"/>
      <c r="D59" s="109">
        <f>'3'!D42</f>
        <v>17</v>
      </c>
      <c r="E59" s="31">
        <f>'3'!F42</f>
        <v>0</v>
      </c>
      <c r="F59" s="108" t="str">
        <f>'3'!E42</f>
        <v>a</v>
      </c>
      <c r="G59" s="118">
        <f>'3'!H42</f>
        <v>0</v>
      </c>
      <c r="H59" s="117">
        <f>'3'!I42</f>
        <v>0</v>
      </c>
      <c r="I59" s="108" t="str">
        <f>'3'!E43</f>
        <v>b</v>
      </c>
      <c r="J59" s="118">
        <f>'3'!H43</f>
        <v>0</v>
      </c>
      <c r="K59" s="117">
        <f>'3'!I43</f>
        <v>0</v>
      </c>
      <c r="L59" s="119">
        <f t="shared" si="0"/>
        <v>0</v>
      </c>
      <c r="N59" s="145"/>
      <c r="O59" s="145"/>
    </row>
    <row r="60" spans="3:16" s="16" customFormat="1" ht="35.9" customHeight="1">
      <c r="C60" s="272"/>
      <c r="D60" s="109">
        <f>'3'!D44</f>
        <v>18</v>
      </c>
      <c r="E60" s="31">
        <f>'3'!F44</f>
        <v>0</v>
      </c>
      <c r="F60" s="108" t="str">
        <f>'3'!E44</f>
        <v>a</v>
      </c>
      <c r="G60" s="118">
        <f>'3'!H44</f>
        <v>0</v>
      </c>
      <c r="H60" s="117">
        <f>'3'!I44</f>
        <v>0</v>
      </c>
      <c r="I60" s="108" t="str">
        <f>'3'!E45</f>
        <v>b</v>
      </c>
      <c r="J60" s="118">
        <f>'3'!H45</f>
        <v>0</v>
      </c>
      <c r="K60" s="117">
        <f>'3'!I45</f>
        <v>0</v>
      </c>
      <c r="L60" s="119">
        <f t="shared" si="0"/>
        <v>0</v>
      </c>
      <c r="N60" s="145"/>
      <c r="O60" s="145"/>
    </row>
    <row r="61" spans="3:16" s="16" customFormat="1" ht="35.9" customHeight="1">
      <c r="C61" s="272"/>
      <c r="D61" s="109">
        <f>'3'!D46</f>
        <v>19</v>
      </c>
      <c r="E61" s="31">
        <f>'3'!F46</f>
        <v>0</v>
      </c>
      <c r="F61" s="108" t="str">
        <f>'3'!E46</f>
        <v>a</v>
      </c>
      <c r="G61" s="118">
        <f>'3'!H46</f>
        <v>0</v>
      </c>
      <c r="H61" s="117">
        <f>'3'!I46</f>
        <v>0</v>
      </c>
      <c r="I61" s="108" t="str">
        <f>'3'!E47</f>
        <v>b</v>
      </c>
      <c r="J61" s="118">
        <f>'3'!H47</f>
        <v>0</v>
      </c>
      <c r="K61" s="117">
        <f>'3'!I47</f>
        <v>0</v>
      </c>
      <c r="L61" s="119">
        <f t="shared" si="0"/>
        <v>0</v>
      </c>
      <c r="N61" s="145"/>
      <c r="O61" s="145"/>
    </row>
    <row r="62" spans="3:16" s="16" customFormat="1" ht="35.9" customHeight="1" thickBot="1">
      <c r="C62" s="272"/>
      <c r="D62" s="109">
        <f>'3'!D48</f>
        <v>20</v>
      </c>
      <c r="E62" s="31">
        <f>'3'!F48</f>
        <v>0</v>
      </c>
      <c r="F62" s="108" t="str">
        <f>'3'!E48</f>
        <v>a</v>
      </c>
      <c r="G62" s="118">
        <f>'3'!H48</f>
        <v>0</v>
      </c>
      <c r="H62" s="117">
        <f>'3'!I48</f>
        <v>0</v>
      </c>
      <c r="I62" s="108" t="str">
        <f>'3'!E49</f>
        <v>b</v>
      </c>
      <c r="J62" s="118">
        <f>'3'!H49</f>
        <v>0</v>
      </c>
      <c r="K62" s="117">
        <f>'3'!I49</f>
        <v>0</v>
      </c>
      <c r="L62" s="119">
        <f t="shared" si="0"/>
        <v>0</v>
      </c>
      <c r="N62" s="145"/>
      <c r="O62" s="145"/>
    </row>
    <row r="63" spans="3:16" ht="19.399999999999999" customHeight="1" thickTop="1" thickBot="1">
      <c r="C63" s="259" t="s">
        <v>77</v>
      </c>
      <c r="D63" s="260"/>
      <c r="E63" s="260"/>
      <c r="F63" s="260"/>
      <c r="G63" s="260"/>
      <c r="H63" s="260"/>
      <c r="I63" s="260"/>
      <c r="J63" s="260"/>
      <c r="K63" s="261"/>
      <c r="L63" s="120">
        <f>SUM(L43:L62)</f>
        <v>0</v>
      </c>
      <c r="N63" s="145"/>
      <c r="O63" s="145"/>
      <c r="P63" s="56"/>
    </row>
    <row r="64" spans="3:16" ht="18.5" thickBot="1">
      <c r="K64" s="36"/>
      <c r="L64" s="33"/>
    </row>
    <row r="65" spans="3:16" ht="17.149999999999999" customHeight="1">
      <c r="C65" s="269" t="s">
        <v>41</v>
      </c>
      <c r="D65" s="267" t="s">
        <v>70</v>
      </c>
      <c r="E65" s="267" t="s">
        <v>43</v>
      </c>
      <c r="F65" s="264" t="s">
        <v>71</v>
      </c>
      <c r="G65" s="265"/>
      <c r="H65" s="266"/>
      <c r="I65" s="264" t="s">
        <v>72</v>
      </c>
      <c r="J65" s="265"/>
      <c r="K65" s="266"/>
      <c r="L65" s="262" t="s">
        <v>124</v>
      </c>
      <c r="N65" s="221" t="s">
        <v>150</v>
      </c>
      <c r="O65" s="221" t="s">
        <v>149</v>
      </c>
      <c r="P65" s="56"/>
    </row>
    <row r="66" spans="3:16" ht="17.149999999999999" customHeight="1">
      <c r="C66" s="270"/>
      <c r="D66" s="268"/>
      <c r="E66" s="268"/>
      <c r="F66" s="64" t="s">
        <v>73</v>
      </c>
      <c r="G66" s="58" t="s">
        <v>75</v>
      </c>
      <c r="H66" s="58" t="s">
        <v>76</v>
      </c>
      <c r="I66" s="64" t="s">
        <v>73</v>
      </c>
      <c r="J66" s="69" t="s">
        <v>45</v>
      </c>
      <c r="K66" s="70" t="s">
        <v>46</v>
      </c>
      <c r="L66" s="263"/>
      <c r="N66" s="221"/>
      <c r="O66" s="221"/>
    </row>
    <row r="67" spans="3:16" s="16" customFormat="1" ht="35.9" customHeight="1">
      <c r="C67" s="271" t="s">
        <v>52</v>
      </c>
      <c r="D67" s="27">
        <f>'3'!D50</f>
        <v>1</v>
      </c>
      <c r="E67" s="31">
        <f>'3'!F50</f>
        <v>0</v>
      </c>
      <c r="F67" s="108" t="str">
        <f>'3'!E50</f>
        <v>a</v>
      </c>
      <c r="G67" s="118">
        <f>'3'!H50</f>
        <v>0</v>
      </c>
      <c r="H67" s="117">
        <f>'3'!I50</f>
        <v>0</v>
      </c>
      <c r="I67" s="108" t="str">
        <f>'3'!E51</f>
        <v>b</v>
      </c>
      <c r="J67" s="118">
        <f>'3'!H51</f>
        <v>0</v>
      </c>
      <c r="K67" s="117">
        <f>'3'!I51</f>
        <v>0</v>
      </c>
      <c r="L67" s="119">
        <f t="shared" ref="L67:L86" si="1">IFERROR(G67*J67,0)</f>
        <v>0</v>
      </c>
      <c r="N67" s="145"/>
      <c r="O67" s="145"/>
    </row>
    <row r="68" spans="3:16" s="16" customFormat="1" ht="35.9" customHeight="1">
      <c r="C68" s="272"/>
      <c r="D68" s="27">
        <f>'3'!D52</f>
        <v>2</v>
      </c>
      <c r="E68" s="31">
        <f>'3'!F52</f>
        <v>0</v>
      </c>
      <c r="F68" s="108" t="str">
        <f>'3'!E52</f>
        <v>a</v>
      </c>
      <c r="G68" s="118">
        <f>'3'!H52</f>
        <v>0</v>
      </c>
      <c r="H68" s="117">
        <f>'3'!I52</f>
        <v>0</v>
      </c>
      <c r="I68" s="108" t="str">
        <f>'3'!E53</f>
        <v>b</v>
      </c>
      <c r="J68" s="118">
        <f>'3'!H53</f>
        <v>0</v>
      </c>
      <c r="K68" s="117">
        <f>'3'!I53</f>
        <v>0</v>
      </c>
      <c r="L68" s="119">
        <f t="shared" si="1"/>
        <v>0</v>
      </c>
      <c r="N68" s="145"/>
      <c r="O68" s="145"/>
    </row>
    <row r="69" spans="3:16" s="16" customFormat="1" ht="35.9" customHeight="1">
      <c r="C69" s="272"/>
      <c r="D69" s="27">
        <f>'3'!D54</f>
        <v>3</v>
      </c>
      <c r="E69" s="31">
        <f>'3'!F54</f>
        <v>0</v>
      </c>
      <c r="F69" s="108" t="str">
        <f>'3'!E54</f>
        <v>a</v>
      </c>
      <c r="G69" s="118">
        <f>'3'!H54</f>
        <v>0</v>
      </c>
      <c r="H69" s="117">
        <f>'3'!I54</f>
        <v>0</v>
      </c>
      <c r="I69" s="108" t="str">
        <f>'3'!E55</f>
        <v>b</v>
      </c>
      <c r="J69" s="118">
        <f>'3'!H55</f>
        <v>0</v>
      </c>
      <c r="K69" s="117">
        <f>'3'!I55</f>
        <v>0</v>
      </c>
      <c r="L69" s="119">
        <f t="shared" si="1"/>
        <v>0</v>
      </c>
      <c r="N69" s="145"/>
      <c r="O69" s="145"/>
    </row>
    <row r="70" spans="3:16" s="16" customFormat="1" ht="35.9" customHeight="1">
      <c r="C70" s="272"/>
      <c r="D70" s="27">
        <f>'3'!D56</f>
        <v>4</v>
      </c>
      <c r="E70" s="31">
        <f>'3'!F56</f>
        <v>0</v>
      </c>
      <c r="F70" s="108" t="str">
        <f>'3'!E56</f>
        <v>a</v>
      </c>
      <c r="G70" s="118">
        <f>'3'!H56</f>
        <v>0</v>
      </c>
      <c r="H70" s="117">
        <f>'3'!I56</f>
        <v>0</v>
      </c>
      <c r="I70" s="108" t="str">
        <f>'3'!E57</f>
        <v>b</v>
      </c>
      <c r="J70" s="118">
        <f>'3'!H57</f>
        <v>0</v>
      </c>
      <c r="K70" s="117">
        <f>'3'!I57</f>
        <v>0</v>
      </c>
      <c r="L70" s="119">
        <f t="shared" si="1"/>
        <v>0</v>
      </c>
      <c r="N70" s="145"/>
      <c r="O70" s="145"/>
    </row>
    <row r="71" spans="3:16" s="16" customFormat="1" ht="35.9" customHeight="1">
      <c r="C71" s="272"/>
      <c r="D71" s="27">
        <f>'3'!D58</f>
        <v>5</v>
      </c>
      <c r="E71" s="31">
        <f>'3'!F58</f>
        <v>0</v>
      </c>
      <c r="F71" s="108" t="str">
        <f>'3'!E58</f>
        <v>a</v>
      </c>
      <c r="G71" s="118">
        <f>'3'!H58</f>
        <v>0</v>
      </c>
      <c r="H71" s="117">
        <f>'3'!I58</f>
        <v>0</v>
      </c>
      <c r="I71" s="108" t="str">
        <f>'3'!E59</f>
        <v>b</v>
      </c>
      <c r="J71" s="118">
        <f>'3'!H59</f>
        <v>0</v>
      </c>
      <c r="K71" s="117">
        <f>'3'!I59</f>
        <v>0</v>
      </c>
      <c r="L71" s="119">
        <f t="shared" si="1"/>
        <v>0</v>
      </c>
      <c r="N71" s="145"/>
      <c r="O71" s="145"/>
    </row>
    <row r="72" spans="3:16" s="16" customFormat="1" ht="35.9" customHeight="1">
      <c r="C72" s="272"/>
      <c r="D72" s="27">
        <f>'3'!D60</f>
        <v>6</v>
      </c>
      <c r="E72" s="31">
        <f>'3'!F60</f>
        <v>0</v>
      </c>
      <c r="F72" s="108" t="str">
        <f>'3'!E60</f>
        <v>a</v>
      </c>
      <c r="G72" s="118">
        <f>'3'!H60</f>
        <v>0</v>
      </c>
      <c r="H72" s="117">
        <f>'3'!I60</f>
        <v>0</v>
      </c>
      <c r="I72" s="108" t="str">
        <f>'3'!E61</f>
        <v>b</v>
      </c>
      <c r="J72" s="118">
        <f>'3'!H61</f>
        <v>0</v>
      </c>
      <c r="K72" s="117">
        <f>'3'!I61</f>
        <v>0</v>
      </c>
      <c r="L72" s="119">
        <f t="shared" si="1"/>
        <v>0</v>
      </c>
      <c r="N72" s="145"/>
      <c r="O72" s="145"/>
    </row>
    <row r="73" spans="3:16" s="16" customFormat="1" ht="35.9" customHeight="1">
      <c r="C73" s="272"/>
      <c r="D73" s="27">
        <f>'3'!D62</f>
        <v>7</v>
      </c>
      <c r="E73" s="31">
        <f>'3'!F62</f>
        <v>0</v>
      </c>
      <c r="F73" s="108" t="str">
        <f>'3'!E62</f>
        <v>a</v>
      </c>
      <c r="G73" s="118">
        <f>'3'!H62</f>
        <v>0</v>
      </c>
      <c r="H73" s="117">
        <f>'3'!I62</f>
        <v>0</v>
      </c>
      <c r="I73" s="108" t="str">
        <f>'3'!E63</f>
        <v>b</v>
      </c>
      <c r="J73" s="118">
        <f>'3'!H63</f>
        <v>0</v>
      </c>
      <c r="K73" s="117">
        <f>'3'!I63</f>
        <v>0</v>
      </c>
      <c r="L73" s="119">
        <f t="shared" si="1"/>
        <v>0</v>
      </c>
      <c r="N73" s="145"/>
      <c r="O73" s="145"/>
    </row>
    <row r="74" spans="3:16" s="16" customFormat="1" ht="35.9" customHeight="1">
      <c r="C74" s="272"/>
      <c r="D74" s="27">
        <f>'3'!D64</f>
        <v>8</v>
      </c>
      <c r="E74" s="31">
        <f>'3'!F64</f>
        <v>0</v>
      </c>
      <c r="F74" s="108" t="str">
        <f>'3'!E64</f>
        <v>a</v>
      </c>
      <c r="G74" s="118">
        <f>'3'!H64</f>
        <v>0</v>
      </c>
      <c r="H74" s="117">
        <f>'3'!I64</f>
        <v>0</v>
      </c>
      <c r="I74" s="108" t="str">
        <f>'3'!E65</f>
        <v>b</v>
      </c>
      <c r="J74" s="118">
        <f>'3'!H65</f>
        <v>0</v>
      </c>
      <c r="K74" s="117">
        <f>'3'!I65</f>
        <v>0</v>
      </c>
      <c r="L74" s="119">
        <f t="shared" si="1"/>
        <v>0</v>
      </c>
      <c r="N74" s="145"/>
      <c r="O74" s="145"/>
    </row>
    <row r="75" spans="3:16" s="16" customFormat="1" ht="35.9" customHeight="1">
      <c r="C75" s="272"/>
      <c r="D75" s="27">
        <f>'3'!D66</f>
        <v>9</v>
      </c>
      <c r="E75" s="31">
        <f>'3'!F66</f>
        <v>0</v>
      </c>
      <c r="F75" s="108" t="str">
        <f>'3'!E66</f>
        <v>a</v>
      </c>
      <c r="G75" s="118">
        <f>'3'!H66</f>
        <v>0</v>
      </c>
      <c r="H75" s="117">
        <f>'3'!I66</f>
        <v>0</v>
      </c>
      <c r="I75" s="108" t="str">
        <f>'3'!E67</f>
        <v>b</v>
      </c>
      <c r="J75" s="118">
        <f>'3'!H67</f>
        <v>0</v>
      </c>
      <c r="K75" s="117">
        <f>'3'!I67</f>
        <v>0</v>
      </c>
      <c r="L75" s="119">
        <f t="shared" si="1"/>
        <v>0</v>
      </c>
      <c r="N75" s="145"/>
      <c r="O75" s="145"/>
    </row>
    <row r="76" spans="3:16" s="16" customFormat="1" ht="35.9" customHeight="1">
      <c r="C76" s="272"/>
      <c r="D76" s="27">
        <f>'3'!D68</f>
        <v>10</v>
      </c>
      <c r="E76" s="31">
        <f>'3'!F68</f>
        <v>0</v>
      </c>
      <c r="F76" s="108" t="str">
        <f>'3'!E68</f>
        <v>a</v>
      </c>
      <c r="G76" s="118">
        <f>'3'!H68</f>
        <v>0</v>
      </c>
      <c r="H76" s="117">
        <f>'3'!I68</f>
        <v>0</v>
      </c>
      <c r="I76" s="108" t="str">
        <f>'3'!E69</f>
        <v>b</v>
      </c>
      <c r="J76" s="118">
        <f>'3'!H69</f>
        <v>0</v>
      </c>
      <c r="K76" s="117">
        <f>'3'!I69</f>
        <v>0</v>
      </c>
      <c r="L76" s="119">
        <f t="shared" si="1"/>
        <v>0</v>
      </c>
      <c r="N76" s="145"/>
      <c r="O76" s="145"/>
    </row>
    <row r="77" spans="3:16" s="16" customFormat="1" ht="35.9" customHeight="1">
      <c r="C77" s="272"/>
      <c r="D77" s="27">
        <f>'3'!D70</f>
        <v>11</v>
      </c>
      <c r="E77" s="31">
        <f>'3'!F70</f>
        <v>0</v>
      </c>
      <c r="F77" s="108" t="str">
        <f>'3'!E70</f>
        <v>a</v>
      </c>
      <c r="G77" s="118">
        <f>'3'!H70</f>
        <v>0</v>
      </c>
      <c r="H77" s="117">
        <f>'3'!I70</f>
        <v>0</v>
      </c>
      <c r="I77" s="108" t="str">
        <f>'3'!E71</f>
        <v>b</v>
      </c>
      <c r="J77" s="118">
        <f>'3'!H71</f>
        <v>0</v>
      </c>
      <c r="K77" s="117">
        <f>'3'!I71</f>
        <v>0</v>
      </c>
      <c r="L77" s="119">
        <f t="shared" si="1"/>
        <v>0</v>
      </c>
      <c r="N77" s="145"/>
      <c r="O77" s="145"/>
    </row>
    <row r="78" spans="3:16" s="16" customFormat="1" ht="35.9" customHeight="1">
      <c r="C78" s="272"/>
      <c r="D78" s="27">
        <f>'3'!D72</f>
        <v>12</v>
      </c>
      <c r="E78" s="31">
        <f>'3'!F72</f>
        <v>0</v>
      </c>
      <c r="F78" s="108" t="str">
        <f>'3'!E72</f>
        <v>a</v>
      </c>
      <c r="G78" s="118">
        <f>'3'!H72</f>
        <v>0</v>
      </c>
      <c r="H78" s="117">
        <f>'3'!I72</f>
        <v>0</v>
      </c>
      <c r="I78" s="108" t="str">
        <f>'3'!E73</f>
        <v>b</v>
      </c>
      <c r="J78" s="118">
        <f>'3'!H73</f>
        <v>0</v>
      </c>
      <c r="K78" s="117">
        <f>'3'!I73</f>
        <v>0</v>
      </c>
      <c r="L78" s="119">
        <f t="shared" si="1"/>
        <v>0</v>
      </c>
      <c r="N78" s="145"/>
      <c r="O78" s="145"/>
    </row>
    <row r="79" spans="3:16" s="16" customFormat="1" ht="35.9" customHeight="1">
      <c r="C79" s="272"/>
      <c r="D79" s="27">
        <f>'3'!D74</f>
        <v>13</v>
      </c>
      <c r="E79" s="31">
        <f>'3'!F74</f>
        <v>0</v>
      </c>
      <c r="F79" s="108" t="str">
        <f>'3'!E74</f>
        <v>a</v>
      </c>
      <c r="G79" s="118">
        <f>'3'!H74</f>
        <v>0</v>
      </c>
      <c r="H79" s="117">
        <f>'3'!I74</f>
        <v>0</v>
      </c>
      <c r="I79" s="108" t="str">
        <f>'3'!E75</f>
        <v>b</v>
      </c>
      <c r="J79" s="118">
        <f>'3'!H75</f>
        <v>0</v>
      </c>
      <c r="K79" s="117">
        <f>'3'!I75</f>
        <v>0</v>
      </c>
      <c r="L79" s="119">
        <f t="shared" si="1"/>
        <v>0</v>
      </c>
      <c r="N79" s="145"/>
      <c r="O79" s="145"/>
    </row>
    <row r="80" spans="3:16" s="16" customFormat="1" ht="35.9" customHeight="1">
      <c r="C80" s="272"/>
      <c r="D80" s="27">
        <f>'3'!D76</f>
        <v>14</v>
      </c>
      <c r="E80" s="31">
        <f>'3'!F76</f>
        <v>0</v>
      </c>
      <c r="F80" s="108" t="str">
        <f>'3'!E76</f>
        <v>a</v>
      </c>
      <c r="G80" s="118">
        <f>'3'!H76</f>
        <v>0</v>
      </c>
      <c r="H80" s="117">
        <f>'3'!I76</f>
        <v>0</v>
      </c>
      <c r="I80" s="108" t="str">
        <f>'3'!E77</f>
        <v>b</v>
      </c>
      <c r="J80" s="118">
        <f>'3'!H77</f>
        <v>0</v>
      </c>
      <c r="K80" s="117">
        <f>'3'!I77</f>
        <v>0</v>
      </c>
      <c r="L80" s="119">
        <f t="shared" si="1"/>
        <v>0</v>
      </c>
      <c r="N80" s="145"/>
      <c r="O80" s="145"/>
    </row>
    <row r="81" spans="3:16" s="16" customFormat="1" ht="35.9" customHeight="1">
      <c r="C81" s="272"/>
      <c r="D81" s="27">
        <f>'3'!D78</f>
        <v>15</v>
      </c>
      <c r="E81" s="31">
        <f>'3'!F78</f>
        <v>0</v>
      </c>
      <c r="F81" s="108" t="str">
        <f>'3'!E78</f>
        <v>a</v>
      </c>
      <c r="G81" s="118">
        <f>'3'!H78</f>
        <v>0</v>
      </c>
      <c r="H81" s="117">
        <f>'3'!I78</f>
        <v>0</v>
      </c>
      <c r="I81" s="108" t="str">
        <f>'3'!E79</f>
        <v>b</v>
      </c>
      <c r="J81" s="118">
        <f>'3'!H79</f>
        <v>0</v>
      </c>
      <c r="K81" s="117">
        <f>'3'!I79</f>
        <v>0</v>
      </c>
      <c r="L81" s="119">
        <f t="shared" si="1"/>
        <v>0</v>
      </c>
      <c r="N81" s="145"/>
      <c r="O81" s="145"/>
    </row>
    <row r="82" spans="3:16" s="16" customFormat="1" ht="35.9" customHeight="1">
      <c r="C82" s="272"/>
      <c r="D82" s="27">
        <f>'3'!D80</f>
        <v>16</v>
      </c>
      <c r="E82" s="31">
        <f>'3'!F80</f>
        <v>0</v>
      </c>
      <c r="F82" s="108" t="str">
        <f>'3'!E80</f>
        <v>a</v>
      </c>
      <c r="G82" s="118">
        <f>'3'!H80</f>
        <v>0</v>
      </c>
      <c r="H82" s="117">
        <f>'3'!I80</f>
        <v>0</v>
      </c>
      <c r="I82" s="108" t="str">
        <f>'3'!E81</f>
        <v>b</v>
      </c>
      <c r="J82" s="118">
        <f>'3'!H81</f>
        <v>0</v>
      </c>
      <c r="K82" s="117">
        <f>'3'!I81</f>
        <v>0</v>
      </c>
      <c r="L82" s="119">
        <f t="shared" si="1"/>
        <v>0</v>
      </c>
      <c r="N82" s="145"/>
      <c r="O82" s="145"/>
    </row>
    <row r="83" spans="3:16" s="16" customFormat="1" ht="35.9" customHeight="1">
      <c r="C83" s="272"/>
      <c r="D83" s="27">
        <f>'3'!D82</f>
        <v>17</v>
      </c>
      <c r="E83" s="31">
        <f>'3'!F82</f>
        <v>0</v>
      </c>
      <c r="F83" s="108" t="str">
        <f>'3'!E82</f>
        <v>a</v>
      </c>
      <c r="G83" s="118">
        <f>'3'!H82</f>
        <v>0</v>
      </c>
      <c r="H83" s="117">
        <f>'3'!I82</f>
        <v>0</v>
      </c>
      <c r="I83" s="108" t="str">
        <f>'3'!E83</f>
        <v>b</v>
      </c>
      <c r="J83" s="118">
        <f>'3'!H83</f>
        <v>0</v>
      </c>
      <c r="K83" s="117">
        <f>'3'!I83</f>
        <v>0</v>
      </c>
      <c r="L83" s="119">
        <f t="shared" si="1"/>
        <v>0</v>
      </c>
      <c r="N83" s="145"/>
      <c r="O83" s="145"/>
    </row>
    <row r="84" spans="3:16" s="16" customFormat="1" ht="35.9" customHeight="1">
      <c r="C84" s="272"/>
      <c r="D84" s="27">
        <f>'3'!D84</f>
        <v>18</v>
      </c>
      <c r="E84" s="31">
        <f>'3'!F84</f>
        <v>0</v>
      </c>
      <c r="F84" s="108" t="str">
        <f>'3'!E84</f>
        <v>a</v>
      </c>
      <c r="G84" s="118">
        <f>'3'!H84</f>
        <v>0</v>
      </c>
      <c r="H84" s="117">
        <f>'3'!I84</f>
        <v>0</v>
      </c>
      <c r="I84" s="108" t="str">
        <f>'3'!E85</f>
        <v>b</v>
      </c>
      <c r="J84" s="118">
        <f>'3'!H85</f>
        <v>0</v>
      </c>
      <c r="K84" s="117">
        <f>'3'!I85</f>
        <v>0</v>
      </c>
      <c r="L84" s="119">
        <f t="shared" si="1"/>
        <v>0</v>
      </c>
      <c r="N84" s="145"/>
      <c r="O84" s="145"/>
    </row>
    <row r="85" spans="3:16" s="16" customFormat="1" ht="35.9" customHeight="1">
      <c r="C85" s="272"/>
      <c r="D85" s="27">
        <f>'3'!D86</f>
        <v>19</v>
      </c>
      <c r="E85" s="31">
        <f>'3'!F86</f>
        <v>0</v>
      </c>
      <c r="F85" s="108" t="str">
        <f>'3'!E86</f>
        <v>a</v>
      </c>
      <c r="G85" s="118">
        <f>'3'!H86</f>
        <v>0</v>
      </c>
      <c r="H85" s="117">
        <f>'3'!I86</f>
        <v>0</v>
      </c>
      <c r="I85" s="108" t="str">
        <f>'3'!E87</f>
        <v>b</v>
      </c>
      <c r="J85" s="118">
        <f>'3'!H87</f>
        <v>0</v>
      </c>
      <c r="K85" s="117">
        <f>'3'!I87</f>
        <v>0</v>
      </c>
      <c r="L85" s="119">
        <f t="shared" si="1"/>
        <v>0</v>
      </c>
      <c r="N85" s="145"/>
      <c r="O85" s="145"/>
    </row>
    <row r="86" spans="3:16" s="16" customFormat="1" ht="35.9" customHeight="1" thickBot="1">
      <c r="C86" s="272"/>
      <c r="D86" s="27">
        <f>'3'!D88</f>
        <v>20</v>
      </c>
      <c r="E86" s="31">
        <f>'3'!F88</f>
        <v>0</v>
      </c>
      <c r="F86" s="108" t="str">
        <f>'3'!E88</f>
        <v>a</v>
      </c>
      <c r="G86" s="118">
        <f>'3'!H88</f>
        <v>0</v>
      </c>
      <c r="H86" s="117">
        <f>'3'!I88</f>
        <v>0</v>
      </c>
      <c r="I86" s="108" t="str">
        <f>'3'!E89</f>
        <v>b</v>
      </c>
      <c r="J86" s="118">
        <f>'3'!H89</f>
        <v>0</v>
      </c>
      <c r="K86" s="117">
        <f>'3'!I89</f>
        <v>0</v>
      </c>
      <c r="L86" s="119">
        <f t="shared" si="1"/>
        <v>0</v>
      </c>
      <c r="N86" s="145"/>
      <c r="O86" s="145"/>
    </row>
    <row r="87" spans="3:16" ht="19.399999999999999" customHeight="1" thickTop="1" thickBot="1">
      <c r="C87" s="259" t="s">
        <v>77</v>
      </c>
      <c r="D87" s="260"/>
      <c r="E87" s="260"/>
      <c r="F87" s="260"/>
      <c r="G87" s="260"/>
      <c r="H87" s="260"/>
      <c r="I87" s="260"/>
      <c r="J87" s="260"/>
      <c r="K87" s="261"/>
      <c r="L87" s="121">
        <f>SUM(L67:L86)</f>
        <v>0</v>
      </c>
      <c r="N87" s="145"/>
      <c r="O87" s="145"/>
      <c r="P87" s="56"/>
    </row>
    <row r="88" spans="3:16">
      <c r="D88" s="71"/>
      <c r="E88" s="71"/>
      <c r="F88" s="71"/>
      <c r="G88" s="72"/>
      <c r="H88" s="72"/>
      <c r="I88" s="72"/>
      <c r="J88" s="72"/>
      <c r="K88" s="73"/>
      <c r="L88" s="72"/>
      <c r="M88" s="72"/>
      <c r="P88" s="74"/>
    </row>
    <row r="89" spans="3:16" ht="18.5" thickBot="1">
      <c r="C89" s="57" t="s">
        <v>53</v>
      </c>
      <c r="K89" s="36"/>
      <c r="L89" s="33"/>
    </row>
    <row r="90" spans="3:16" ht="17.149999999999999" customHeight="1">
      <c r="C90" s="269" t="s">
        <v>41</v>
      </c>
      <c r="D90" s="267" t="s">
        <v>70</v>
      </c>
      <c r="E90" s="267" t="s">
        <v>43</v>
      </c>
      <c r="F90" s="264" t="s">
        <v>71</v>
      </c>
      <c r="G90" s="265"/>
      <c r="H90" s="266"/>
      <c r="I90" s="264" t="s">
        <v>72</v>
      </c>
      <c r="J90" s="265"/>
      <c r="K90" s="266"/>
      <c r="L90" s="262" t="s">
        <v>124</v>
      </c>
      <c r="N90" s="221" t="s">
        <v>150</v>
      </c>
      <c r="O90" s="221" t="s">
        <v>149</v>
      </c>
      <c r="P90" s="56"/>
    </row>
    <row r="91" spans="3:16" ht="17.149999999999999" customHeight="1">
      <c r="C91" s="270"/>
      <c r="D91" s="268"/>
      <c r="E91" s="268"/>
      <c r="F91" s="64" t="s">
        <v>73</v>
      </c>
      <c r="G91" s="58" t="s">
        <v>75</v>
      </c>
      <c r="H91" s="58" t="s">
        <v>76</v>
      </c>
      <c r="I91" s="64" t="s">
        <v>73</v>
      </c>
      <c r="J91" s="69" t="s">
        <v>45</v>
      </c>
      <c r="K91" s="70" t="s">
        <v>46</v>
      </c>
      <c r="L91" s="263"/>
      <c r="N91" s="221"/>
      <c r="O91" s="221"/>
    </row>
    <row r="92" spans="3:16" s="16" customFormat="1" ht="35.15" customHeight="1">
      <c r="C92" s="271" t="s">
        <v>54</v>
      </c>
      <c r="D92" s="27">
        <f>'3'!D94</f>
        <v>1</v>
      </c>
      <c r="E92" s="31">
        <f>'3'!F94</f>
        <v>0</v>
      </c>
      <c r="F92" s="108" t="str">
        <f>'3'!E94</f>
        <v>a</v>
      </c>
      <c r="G92" s="118">
        <f>'3'!H94</f>
        <v>0</v>
      </c>
      <c r="H92" s="117">
        <f>'3'!I94</f>
        <v>0</v>
      </c>
      <c r="I92" s="108" t="str">
        <f>'3'!E95</f>
        <v>b</v>
      </c>
      <c r="J92" s="118">
        <f>'3'!H95</f>
        <v>0</v>
      </c>
      <c r="K92" s="117">
        <f>'3'!I95</f>
        <v>0</v>
      </c>
      <c r="L92" s="119">
        <f t="shared" ref="L92:L111" si="2">IFERROR(G92*J92,0)</f>
        <v>0</v>
      </c>
      <c r="N92" s="145"/>
      <c r="O92" s="145"/>
    </row>
    <row r="93" spans="3:16" s="16" customFormat="1" ht="35.15" customHeight="1">
      <c r="C93" s="272"/>
      <c r="D93" s="27">
        <f>'3'!D96</f>
        <v>2</v>
      </c>
      <c r="E93" s="31">
        <f>'3'!F96</f>
        <v>0</v>
      </c>
      <c r="F93" s="108" t="str">
        <f>'3'!E96</f>
        <v>a</v>
      </c>
      <c r="G93" s="118">
        <f>'3'!H96</f>
        <v>0</v>
      </c>
      <c r="H93" s="117">
        <f>'3'!I96</f>
        <v>0</v>
      </c>
      <c r="I93" s="108" t="str">
        <f>'3'!E97</f>
        <v>b</v>
      </c>
      <c r="J93" s="118">
        <f>'3'!H97</f>
        <v>0</v>
      </c>
      <c r="K93" s="117">
        <f>'3'!I97</f>
        <v>0</v>
      </c>
      <c r="L93" s="119">
        <f t="shared" si="2"/>
        <v>0</v>
      </c>
      <c r="N93" s="145"/>
      <c r="O93" s="145"/>
    </row>
    <row r="94" spans="3:16" s="16" customFormat="1" ht="35.15" customHeight="1">
      <c r="C94" s="272"/>
      <c r="D94" s="27">
        <f>'3'!D98</f>
        <v>3</v>
      </c>
      <c r="E94" s="31">
        <f>'3'!F98</f>
        <v>0</v>
      </c>
      <c r="F94" s="108" t="str">
        <f>'3'!E98</f>
        <v>a</v>
      </c>
      <c r="G94" s="118">
        <f>'3'!H98</f>
        <v>0</v>
      </c>
      <c r="H94" s="117">
        <f>'3'!I98</f>
        <v>0</v>
      </c>
      <c r="I94" s="108" t="str">
        <f>'3'!E99</f>
        <v>b</v>
      </c>
      <c r="J94" s="118">
        <f>'3'!H99</f>
        <v>0</v>
      </c>
      <c r="K94" s="117">
        <f>'3'!I99</f>
        <v>0</v>
      </c>
      <c r="L94" s="119">
        <f t="shared" si="2"/>
        <v>0</v>
      </c>
      <c r="N94" s="145"/>
      <c r="O94" s="145"/>
    </row>
    <row r="95" spans="3:16" s="16" customFormat="1" ht="35.15" customHeight="1">
      <c r="C95" s="272"/>
      <c r="D95" s="27">
        <f>'3'!D100</f>
        <v>4</v>
      </c>
      <c r="E95" s="31">
        <f>'3'!F100</f>
        <v>0</v>
      </c>
      <c r="F95" s="108" t="str">
        <f>'3'!E100</f>
        <v>a</v>
      </c>
      <c r="G95" s="118">
        <f>'3'!H100</f>
        <v>0</v>
      </c>
      <c r="H95" s="117">
        <f>'3'!I100</f>
        <v>0</v>
      </c>
      <c r="I95" s="108" t="str">
        <f>'3'!E101</f>
        <v>b</v>
      </c>
      <c r="J95" s="118">
        <f>'3'!H101</f>
        <v>0</v>
      </c>
      <c r="K95" s="117">
        <f>'3'!I101</f>
        <v>0</v>
      </c>
      <c r="L95" s="119">
        <f t="shared" si="2"/>
        <v>0</v>
      </c>
      <c r="N95" s="145"/>
      <c r="O95" s="145"/>
    </row>
    <row r="96" spans="3:16" s="16" customFormat="1" ht="35.15" customHeight="1">
      <c r="C96" s="272"/>
      <c r="D96" s="27">
        <f>'3'!D102</f>
        <v>5</v>
      </c>
      <c r="E96" s="31">
        <f>'3'!F102</f>
        <v>0</v>
      </c>
      <c r="F96" s="108" t="str">
        <f>'3'!E102</f>
        <v>a</v>
      </c>
      <c r="G96" s="118">
        <f>'3'!H102</f>
        <v>0</v>
      </c>
      <c r="H96" s="117">
        <f>'3'!I102</f>
        <v>0</v>
      </c>
      <c r="I96" s="108" t="str">
        <f>'3'!E103</f>
        <v>b</v>
      </c>
      <c r="J96" s="118">
        <f>'3'!H103</f>
        <v>0</v>
      </c>
      <c r="K96" s="117">
        <f>'3'!I103</f>
        <v>0</v>
      </c>
      <c r="L96" s="119">
        <f t="shared" si="2"/>
        <v>0</v>
      </c>
      <c r="N96" s="145"/>
      <c r="O96" s="145"/>
    </row>
    <row r="97" spans="3:16" s="16" customFormat="1" ht="35.15" customHeight="1">
      <c r="C97" s="272"/>
      <c r="D97" s="27">
        <f>'3'!D104</f>
        <v>6</v>
      </c>
      <c r="E97" s="31">
        <f>'3'!F104</f>
        <v>0</v>
      </c>
      <c r="F97" s="108" t="str">
        <f>'3'!E104</f>
        <v>a</v>
      </c>
      <c r="G97" s="118">
        <f>'3'!H104</f>
        <v>0</v>
      </c>
      <c r="H97" s="117">
        <f>'3'!I104</f>
        <v>0</v>
      </c>
      <c r="I97" s="108" t="str">
        <f>'3'!E105</f>
        <v>b</v>
      </c>
      <c r="J97" s="118">
        <f>'3'!H105</f>
        <v>0</v>
      </c>
      <c r="K97" s="117">
        <f>'3'!I105</f>
        <v>0</v>
      </c>
      <c r="L97" s="119">
        <f t="shared" si="2"/>
        <v>0</v>
      </c>
      <c r="N97" s="145"/>
      <c r="O97" s="145"/>
    </row>
    <row r="98" spans="3:16" s="16" customFormat="1" ht="35.15" customHeight="1">
      <c r="C98" s="272"/>
      <c r="D98" s="27">
        <f>'3'!D106</f>
        <v>7</v>
      </c>
      <c r="E98" s="31">
        <f>'3'!F106</f>
        <v>0</v>
      </c>
      <c r="F98" s="108" t="str">
        <f>'3'!E106</f>
        <v>a</v>
      </c>
      <c r="G98" s="118">
        <f>'3'!H106</f>
        <v>0</v>
      </c>
      <c r="H98" s="117">
        <f>'3'!I106</f>
        <v>0</v>
      </c>
      <c r="I98" s="108" t="str">
        <f>'3'!E107</f>
        <v>b</v>
      </c>
      <c r="J98" s="118">
        <f>'3'!H107</f>
        <v>0</v>
      </c>
      <c r="K98" s="117">
        <f>'3'!I107</f>
        <v>0</v>
      </c>
      <c r="L98" s="119">
        <f t="shared" si="2"/>
        <v>0</v>
      </c>
      <c r="N98" s="145"/>
      <c r="O98" s="145"/>
    </row>
    <row r="99" spans="3:16" s="16" customFormat="1" ht="35.15" customHeight="1">
      <c r="C99" s="272"/>
      <c r="D99" s="27">
        <f>'3'!D108</f>
        <v>8</v>
      </c>
      <c r="E99" s="31">
        <f>'3'!F108</f>
        <v>0</v>
      </c>
      <c r="F99" s="108" t="str">
        <f>'3'!E108</f>
        <v>a</v>
      </c>
      <c r="G99" s="118">
        <f>'3'!H108</f>
        <v>0</v>
      </c>
      <c r="H99" s="117">
        <f>'3'!I108</f>
        <v>0</v>
      </c>
      <c r="I99" s="108" t="str">
        <f>'3'!E109</f>
        <v>b</v>
      </c>
      <c r="J99" s="118">
        <f>'3'!H109</f>
        <v>0</v>
      </c>
      <c r="K99" s="117">
        <f>'3'!I109</f>
        <v>0</v>
      </c>
      <c r="L99" s="119">
        <f t="shared" si="2"/>
        <v>0</v>
      </c>
      <c r="N99" s="145"/>
      <c r="O99" s="145"/>
    </row>
    <row r="100" spans="3:16" s="16" customFormat="1" ht="35.15" customHeight="1">
      <c r="C100" s="272"/>
      <c r="D100" s="27">
        <f>'3'!D110</f>
        <v>9</v>
      </c>
      <c r="E100" s="31">
        <f>'3'!F110</f>
        <v>0</v>
      </c>
      <c r="F100" s="108" t="str">
        <f>'3'!E110</f>
        <v>a</v>
      </c>
      <c r="G100" s="118">
        <f>'3'!H110</f>
        <v>0</v>
      </c>
      <c r="H100" s="117">
        <f>'3'!I110</f>
        <v>0</v>
      </c>
      <c r="I100" s="108" t="str">
        <f>'3'!E111</f>
        <v>b</v>
      </c>
      <c r="J100" s="118">
        <f>'3'!H111</f>
        <v>0</v>
      </c>
      <c r="K100" s="117">
        <f>'3'!I111</f>
        <v>0</v>
      </c>
      <c r="L100" s="119">
        <f t="shared" si="2"/>
        <v>0</v>
      </c>
      <c r="N100" s="145"/>
      <c r="O100" s="145"/>
    </row>
    <row r="101" spans="3:16" s="16" customFormat="1" ht="35.15" customHeight="1">
      <c r="C101" s="272"/>
      <c r="D101" s="27">
        <f>'3'!D112</f>
        <v>10</v>
      </c>
      <c r="E101" s="31">
        <f>'3'!F112</f>
        <v>0</v>
      </c>
      <c r="F101" s="108" t="str">
        <f>'3'!E112</f>
        <v>a</v>
      </c>
      <c r="G101" s="118">
        <f>'3'!H112</f>
        <v>0</v>
      </c>
      <c r="H101" s="117">
        <f>'3'!I112</f>
        <v>0</v>
      </c>
      <c r="I101" s="108" t="str">
        <f>'3'!E113</f>
        <v>b</v>
      </c>
      <c r="J101" s="118">
        <f>'3'!H113</f>
        <v>0</v>
      </c>
      <c r="K101" s="117">
        <f>'3'!I113</f>
        <v>0</v>
      </c>
      <c r="L101" s="119">
        <f t="shared" si="2"/>
        <v>0</v>
      </c>
      <c r="N101" s="145"/>
      <c r="O101" s="145"/>
    </row>
    <row r="102" spans="3:16" s="16" customFormat="1" ht="35.15" customHeight="1">
      <c r="C102" s="272"/>
      <c r="D102" s="27">
        <f>'3'!D114</f>
        <v>11</v>
      </c>
      <c r="E102" s="31">
        <f>'3'!F114</f>
        <v>0</v>
      </c>
      <c r="F102" s="108" t="str">
        <f>'3'!E114</f>
        <v>a</v>
      </c>
      <c r="G102" s="118">
        <f>'3'!H114</f>
        <v>0</v>
      </c>
      <c r="H102" s="117">
        <f>'3'!I114</f>
        <v>0</v>
      </c>
      <c r="I102" s="108" t="str">
        <f>'3'!E115</f>
        <v>b</v>
      </c>
      <c r="J102" s="118">
        <f>'3'!H115</f>
        <v>0</v>
      </c>
      <c r="K102" s="117">
        <f>'3'!I115</f>
        <v>0</v>
      </c>
      <c r="L102" s="119">
        <f t="shared" si="2"/>
        <v>0</v>
      </c>
      <c r="N102" s="145"/>
      <c r="O102" s="145"/>
    </row>
    <row r="103" spans="3:16" s="16" customFormat="1" ht="35.15" customHeight="1">
      <c r="C103" s="272"/>
      <c r="D103" s="27">
        <f>'3'!D116</f>
        <v>12</v>
      </c>
      <c r="E103" s="31">
        <f>'3'!F116</f>
        <v>0</v>
      </c>
      <c r="F103" s="108" t="str">
        <f>'3'!E116</f>
        <v>a</v>
      </c>
      <c r="G103" s="118">
        <f>'3'!H116</f>
        <v>0</v>
      </c>
      <c r="H103" s="117">
        <f>'3'!I116</f>
        <v>0</v>
      </c>
      <c r="I103" s="108" t="str">
        <f>'3'!E117</f>
        <v>b</v>
      </c>
      <c r="J103" s="118">
        <f>'3'!H117</f>
        <v>0</v>
      </c>
      <c r="K103" s="117">
        <f>'3'!I117</f>
        <v>0</v>
      </c>
      <c r="L103" s="119">
        <f t="shared" si="2"/>
        <v>0</v>
      </c>
      <c r="N103" s="145"/>
      <c r="O103" s="145"/>
    </row>
    <row r="104" spans="3:16" s="16" customFormat="1" ht="35.15" customHeight="1">
      <c r="C104" s="272"/>
      <c r="D104" s="27">
        <f>'3'!D118</f>
        <v>13</v>
      </c>
      <c r="E104" s="31">
        <f>'3'!F118</f>
        <v>0</v>
      </c>
      <c r="F104" s="108" t="str">
        <f>'3'!E118</f>
        <v>a</v>
      </c>
      <c r="G104" s="118">
        <f>'3'!H118</f>
        <v>0</v>
      </c>
      <c r="H104" s="117">
        <f>'3'!I118</f>
        <v>0</v>
      </c>
      <c r="I104" s="108" t="str">
        <f>'3'!E119</f>
        <v>b</v>
      </c>
      <c r="J104" s="118">
        <f>'3'!H119</f>
        <v>0</v>
      </c>
      <c r="K104" s="117">
        <f>'3'!I119</f>
        <v>0</v>
      </c>
      <c r="L104" s="119">
        <f t="shared" si="2"/>
        <v>0</v>
      </c>
      <c r="N104" s="145"/>
      <c r="O104" s="145"/>
    </row>
    <row r="105" spans="3:16" s="16" customFormat="1" ht="35.15" customHeight="1">
      <c r="C105" s="272"/>
      <c r="D105" s="27">
        <f>'3'!D120</f>
        <v>14</v>
      </c>
      <c r="E105" s="31">
        <f>'3'!F120</f>
        <v>0</v>
      </c>
      <c r="F105" s="108" t="str">
        <f>'3'!E120</f>
        <v>a</v>
      </c>
      <c r="G105" s="118">
        <f>'3'!H120</f>
        <v>0</v>
      </c>
      <c r="H105" s="117">
        <f>'3'!I120</f>
        <v>0</v>
      </c>
      <c r="I105" s="108" t="str">
        <f>'3'!E121</f>
        <v>b</v>
      </c>
      <c r="J105" s="118">
        <f>'3'!H121</f>
        <v>0</v>
      </c>
      <c r="K105" s="117">
        <f>'3'!I121</f>
        <v>0</v>
      </c>
      <c r="L105" s="119">
        <f t="shared" si="2"/>
        <v>0</v>
      </c>
      <c r="N105" s="145"/>
      <c r="O105" s="145"/>
    </row>
    <row r="106" spans="3:16" s="16" customFormat="1" ht="35.15" customHeight="1">
      <c r="C106" s="272"/>
      <c r="D106" s="27">
        <f>'3'!D122</f>
        <v>15</v>
      </c>
      <c r="E106" s="31">
        <f>'3'!F122</f>
        <v>0</v>
      </c>
      <c r="F106" s="108" t="str">
        <f>'3'!E122</f>
        <v>a</v>
      </c>
      <c r="G106" s="118">
        <f>'3'!H122</f>
        <v>0</v>
      </c>
      <c r="H106" s="117">
        <f>'3'!I122</f>
        <v>0</v>
      </c>
      <c r="I106" s="108" t="str">
        <f>'3'!E123</f>
        <v>b</v>
      </c>
      <c r="J106" s="118">
        <f>'3'!H123</f>
        <v>0</v>
      </c>
      <c r="K106" s="117">
        <f>'3'!I123</f>
        <v>0</v>
      </c>
      <c r="L106" s="119">
        <f t="shared" si="2"/>
        <v>0</v>
      </c>
      <c r="N106" s="145"/>
      <c r="O106" s="145"/>
    </row>
    <row r="107" spans="3:16" s="16" customFormat="1" ht="35.15" customHeight="1">
      <c r="C107" s="272"/>
      <c r="D107" s="27">
        <f>'3'!D124</f>
        <v>16</v>
      </c>
      <c r="E107" s="31">
        <f>'3'!F124</f>
        <v>0</v>
      </c>
      <c r="F107" s="108" t="str">
        <f>'3'!E124</f>
        <v>a</v>
      </c>
      <c r="G107" s="118">
        <f>'3'!H124</f>
        <v>0</v>
      </c>
      <c r="H107" s="117">
        <f>'3'!I124</f>
        <v>0</v>
      </c>
      <c r="I107" s="108" t="str">
        <f>'3'!E125</f>
        <v>b</v>
      </c>
      <c r="J107" s="118">
        <f>'3'!H125</f>
        <v>0</v>
      </c>
      <c r="K107" s="117">
        <f>'3'!I125</f>
        <v>0</v>
      </c>
      <c r="L107" s="119">
        <f t="shared" si="2"/>
        <v>0</v>
      </c>
      <c r="N107" s="145"/>
      <c r="O107" s="145"/>
    </row>
    <row r="108" spans="3:16" s="16" customFormat="1" ht="35.15" customHeight="1">
      <c r="C108" s="272"/>
      <c r="D108" s="27">
        <f>'3'!D126</f>
        <v>17</v>
      </c>
      <c r="E108" s="31">
        <f>'3'!F126</f>
        <v>0</v>
      </c>
      <c r="F108" s="108" t="str">
        <f>'3'!E126</f>
        <v>a</v>
      </c>
      <c r="G108" s="118">
        <f>'3'!H126</f>
        <v>0</v>
      </c>
      <c r="H108" s="117">
        <f>'3'!I126</f>
        <v>0</v>
      </c>
      <c r="I108" s="108" t="str">
        <f>'3'!E127</f>
        <v>b</v>
      </c>
      <c r="J108" s="118">
        <f>'3'!H127</f>
        <v>0</v>
      </c>
      <c r="K108" s="117">
        <f>'3'!I127</f>
        <v>0</v>
      </c>
      <c r="L108" s="119">
        <f t="shared" si="2"/>
        <v>0</v>
      </c>
      <c r="N108" s="145"/>
      <c r="O108" s="145"/>
    </row>
    <row r="109" spans="3:16" s="16" customFormat="1" ht="35.15" customHeight="1">
      <c r="C109" s="272"/>
      <c r="D109" s="27">
        <f>'3'!D128</f>
        <v>18</v>
      </c>
      <c r="E109" s="31">
        <f>'3'!F128</f>
        <v>0</v>
      </c>
      <c r="F109" s="108" t="str">
        <f>'3'!E128</f>
        <v>a</v>
      </c>
      <c r="G109" s="118">
        <f>'3'!H128</f>
        <v>0</v>
      </c>
      <c r="H109" s="117">
        <f>'3'!I128</f>
        <v>0</v>
      </c>
      <c r="I109" s="108" t="str">
        <f>'3'!E129</f>
        <v>b</v>
      </c>
      <c r="J109" s="118">
        <f>'3'!H129</f>
        <v>0</v>
      </c>
      <c r="K109" s="117">
        <f>'3'!I129</f>
        <v>0</v>
      </c>
      <c r="L109" s="119">
        <f t="shared" si="2"/>
        <v>0</v>
      </c>
      <c r="N109" s="145"/>
      <c r="O109" s="145"/>
    </row>
    <row r="110" spans="3:16" s="16" customFormat="1" ht="35.15" customHeight="1">
      <c r="C110" s="272"/>
      <c r="D110" s="27">
        <f>'3'!D130</f>
        <v>19</v>
      </c>
      <c r="E110" s="31">
        <f>'3'!F130</f>
        <v>0</v>
      </c>
      <c r="F110" s="108" t="str">
        <f>'3'!E130</f>
        <v>a</v>
      </c>
      <c r="G110" s="118">
        <f>'3'!H130</f>
        <v>0</v>
      </c>
      <c r="H110" s="117">
        <f>'3'!I130</f>
        <v>0</v>
      </c>
      <c r="I110" s="108" t="str">
        <f>'3'!E131</f>
        <v>b</v>
      </c>
      <c r="J110" s="118">
        <f>'3'!H131</f>
        <v>0</v>
      </c>
      <c r="K110" s="117">
        <f>'3'!I131</f>
        <v>0</v>
      </c>
      <c r="L110" s="119">
        <f t="shared" si="2"/>
        <v>0</v>
      </c>
      <c r="N110" s="145"/>
      <c r="O110" s="145"/>
    </row>
    <row r="111" spans="3:16" s="16" customFormat="1" ht="35.15" customHeight="1" thickBot="1">
      <c r="C111" s="272"/>
      <c r="D111" s="27">
        <f>'3'!D132</f>
        <v>20</v>
      </c>
      <c r="E111" s="31">
        <f>'3'!F132</f>
        <v>0</v>
      </c>
      <c r="F111" s="108" t="str">
        <f>'3'!E132</f>
        <v>a</v>
      </c>
      <c r="G111" s="118">
        <f>'3'!H132</f>
        <v>0</v>
      </c>
      <c r="H111" s="117">
        <f>'3'!I132</f>
        <v>0</v>
      </c>
      <c r="I111" s="108" t="str">
        <f>'3'!E133</f>
        <v>b</v>
      </c>
      <c r="J111" s="118">
        <f>'3'!H133</f>
        <v>0</v>
      </c>
      <c r="K111" s="117">
        <f>'3'!I133</f>
        <v>0</v>
      </c>
      <c r="L111" s="119">
        <f t="shared" si="2"/>
        <v>0</v>
      </c>
      <c r="N111" s="145"/>
      <c r="O111" s="145"/>
    </row>
    <row r="112" spans="3:16" ht="19.399999999999999" customHeight="1" thickTop="1" thickBot="1">
      <c r="C112" s="259" t="s">
        <v>77</v>
      </c>
      <c r="D112" s="260"/>
      <c r="E112" s="260"/>
      <c r="F112" s="260"/>
      <c r="G112" s="260"/>
      <c r="H112" s="260"/>
      <c r="I112" s="260"/>
      <c r="J112" s="260"/>
      <c r="K112" s="261"/>
      <c r="L112" s="121">
        <f>SUM(L92:L111)</f>
        <v>0</v>
      </c>
      <c r="N112" s="145"/>
      <c r="O112" s="145"/>
      <c r="P112" s="56"/>
    </row>
    <row r="113" spans="3:16" ht="18.5" thickBot="1">
      <c r="G113" s="75"/>
      <c r="J113" s="36"/>
      <c r="L113" s="33"/>
      <c r="M113" s="36"/>
    </row>
    <row r="114" spans="3:16" ht="17.149999999999999" customHeight="1">
      <c r="C114" s="269" t="s">
        <v>41</v>
      </c>
      <c r="D114" s="267" t="s">
        <v>70</v>
      </c>
      <c r="E114" s="267" t="s">
        <v>43</v>
      </c>
      <c r="F114" s="264" t="s">
        <v>71</v>
      </c>
      <c r="G114" s="265"/>
      <c r="H114" s="266"/>
      <c r="I114" s="264" t="s">
        <v>72</v>
      </c>
      <c r="J114" s="265"/>
      <c r="K114" s="266"/>
      <c r="L114" s="262" t="s">
        <v>124</v>
      </c>
      <c r="N114" s="221" t="s">
        <v>150</v>
      </c>
      <c r="O114" s="221" t="s">
        <v>149</v>
      </c>
      <c r="P114" s="56"/>
    </row>
    <row r="115" spans="3:16" ht="17.149999999999999" customHeight="1">
      <c r="C115" s="270"/>
      <c r="D115" s="268"/>
      <c r="E115" s="268"/>
      <c r="F115" s="64" t="s">
        <v>73</v>
      </c>
      <c r="G115" s="58" t="s">
        <v>75</v>
      </c>
      <c r="H115" s="58" t="s">
        <v>76</v>
      </c>
      <c r="I115" s="64" t="s">
        <v>73</v>
      </c>
      <c r="J115" s="69" t="s">
        <v>45</v>
      </c>
      <c r="K115" s="70" t="s">
        <v>46</v>
      </c>
      <c r="L115" s="263"/>
      <c r="N115" s="221"/>
      <c r="O115" s="221"/>
    </row>
    <row r="116" spans="3:16" s="16" customFormat="1" ht="33.65" customHeight="1">
      <c r="C116" s="271" t="s">
        <v>55</v>
      </c>
      <c r="D116" s="27">
        <f>'3'!D134</f>
        <v>1</v>
      </c>
      <c r="E116" s="31">
        <f>'3'!F134</f>
        <v>0</v>
      </c>
      <c r="F116" s="108" t="str">
        <f>'3'!E134</f>
        <v>a</v>
      </c>
      <c r="G116" s="118">
        <f>'3'!H134</f>
        <v>0</v>
      </c>
      <c r="H116" s="117">
        <f>'3'!I134</f>
        <v>0</v>
      </c>
      <c r="I116" s="108" t="str">
        <f>'3'!E135</f>
        <v>b</v>
      </c>
      <c r="J116" s="118">
        <f>'3'!H135</f>
        <v>0</v>
      </c>
      <c r="K116" s="117">
        <f>'3'!I135</f>
        <v>0</v>
      </c>
      <c r="L116" s="119">
        <f t="shared" ref="L116:L135" si="3">IFERROR(G116*J116,0)</f>
        <v>0</v>
      </c>
      <c r="N116" s="145"/>
      <c r="O116" s="145"/>
    </row>
    <row r="117" spans="3:16" s="16" customFormat="1" ht="33.65" customHeight="1">
      <c r="C117" s="272"/>
      <c r="D117" s="27">
        <f>'3'!D136</f>
        <v>2</v>
      </c>
      <c r="E117" s="31">
        <f>'3'!F136</f>
        <v>0</v>
      </c>
      <c r="F117" s="108" t="str">
        <f>'3'!E136</f>
        <v>a</v>
      </c>
      <c r="G117" s="118">
        <f>'3'!H136</f>
        <v>0</v>
      </c>
      <c r="H117" s="117">
        <f>'3'!I136</f>
        <v>0</v>
      </c>
      <c r="I117" s="108" t="str">
        <f>'3'!E137</f>
        <v>b</v>
      </c>
      <c r="J117" s="118">
        <f>'3'!H137</f>
        <v>0</v>
      </c>
      <c r="K117" s="117">
        <f>'3'!I137</f>
        <v>0</v>
      </c>
      <c r="L117" s="119">
        <f t="shared" si="3"/>
        <v>0</v>
      </c>
      <c r="N117" s="145"/>
      <c r="O117" s="145"/>
    </row>
    <row r="118" spans="3:16" s="16" customFormat="1" ht="33.65" customHeight="1">
      <c r="C118" s="272"/>
      <c r="D118" s="27">
        <f>'3'!D138</f>
        <v>3</v>
      </c>
      <c r="E118" s="31">
        <f>'3'!F138</f>
        <v>0</v>
      </c>
      <c r="F118" s="108" t="str">
        <f>'3'!E138</f>
        <v>a</v>
      </c>
      <c r="G118" s="118">
        <f>'3'!H138</f>
        <v>0</v>
      </c>
      <c r="H118" s="117">
        <f>'3'!I138</f>
        <v>0</v>
      </c>
      <c r="I118" s="108" t="str">
        <f>'3'!E139</f>
        <v>b</v>
      </c>
      <c r="J118" s="118">
        <f>'3'!H139</f>
        <v>0</v>
      </c>
      <c r="K118" s="117">
        <f>'3'!I139</f>
        <v>0</v>
      </c>
      <c r="L118" s="119">
        <f t="shared" si="3"/>
        <v>0</v>
      </c>
      <c r="N118" s="145"/>
      <c r="O118" s="145"/>
    </row>
    <row r="119" spans="3:16" s="16" customFormat="1" ht="33.65" customHeight="1">
      <c r="C119" s="272"/>
      <c r="D119" s="27">
        <f>'3'!D140</f>
        <v>4</v>
      </c>
      <c r="E119" s="31">
        <f>'3'!F140</f>
        <v>0</v>
      </c>
      <c r="F119" s="108" t="str">
        <f>'3'!E140</f>
        <v>a</v>
      </c>
      <c r="G119" s="118">
        <f>'3'!H140</f>
        <v>0</v>
      </c>
      <c r="H119" s="117">
        <f>'3'!I140</f>
        <v>0</v>
      </c>
      <c r="I119" s="108" t="str">
        <f>'3'!E141</f>
        <v>b</v>
      </c>
      <c r="J119" s="118">
        <f>'3'!H141</f>
        <v>0</v>
      </c>
      <c r="K119" s="117">
        <f>'3'!I141</f>
        <v>0</v>
      </c>
      <c r="L119" s="119">
        <f t="shared" si="3"/>
        <v>0</v>
      </c>
      <c r="N119" s="145"/>
      <c r="O119" s="145"/>
    </row>
    <row r="120" spans="3:16" s="16" customFormat="1" ht="33.65" customHeight="1">
      <c r="C120" s="272"/>
      <c r="D120" s="27">
        <f>'3'!D142</f>
        <v>5</v>
      </c>
      <c r="E120" s="31">
        <f>'3'!F142</f>
        <v>0</v>
      </c>
      <c r="F120" s="108" t="str">
        <f>'3'!E142</f>
        <v>a</v>
      </c>
      <c r="G120" s="118">
        <f>'3'!H142</f>
        <v>0</v>
      </c>
      <c r="H120" s="117">
        <f>'3'!I142</f>
        <v>0</v>
      </c>
      <c r="I120" s="108" t="str">
        <f>'3'!E143</f>
        <v>b</v>
      </c>
      <c r="J120" s="118">
        <f>'3'!H143</f>
        <v>0</v>
      </c>
      <c r="K120" s="117">
        <f>'3'!I143</f>
        <v>0</v>
      </c>
      <c r="L120" s="119">
        <f t="shared" si="3"/>
        <v>0</v>
      </c>
      <c r="N120" s="145"/>
      <c r="O120" s="145"/>
    </row>
    <row r="121" spans="3:16" s="16" customFormat="1" ht="33.65" customHeight="1">
      <c r="C121" s="272"/>
      <c r="D121" s="27">
        <f>'3'!D144</f>
        <v>6</v>
      </c>
      <c r="E121" s="31">
        <f>'3'!F144</f>
        <v>0</v>
      </c>
      <c r="F121" s="108" t="str">
        <f>'3'!E144</f>
        <v>a</v>
      </c>
      <c r="G121" s="118">
        <f>'3'!H144</f>
        <v>0</v>
      </c>
      <c r="H121" s="117">
        <f>'3'!I144</f>
        <v>0</v>
      </c>
      <c r="I121" s="108" t="str">
        <f>'3'!E145</f>
        <v>b</v>
      </c>
      <c r="J121" s="118">
        <f>'3'!H145</f>
        <v>0</v>
      </c>
      <c r="K121" s="117">
        <f>'3'!I145</f>
        <v>0</v>
      </c>
      <c r="L121" s="119">
        <f t="shared" si="3"/>
        <v>0</v>
      </c>
      <c r="N121" s="145"/>
      <c r="O121" s="145"/>
    </row>
    <row r="122" spans="3:16" s="16" customFormat="1" ht="33.65" customHeight="1">
      <c r="C122" s="272"/>
      <c r="D122" s="27">
        <f>'3'!D146</f>
        <v>7</v>
      </c>
      <c r="E122" s="31">
        <f>'3'!F146</f>
        <v>0</v>
      </c>
      <c r="F122" s="108" t="str">
        <f>'3'!E146</f>
        <v>a</v>
      </c>
      <c r="G122" s="118">
        <f>'3'!H146</f>
        <v>0</v>
      </c>
      <c r="H122" s="117">
        <f>'3'!I146</f>
        <v>0</v>
      </c>
      <c r="I122" s="108" t="str">
        <f>'3'!E147</f>
        <v>b</v>
      </c>
      <c r="J122" s="118">
        <f>'3'!H147</f>
        <v>0</v>
      </c>
      <c r="K122" s="117">
        <f>'3'!I147</f>
        <v>0</v>
      </c>
      <c r="L122" s="119">
        <f t="shared" si="3"/>
        <v>0</v>
      </c>
      <c r="N122" s="145"/>
      <c r="O122" s="145"/>
    </row>
    <row r="123" spans="3:16" s="16" customFormat="1" ht="33.65" customHeight="1">
      <c r="C123" s="272"/>
      <c r="D123" s="27">
        <f>'3'!D148</f>
        <v>8</v>
      </c>
      <c r="E123" s="31">
        <f>'3'!F148</f>
        <v>0</v>
      </c>
      <c r="F123" s="108" t="str">
        <f>'3'!E148</f>
        <v>a</v>
      </c>
      <c r="G123" s="118">
        <f>'3'!H148</f>
        <v>0</v>
      </c>
      <c r="H123" s="117">
        <f>'3'!I148</f>
        <v>0</v>
      </c>
      <c r="I123" s="108" t="str">
        <f>'3'!E149</f>
        <v>b</v>
      </c>
      <c r="J123" s="118">
        <f>'3'!H149</f>
        <v>0</v>
      </c>
      <c r="K123" s="117">
        <f>'3'!I149</f>
        <v>0</v>
      </c>
      <c r="L123" s="119">
        <f t="shared" si="3"/>
        <v>0</v>
      </c>
      <c r="N123" s="145"/>
      <c r="O123" s="145"/>
    </row>
    <row r="124" spans="3:16" s="16" customFormat="1" ht="33.65" customHeight="1">
      <c r="C124" s="272"/>
      <c r="D124" s="27">
        <f>'3'!D150</f>
        <v>9</v>
      </c>
      <c r="E124" s="31">
        <f>'3'!F150</f>
        <v>0</v>
      </c>
      <c r="F124" s="108" t="str">
        <f>'3'!E150</f>
        <v>a</v>
      </c>
      <c r="G124" s="118">
        <f>'3'!H150</f>
        <v>0</v>
      </c>
      <c r="H124" s="117">
        <f>'3'!I150</f>
        <v>0</v>
      </c>
      <c r="I124" s="108" t="str">
        <f>'3'!E151</f>
        <v>b</v>
      </c>
      <c r="J124" s="118">
        <f>'3'!H151</f>
        <v>0</v>
      </c>
      <c r="K124" s="117">
        <f>'3'!I151</f>
        <v>0</v>
      </c>
      <c r="L124" s="119">
        <f t="shared" si="3"/>
        <v>0</v>
      </c>
      <c r="N124" s="145"/>
      <c r="O124" s="145"/>
    </row>
    <row r="125" spans="3:16" s="16" customFormat="1" ht="33.65" customHeight="1">
      <c r="C125" s="272"/>
      <c r="D125" s="27">
        <f>'3'!D152</f>
        <v>10</v>
      </c>
      <c r="E125" s="31">
        <f>'3'!F152</f>
        <v>0</v>
      </c>
      <c r="F125" s="108" t="str">
        <f>'3'!E152</f>
        <v>a</v>
      </c>
      <c r="G125" s="118">
        <f>'3'!H152</f>
        <v>0</v>
      </c>
      <c r="H125" s="117">
        <f>'3'!I152</f>
        <v>0</v>
      </c>
      <c r="I125" s="108" t="str">
        <f>'3'!E153</f>
        <v>b</v>
      </c>
      <c r="J125" s="118">
        <f>'3'!H153</f>
        <v>0</v>
      </c>
      <c r="K125" s="117">
        <f>'3'!I153</f>
        <v>0</v>
      </c>
      <c r="L125" s="119">
        <f t="shared" si="3"/>
        <v>0</v>
      </c>
      <c r="N125" s="145"/>
      <c r="O125" s="145"/>
    </row>
    <row r="126" spans="3:16" s="16" customFormat="1" ht="33.65" customHeight="1">
      <c r="C126" s="272"/>
      <c r="D126" s="27">
        <f>'3'!D154</f>
        <v>11</v>
      </c>
      <c r="E126" s="31">
        <f>'3'!F154</f>
        <v>0</v>
      </c>
      <c r="F126" s="108" t="str">
        <f>'3'!E154</f>
        <v>a</v>
      </c>
      <c r="G126" s="118">
        <f>'3'!H154</f>
        <v>0</v>
      </c>
      <c r="H126" s="117">
        <f>'3'!I154</f>
        <v>0</v>
      </c>
      <c r="I126" s="108" t="str">
        <f>'3'!E155</f>
        <v>b</v>
      </c>
      <c r="J126" s="118">
        <f>'3'!H155</f>
        <v>0</v>
      </c>
      <c r="K126" s="117">
        <f>'3'!I155</f>
        <v>0</v>
      </c>
      <c r="L126" s="119">
        <f t="shared" si="3"/>
        <v>0</v>
      </c>
      <c r="N126" s="145"/>
      <c r="O126" s="145"/>
    </row>
    <row r="127" spans="3:16" s="16" customFormat="1" ht="33.65" customHeight="1">
      <c r="C127" s="272"/>
      <c r="D127" s="27">
        <f>'3'!D156</f>
        <v>12</v>
      </c>
      <c r="E127" s="31">
        <f>'3'!F156</f>
        <v>0</v>
      </c>
      <c r="F127" s="108" t="str">
        <f>'3'!E156</f>
        <v>a</v>
      </c>
      <c r="G127" s="118">
        <f>'3'!H156</f>
        <v>0</v>
      </c>
      <c r="H127" s="117">
        <f>'3'!I156</f>
        <v>0</v>
      </c>
      <c r="I127" s="108" t="str">
        <f>'3'!E157</f>
        <v>b</v>
      </c>
      <c r="J127" s="118">
        <f>'3'!H157</f>
        <v>0</v>
      </c>
      <c r="K127" s="117">
        <f>'3'!I157</f>
        <v>0</v>
      </c>
      <c r="L127" s="119">
        <f t="shared" si="3"/>
        <v>0</v>
      </c>
      <c r="N127" s="145"/>
      <c r="O127" s="145"/>
    </row>
    <row r="128" spans="3:16" s="16" customFormat="1" ht="33.65" customHeight="1">
      <c r="C128" s="272"/>
      <c r="D128" s="27">
        <f>'3'!D158</f>
        <v>13</v>
      </c>
      <c r="E128" s="31">
        <f>'3'!F158</f>
        <v>0</v>
      </c>
      <c r="F128" s="108" t="str">
        <f>'3'!E158</f>
        <v>a</v>
      </c>
      <c r="G128" s="118">
        <f>'3'!H158</f>
        <v>0</v>
      </c>
      <c r="H128" s="117">
        <f>'3'!I158</f>
        <v>0</v>
      </c>
      <c r="I128" s="108" t="str">
        <f>'3'!E159</f>
        <v>b</v>
      </c>
      <c r="J128" s="118">
        <f>'3'!H159</f>
        <v>0</v>
      </c>
      <c r="K128" s="117">
        <f>'3'!I159</f>
        <v>0</v>
      </c>
      <c r="L128" s="119">
        <f t="shared" si="3"/>
        <v>0</v>
      </c>
      <c r="N128" s="145"/>
      <c r="O128" s="145"/>
    </row>
    <row r="129" spans="3:16" s="16" customFormat="1" ht="33.65" customHeight="1">
      <c r="C129" s="272"/>
      <c r="D129" s="27">
        <f>'3'!D160</f>
        <v>14</v>
      </c>
      <c r="E129" s="31">
        <f>'3'!F160</f>
        <v>0</v>
      </c>
      <c r="F129" s="108" t="str">
        <f>'3'!E160</f>
        <v>a</v>
      </c>
      <c r="G129" s="118">
        <f>'3'!H160</f>
        <v>0</v>
      </c>
      <c r="H129" s="117">
        <f>'3'!I160</f>
        <v>0</v>
      </c>
      <c r="I129" s="108" t="str">
        <f>'3'!E161</f>
        <v>b</v>
      </c>
      <c r="J129" s="118">
        <f>'3'!H161</f>
        <v>0</v>
      </c>
      <c r="K129" s="117">
        <f>'3'!I161</f>
        <v>0</v>
      </c>
      <c r="L129" s="119">
        <f t="shared" si="3"/>
        <v>0</v>
      </c>
      <c r="N129" s="145"/>
      <c r="O129" s="145"/>
    </row>
    <row r="130" spans="3:16" s="16" customFormat="1" ht="33.65" customHeight="1">
      <c r="C130" s="272"/>
      <c r="D130" s="27">
        <f>'3'!D162</f>
        <v>15</v>
      </c>
      <c r="E130" s="31">
        <f>'3'!F162</f>
        <v>0</v>
      </c>
      <c r="F130" s="108" t="str">
        <f>'3'!E162</f>
        <v>a</v>
      </c>
      <c r="G130" s="118">
        <f>'3'!H162</f>
        <v>0</v>
      </c>
      <c r="H130" s="117">
        <f>'3'!I162</f>
        <v>0</v>
      </c>
      <c r="I130" s="108" t="str">
        <f>'3'!E163</f>
        <v>b</v>
      </c>
      <c r="J130" s="118">
        <f>'3'!H163</f>
        <v>0</v>
      </c>
      <c r="K130" s="117">
        <f>'3'!I163</f>
        <v>0</v>
      </c>
      <c r="L130" s="119">
        <f t="shared" si="3"/>
        <v>0</v>
      </c>
      <c r="N130" s="145"/>
      <c r="O130" s="145"/>
    </row>
    <row r="131" spans="3:16" s="16" customFormat="1" ht="33.65" customHeight="1">
      <c r="C131" s="272"/>
      <c r="D131" s="27">
        <f>'3'!D164</f>
        <v>16</v>
      </c>
      <c r="E131" s="31">
        <f>'3'!F164</f>
        <v>0</v>
      </c>
      <c r="F131" s="108" t="str">
        <f>'3'!E164</f>
        <v>a</v>
      </c>
      <c r="G131" s="118">
        <f>'3'!H164</f>
        <v>0</v>
      </c>
      <c r="H131" s="117">
        <f>'3'!I164</f>
        <v>0</v>
      </c>
      <c r="I131" s="108" t="str">
        <f>'3'!E165</f>
        <v>b</v>
      </c>
      <c r="J131" s="118">
        <f>'3'!H165</f>
        <v>0</v>
      </c>
      <c r="K131" s="117">
        <f>'3'!I165</f>
        <v>0</v>
      </c>
      <c r="L131" s="119">
        <f t="shared" si="3"/>
        <v>0</v>
      </c>
      <c r="N131" s="145"/>
      <c r="O131" s="145"/>
    </row>
    <row r="132" spans="3:16" s="16" customFormat="1" ht="33.65" customHeight="1">
      <c r="C132" s="272"/>
      <c r="D132" s="27">
        <f>'3'!D166</f>
        <v>17</v>
      </c>
      <c r="E132" s="31">
        <f>'3'!F166</f>
        <v>0</v>
      </c>
      <c r="F132" s="108" t="str">
        <f>'3'!E166</f>
        <v>a</v>
      </c>
      <c r="G132" s="118">
        <f>'3'!H166</f>
        <v>0</v>
      </c>
      <c r="H132" s="117">
        <f>'3'!I166</f>
        <v>0</v>
      </c>
      <c r="I132" s="108" t="str">
        <f>'3'!E167</f>
        <v>b</v>
      </c>
      <c r="J132" s="118">
        <f>'3'!H167</f>
        <v>0</v>
      </c>
      <c r="K132" s="117">
        <f>'3'!I167</f>
        <v>0</v>
      </c>
      <c r="L132" s="119">
        <f t="shared" si="3"/>
        <v>0</v>
      </c>
      <c r="N132" s="145"/>
      <c r="O132" s="145"/>
    </row>
    <row r="133" spans="3:16" s="16" customFormat="1" ht="33.65" customHeight="1">
      <c r="C133" s="272"/>
      <c r="D133" s="27">
        <f>'3'!D168</f>
        <v>18</v>
      </c>
      <c r="E133" s="31">
        <f>'3'!F168</f>
        <v>0</v>
      </c>
      <c r="F133" s="108" t="str">
        <f>'3'!E168</f>
        <v>a</v>
      </c>
      <c r="G133" s="118">
        <f>'3'!H168</f>
        <v>0</v>
      </c>
      <c r="H133" s="117">
        <f>'3'!I168</f>
        <v>0</v>
      </c>
      <c r="I133" s="108" t="str">
        <f>'3'!E169</f>
        <v>b</v>
      </c>
      <c r="J133" s="118">
        <f>'3'!H169</f>
        <v>0</v>
      </c>
      <c r="K133" s="117">
        <f>'3'!I169</f>
        <v>0</v>
      </c>
      <c r="L133" s="119">
        <f t="shared" si="3"/>
        <v>0</v>
      </c>
      <c r="N133" s="145"/>
      <c r="O133" s="145"/>
    </row>
    <row r="134" spans="3:16" s="16" customFormat="1" ht="33.65" customHeight="1">
      <c r="C134" s="272"/>
      <c r="D134" s="27">
        <f>'3'!D170</f>
        <v>19</v>
      </c>
      <c r="E134" s="31">
        <f>'3'!F170</f>
        <v>0</v>
      </c>
      <c r="F134" s="108" t="str">
        <f>'3'!E170</f>
        <v>a</v>
      </c>
      <c r="G134" s="118">
        <f>'3'!H170</f>
        <v>0</v>
      </c>
      <c r="H134" s="117">
        <f>'3'!I170</f>
        <v>0</v>
      </c>
      <c r="I134" s="108" t="str">
        <f>'3'!E171</f>
        <v>b</v>
      </c>
      <c r="J134" s="118">
        <f>'3'!H171</f>
        <v>0</v>
      </c>
      <c r="K134" s="117">
        <f>'3'!I171</f>
        <v>0</v>
      </c>
      <c r="L134" s="119">
        <f t="shared" si="3"/>
        <v>0</v>
      </c>
      <c r="N134" s="145"/>
      <c r="O134" s="145"/>
    </row>
    <row r="135" spans="3:16" s="16" customFormat="1" ht="33.65" customHeight="1" thickBot="1">
      <c r="C135" s="272"/>
      <c r="D135" s="27">
        <f>'3'!D172</f>
        <v>20</v>
      </c>
      <c r="E135" s="31">
        <f>'3'!F172</f>
        <v>0</v>
      </c>
      <c r="F135" s="108" t="str">
        <f>'3'!E172</f>
        <v>a</v>
      </c>
      <c r="G135" s="118">
        <f>'3'!H172</f>
        <v>0</v>
      </c>
      <c r="H135" s="117">
        <f>'3'!I172</f>
        <v>0</v>
      </c>
      <c r="I135" s="108" t="str">
        <f>'3'!E173</f>
        <v>b</v>
      </c>
      <c r="J135" s="118">
        <f>'3'!H173</f>
        <v>0</v>
      </c>
      <c r="K135" s="117">
        <f>'3'!I173</f>
        <v>0</v>
      </c>
      <c r="L135" s="119">
        <f t="shared" si="3"/>
        <v>0</v>
      </c>
      <c r="N135" s="145"/>
      <c r="O135" s="145"/>
    </row>
    <row r="136" spans="3:16" ht="19.399999999999999" customHeight="1" thickTop="1" thickBot="1">
      <c r="C136" s="259" t="s">
        <v>77</v>
      </c>
      <c r="D136" s="260"/>
      <c r="E136" s="260"/>
      <c r="F136" s="260"/>
      <c r="G136" s="260"/>
      <c r="H136" s="260"/>
      <c r="I136" s="260"/>
      <c r="J136" s="260"/>
      <c r="K136" s="261"/>
      <c r="L136" s="121">
        <f>SUM(L116:L135)</f>
        <v>0</v>
      </c>
      <c r="N136" s="145"/>
      <c r="O136" s="145"/>
      <c r="P136" s="56"/>
    </row>
    <row r="137" spans="3:16">
      <c r="K137" s="36"/>
      <c r="L137" s="33"/>
    </row>
  </sheetData>
  <sheetProtection insertRows="0" deleteRows="0" selectLockedCells="1"/>
  <mergeCells count="56">
    <mergeCell ref="E7:I7"/>
    <mergeCell ref="C4:L4"/>
    <mergeCell ref="I114:K114"/>
    <mergeCell ref="F114:H114"/>
    <mergeCell ref="D114:D115"/>
    <mergeCell ref="E114:E115"/>
    <mergeCell ref="C13:I13"/>
    <mergeCell ref="C87:K87"/>
    <mergeCell ref="I90:K90"/>
    <mergeCell ref="F90:H90"/>
    <mergeCell ref="C112:K112"/>
    <mergeCell ref="E8:I8"/>
    <mergeCell ref="E9:I9"/>
    <mergeCell ref="E10:I10"/>
    <mergeCell ref="E11:I11"/>
    <mergeCell ref="C12:I12"/>
    <mergeCell ref="C116:C135"/>
    <mergeCell ref="C114:C115"/>
    <mergeCell ref="K3:L3"/>
    <mergeCell ref="C43:C62"/>
    <mergeCell ref="C65:C66"/>
    <mergeCell ref="C67:C86"/>
    <mergeCell ref="D65:D66"/>
    <mergeCell ref="E65:E66"/>
    <mergeCell ref="C7:D7"/>
    <mergeCell ref="C8:D8"/>
    <mergeCell ref="C63:K63"/>
    <mergeCell ref="C9:D9"/>
    <mergeCell ref="C10:D10"/>
    <mergeCell ref="C11:D11"/>
    <mergeCell ref="L65:L66"/>
    <mergeCell ref="I65:K65"/>
    <mergeCell ref="N34:N35"/>
    <mergeCell ref="O34:O35"/>
    <mergeCell ref="C136:K136"/>
    <mergeCell ref="L41:L42"/>
    <mergeCell ref="F41:H41"/>
    <mergeCell ref="I41:K41"/>
    <mergeCell ref="D41:D42"/>
    <mergeCell ref="E41:E42"/>
    <mergeCell ref="C41:C42"/>
    <mergeCell ref="C92:C111"/>
    <mergeCell ref="C90:C91"/>
    <mergeCell ref="D90:D91"/>
    <mergeCell ref="E90:E91"/>
    <mergeCell ref="F65:H65"/>
    <mergeCell ref="L90:L91"/>
    <mergeCell ref="L114:L115"/>
    <mergeCell ref="N114:N115"/>
    <mergeCell ref="O114:O115"/>
    <mergeCell ref="N41:N42"/>
    <mergeCell ref="O41:O42"/>
    <mergeCell ref="N65:N66"/>
    <mergeCell ref="O65:O66"/>
    <mergeCell ref="N90:N91"/>
    <mergeCell ref="O90:O91"/>
  </mergeCells>
  <phoneticPr fontId="1"/>
  <pageMargins left="0.23622047244094491" right="0.23622047244094491" top="0.74803149606299213" bottom="0.74803149606299213" header="0.31496062992125984" footer="0.31496062992125984"/>
  <pageSetup paperSize="9" scale="81" fitToHeight="8" orientation="portrait" r:id="rId1"/>
  <headerFooter>
    <oddFooter>&amp;C&amp;P ページ</oddFooter>
  </headerFooter>
  <rowBreaks count="4" manualBreakCount="4">
    <brk id="35" max="16383" man="1"/>
    <brk id="64" max="16383" man="1"/>
    <brk id="88" max="16383" man="1"/>
    <brk id="113" max="16383" man="1"/>
  </rowBreaks>
  <colBreaks count="1" manualBreakCount="1">
    <brk id="13" max="1048575" man="1"/>
  </colBreaks>
  <ignoredErrors>
    <ignoredError sqref="C88:K91 C113:K115 C63:K63 C72 C71 C70 C87:K87 C67:K69 C73:K86 D70:K70 D71:K71 D72:K72 C95 C94 C106 C93 C112:K112 C92:K92 C96:K105 D93:K93 C107:K111 D106:K106 D94:K94 D95:K95 C121 C120 C119 C118 C116 C135 C117:K117 C136:L136 D135:K135 D116:K116 C122:K134 D118:K118 D119:K119 D120:K120 D121:K121 C43:K43 C44:K62 L112 L87 L63 L113:L115 L88:L91 L43:L62 L92:L111 L116:L135 L64:L86"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001DA-332C-4ABB-AB1B-142722876F08}">
  <sheetPr codeName="Sheet8"/>
  <dimension ref="A1:O143"/>
  <sheetViews>
    <sheetView showGridLines="0" zoomScaleNormal="100" zoomScaleSheetLayoutView="100" workbookViewId="0"/>
  </sheetViews>
  <sheetFormatPr defaultColWidth="0" defaultRowHeight="18" zeroHeight="1"/>
  <cols>
    <col min="1" max="1" width="2.58203125" style="33" customWidth="1"/>
    <col min="2" max="2" width="1.5" style="33" customWidth="1"/>
    <col min="3" max="3" width="8.58203125" style="33" customWidth="1"/>
    <col min="4" max="4" width="8.58203125" style="33" bestFit="1" customWidth="1"/>
    <col min="5" max="5" width="11.58203125" style="33" customWidth="1"/>
    <col min="6" max="6" width="8.58203125" style="33" customWidth="1"/>
    <col min="7" max="7" width="12.58203125" style="33" customWidth="1"/>
    <col min="8" max="9" width="8.58203125" style="33" customWidth="1"/>
    <col min="10" max="11" width="12.58203125" style="33" customWidth="1"/>
    <col min="12" max="12" width="12.58203125" style="36" customWidth="1"/>
    <col min="13" max="13" width="1.5" style="33" customWidth="1"/>
    <col min="14" max="14" width="45.58203125" style="56" hidden="1" customWidth="1"/>
    <col min="15" max="15" width="45.58203125" style="33" hidden="1" customWidth="1"/>
    <col min="16" max="16384" width="9" style="33" hidden="1"/>
  </cols>
  <sheetData>
    <row r="1" spans="2:15">
      <c r="N1" s="33"/>
    </row>
    <row r="2" spans="2:15" ht="28.25" customHeight="1">
      <c r="B2" s="32" t="s">
        <v>78</v>
      </c>
      <c r="N2" s="36"/>
    </row>
    <row r="3" spans="2:15" ht="20.149999999999999" customHeight="1">
      <c r="D3" s="32"/>
      <c r="H3" s="34" t="s">
        <v>22</v>
      </c>
      <c r="I3" s="35">
        <f>'1'!I2</f>
        <v>2</v>
      </c>
      <c r="J3" s="34" t="s">
        <v>23</v>
      </c>
      <c r="K3" s="273" t="str">
        <f>IF(ISBLANK('1'!L2),"シート1に日付を入力してください",'1'!L2)</f>
        <v>シート1に日付を入力してください</v>
      </c>
      <c r="L3" s="273"/>
      <c r="N3" s="36"/>
    </row>
    <row r="4" spans="2:15" s="22" customFormat="1" ht="27.65" customHeight="1">
      <c r="C4" s="209" t="str">
        <f>'1'!C4&amp;"(類型"&amp;'1'!D6&amp;")"</f>
        <v>事業名：例.○○○○の再資源化(類型)</v>
      </c>
      <c r="D4" s="209"/>
      <c r="E4" s="209"/>
      <c r="F4" s="209"/>
      <c r="G4" s="209"/>
      <c r="H4" s="209"/>
      <c r="I4" s="209"/>
      <c r="J4" s="209"/>
      <c r="K4" s="209"/>
      <c r="L4" s="209"/>
      <c r="M4" s="133"/>
    </row>
    <row r="5" spans="2:15" ht="19.5" customHeight="1">
      <c r="C5" s="57" t="s">
        <v>79</v>
      </c>
      <c r="D5" s="57"/>
      <c r="E5" s="57"/>
      <c r="F5" s="57"/>
      <c r="G5" s="57"/>
      <c r="H5" s="57"/>
      <c r="I5" s="57"/>
      <c r="J5" s="57"/>
      <c r="K5" s="57"/>
      <c r="N5" s="33"/>
    </row>
    <row r="6" spans="2:15">
      <c r="B6" s="57"/>
      <c r="C6" s="57" t="s">
        <v>110</v>
      </c>
      <c r="D6" s="57"/>
      <c r="E6" s="57"/>
      <c r="F6" s="57"/>
      <c r="G6" s="57"/>
      <c r="H6" s="57"/>
      <c r="L6" s="56"/>
      <c r="N6" s="33"/>
    </row>
    <row r="7" spans="2:15" ht="30" customHeight="1">
      <c r="C7" s="274" t="s">
        <v>41</v>
      </c>
      <c r="D7" s="274"/>
      <c r="E7" s="276" t="s">
        <v>62</v>
      </c>
      <c r="F7" s="277"/>
      <c r="G7" s="277"/>
      <c r="H7" s="277"/>
      <c r="I7" s="278"/>
      <c r="J7" s="76" t="s">
        <v>124</v>
      </c>
      <c r="L7" s="33"/>
      <c r="N7" s="141" t="s">
        <v>150</v>
      </c>
      <c r="O7" s="141" t="s">
        <v>149</v>
      </c>
    </row>
    <row r="8" spans="2:15" ht="55.5" customHeight="1">
      <c r="C8" s="275" t="s">
        <v>51</v>
      </c>
      <c r="D8" s="275"/>
      <c r="E8" s="301" t="s">
        <v>80</v>
      </c>
      <c r="F8" s="302"/>
      <c r="G8" s="302"/>
      <c r="H8" s="302"/>
      <c r="I8" s="303"/>
      <c r="J8" s="122">
        <f>L67</f>
        <v>0</v>
      </c>
      <c r="L8" s="33"/>
      <c r="N8" s="147"/>
      <c r="O8" s="147"/>
    </row>
    <row r="9" spans="2:15" ht="55.5" customHeight="1">
      <c r="C9" s="275" t="s">
        <v>55</v>
      </c>
      <c r="D9" s="275"/>
      <c r="E9" s="295" t="s">
        <v>81</v>
      </c>
      <c r="F9" s="296"/>
      <c r="G9" s="296"/>
      <c r="H9" s="296"/>
      <c r="I9" s="297"/>
      <c r="J9" s="122">
        <f>L91*-1</f>
        <v>0</v>
      </c>
      <c r="L9" s="33"/>
      <c r="N9" s="145"/>
      <c r="O9" s="145"/>
    </row>
    <row r="10" spans="2:15" ht="26.5">
      <c r="C10" s="292" t="s">
        <v>133</v>
      </c>
      <c r="D10" s="293"/>
      <c r="E10" s="293"/>
      <c r="F10" s="293"/>
      <c r="G10" s="293"/>
      <c r="H10" s="293"/>
      <c r="I10" s="294"/>
      <c r="J10" s="122">
        <f>SUM(J8:J9)</f>
        <v>0</v>
      </c>
      <c r="L10" s="33"/>
      <c r="N10" s="145"/>
      <c r="O10" s="145"/>
    </row>
    <row r="11" spans="2:15" ht="55.5" customHeight="1">
      <c r="C11" s="275" t="s">
        <v>54</v>
      </c>
      <c r="D11" s="275"/>
      <c r="E11" s="295" t="s">
        <v>83</v>
      </c>
      <c r="F11" s="296"/>
      <c r="G11" s="296"/>
      <c r="H11" s="296"/>
      <c r="I11" s="297"/>
      <c r="J11" s="122">
        <f>L116</f>
        <v>0</v>
      </c>
      <c r="L11" s="33"/>
      <c r="N11" s="145"/>
      <c r="O11" s="145"/>
    </row>
    <row r="12" spans="2:15" ht="55.5" customHeight="1">
      <c r="C12" s="275" t="s">
        <v>52</v>
      </c>
      <c r="D12" s="275"/>
      <c r="E12" s="298" t="s">
        <v>84</v>
      </c>
      <c r="F12" s="299"/>
      <c r="G12" s="299"/>
      <c r="H12" s="299"/>
      <c r="I12" s="300"/>
      <c r="J12" s="122">
        <f>L140*-1</f>
        <v>0</v>
      </c>
      <c r="L12" s="33"/>
      <c r="N12" s="145"/>
      <c r="O12" s="145"/>
    </row>
    <row r="13" spans="2:15" ht="26.5">
      <c r="C13" s="292" t="s">
        <v>134</v>
      </c>
      <c r="D13" s="293"/>
      <c r="E13" s="293"/>
      <c r="F13" s="293"/>
      <c r="G13" s="293"/>
      <c r="H13" s="293"/>
      <c r="I13" s="294"/>
      <c r="J13" s="122">
        <f>SUM(J11:J12)</f>
        <v>0</v>
      </c>
      <c r="L13" s="33"/>
      <c r="N13" s="145"/>
      <c r="O13" s="145"/>
    </row>
    <row r="14" spans="2:15" ht="42.65" customHeight="1">
      <c r="C14" s="279" t="s">
        <v>155</v>
      </c>
      <c r="D14" s="280"/>
      <c r="E14" s="280"/>
      <c r="F14" s="280"/>
      <c r="G14" s="280"/>
      <c r="H14" s="280"/>
      <c r="I14" s="281"/>
      <c r="J14" s="123">
        <f>J13-J10</f>
        <v>0</v>
      </c>
      <c r="L14" s="33"/>
      <c r="N14" s="145"/>
      <c r="O14" s="145"/>
    </row>
    <row r="15" spans="2:15" ht="45" customHeight="1">
      <c r="C15" s="279" t="s">
        <v>156</v>
      </c>
      <c r="D15" s="280"/>
      <c r="E15" s="280"/>
      <c r="F15" s="280"/>
      <c r="G15" s="280"/>
      <c r="H15" s="280"/>
      <c r="I15" s="281"/>
      <c r="J15" s="135">
        <f>IF(J14=0,0,J14/(J11-J9))</f>
        <v>0</v>
      </c>
      <c r="L15" s="33"/>
      <c r="M15" s="56"/>
      <c r="N15" s="145"/>
      <c r="O15" s="145"/>
    </row>
    <row r="16" spans="2:15" ht="8.15" customHeight="1">
      <c r="F16" s="60"/>
      <c r="H16" s="61"/>
      <c r="I16" s="60"/>
      <c r="L16" s="33"/>
      <c r="N16" s="33"/>
    </row>
    <row r="17" spans="2:15">
      <c r="B17" s="57"/>
      <c r="C17" s="57"/>
      <c r="F17" s="60"/>
      <c r="H17" s="61"/>
      <c r="I17" s="60"/>
      <c r="N17" s="33"/>
    </row>
    <row r="18" spans="2:15">
      <c r="B18" s="57"/>
      <c r="C18" s="57"/>
      <c r="F18" s="60"/>
      <c r="H18" s="61"/>
      <c r="I18" s="60"/>
      <c r="N18" s="33"/>
    </row>
    <row r="19" spans="2:15">
      <c r="B19" s="57"/>
      <c r="C19" s="57"/>
      <c r="F19" s="60"/>
      <c r="H19" s="61"/>
      <c r="I19" s="60"/>
      <c r="N19" s="33"/>
    </row>
    <row r="20" spans="2:15">
      <c r="B20" s="57"/>
      <c r="C20" s="57"/>
      <c r="F20" s="60"/>
      <c r="H20" s="61"/>
      <c r="I20" s="60"/>
      <c r="N20" s="33"/>
    </row>
    <row r="21" spans="2:15">
      <c r="B21" s="57"/>
      <c r="C21" s="57"/>
      <c r="F21" s="60"/>
      <c r="H21" s="61"/>
      <c r="I21" s="60"/>
      <c r="N21" s="33"/>
    </row>
    <row r="22" spans="2:15">
      <c r="B22" s="57"/>
      <c r="C22" s="57"/>
      <c r="F22" s="60"/>
      <c r="H22" s="61"/>
      <c r="I22" s="60"/>
      <c r="N22" s="33"/>
    </row>
    <row r="23" spans="2:15">
      <c r="B23" s="57"/>
      <c r="C23" s="57"/>
      <c r="F23" s="60"/>
      <c r="H23" s="61"/>
      <c r="I23" s="60"/>
      <c r="N23" s="33"/>
    </row>
    <row r="24" spans="2:15">
      <c r="B24" s="57"/>
      <c r="C24" s="57"/>
      <c r="F24" s="60"/>
      <c r="H24" s="61"/>
      <c r="I24" s="60"/>
      <c r="N24" s="33"/>
    </row>
    <row r="25" spans="2:15">
      <c r="B25" s="57"/>
      <c r="C25" s="57"/>
      <c r="F25" s="60"/>
      <c r="H25" s="61"/>
      <c r="I25" s="60"/>
      <c r="N25" s="33"/>
    </row>
    <row r="26" spans="2:15">
      <c r="B26" s="57"/>
      <c r="C26" s="57"/>
      <c r="F26" s="60"/>
      <c r="H26" s="61"/>
      <c r="I26" s="60"/>
      <c r="N26" s="33"/>
    </row>
    <row r="27" spans="2:15">
      <c r="B27" s="57"/>
      <c r="C27" s="57"/>
      <c r="F27" s="60"/>
      <c r="H27" s="61"/>
      <c r="I27" s="60"/>
      <c r="N27" s="33"/>
    </row>
    <row r="28" spans="2:15">
      <c r="B28" s="57"/>
      <c r="C28" s="57"/>
      <c r="F28" s="60"/>
      <c r="H28" s="61"/>
      <c r="I28" s="60"/>
      <c r="N28" s="33"/>
    </row>
    <row r="29" spans="2:15">
      <c r="B29" s="57"/>
      <c r="C29" s="57"/>
      <c r="F29" s="60"/>
      <c r="H29" s="61"/>
      <c r="I29" s="60"/>
      <c r="N29" s="33"/>
    </row>
    <row r="30" spans="2:15">
      <c r="B30" s="57"/>
      <c r="C30" s="57"/>
      <c r="F30" s="60"/>
      <c r="H30" s="61"/>
      <c r="I30" s="60"/>
      <c r="N30" s="33"/>
    </row>
    <row r="31" spans="2:15">
      <c r="B31" s="57"/>
      <c r="C31" s="57"/>
      <c r="F31" s="60"/>
      <c r="H31" s="61"/>
      <c r="I31" s="60"/>
      <c r="N31" s="33"/>
    </row>
    <row r="32" spans="2:15">
      <c r="B32" s="57"/>
      <c r="C32" s="57"/>
      <c r="F32" s="60"/>
      <c r="H32" s="61"/>
      <c r="I32" s="60"/>
      <c r="N32" s="144"/>
      <c r="O32" s="144"/>
    </row>
    <row r="33" spans="2:15">
      <c r="B33" s="57"/>
      <c r="C33" s="57"/>
      <c r="F33" s="60"/>
      <c r="H33" s="61"/>
      <c r="I33" s="60"/>
      <c r="N33" s="33"/>
    </row>
    <row r="34" spans="2:15" hidden="1">
      <c r="B34" s="57"/>
      <c r="C34" s="57"/>
      <c r="F34" s="60"/>
      <c r="H34" s="61"/>
      <c r="I34" s="60"/>
      <c r="N34" s="291" t="s">
        <v>150</v>
      </c>
      <c r="O34" s="291" t="s">
        <v>149</v>
      </c>
    </row>
    <row r="35" spans="2:15" hidden="1">
      <c r="B35" s="57"/>
      <c r="C35" s="57"/>
      <c r="F35" s="60"/>
      <c r="H35" s="61"/>
      <c r="I35" s="60"/>
      <c r="N35" s="291"/>
      <c r="O35" s="291"/>
    </row>
    <row r="36" spans="2:15">
      <c r="B36" s="57"/>
      <c r="C36" s="57"/>
      <c r="F36" s="60"/>
      <c r="H36" s="61"/>
      <c r="I36" s="60"/>
      <c r="N36" s="146"/>
      <c r="O36" s="146"/>
    </row>
    <row r="37" spans="2:15">
      <c r="B37" s="57"/>
      <c r="C37" s="57"/>
      <c r="F37" s="60"/>
      <c r="H37" s="61"/>
      <c r="I37" s="60"/>
      <c r="N37" s="146"/>
      <c r="O37" s="146"/>
    </row>
    <row r="38" spans="2:15">
      <c r="B38" s="57"/>
      <c r="C38" s="57"/>
      <c r="F38" s="60"/>
      <c r="H38" s="61"/>
      <c r="I38" s="60"/>
      <c r="N38" s="146"/>
      <c r="O38" s="146"/>
    </row>
    <row r="39" spans="2:15">
      <c r="B39" s="57"/>
      <c r="C39" s="57"/>
      <c r="F39" s="60"/>
      <c r="H39" s="61"/>
      <c r="I39" s="60"/>
      <c r="O39" s="56"/>
    </row>
    <row r="40" spans="2:15">
      <c r="B40" s="57" t="s">
        <v>67</v>
      </c>
      <c r="C40" s="57"/>
      <c r="F40" s="60"/>
      <c r="H40" s="61"/>
      <c r="I40" s="60"/>
      <c r="N40" s="33"/>
    </row>
    <row r="41" spans="2:15" hidden="1">
      <c r="B41" s="57"/>
      <c r="C41" s="63" t="s">
        <v>105</v>
      </c>
      <c r="D41" s="63"/>
      <c r="E41" s="63"/>
      <c r="F41" s="60"/>
      <c r="H41" s="61"/>
      <c r="I41" s="60"/>
      <c r="N41" s="291" t="s">
        <v>150</v>
      </c>
      <c r="O41" s="291" t="s">
        <v>149</v>
      </c>
    </row>
    <row r="42" spans="2:15" hidden="1">
      <c r="B42" s="57"/>
      <c r="C42" s="63" t="s">
        <v>68</v>
      </c>
      <c r="D42" s="63"/>
      <c r="E42" s="63"/>
      <c r="F42" s="60"/>
      <c r="H42" s="61"/>
      <c r="I42" s="60"/>
      <c r="N42" s="291"/>
      <c r="O42" s="291"/>
    </row>
    <row r="43" spans="2:15" ht="8.25" customHeight="1">
      <c r="B43" s="57"/>
      <c r="C43" s="57"/>
      <c r="F43" s="60"/>
      <c r="H43" s="61"/>
      <c r="I43" s="60"/>
      <c r="N43" s="146"/>
      <c r="O43" s="146"/>
    </row>
    <row r="44" spans="2:15" ht="18.5" thickBot="1">
      <c r="B44" s="57"/>
      <c r="C44" s="57" t="s">
        <v>69</v>
      </c>
      <c r="N44" s="148"/>
      <c r="O44" s="148"/>
    </row>
    <row r="45" spans="2:15" ht="17.149999999999999" customHeight="1">
      <c r="C45" s="269" t="s">
        <v>41</v>
      </c>
      <c r="D45" s="267" t="s">
        <v>70</v>
      </c>
      <c r="E45" s="267" t="s">
        <v>43</v>
      </c>
      <c r="F45" s="264" t="s">
        <v>71</v>
      </c>
      <c r="G45" s="265"/>
      <c r="H45" s="266"/>
      <c r="I45" s="264" t="s">
        <v>72</v>
      </c>
      <c r="J45" s="265"/>
      <c r="K45" s="266"/>
      <c r="L45" s="262" t="s">
        <v>124</v>
      </c>
      <c r="N45" s="218" t="s">
        <v>150</v>
      </c>
      <c r="O45" s="218" t="s">
        <v>149</v>
      </c>
    </row>
    <row r="46" spans="2:15" ht="17.149999999999999" customHeight="1">
      <c r="C46" s="270"/>
      <c r="D46" s="268"/>
      <c r="E46" s="268"/>
      <c r="F46" s="64" t="s">
        <v>73</v>
      </c>
      <c r="G46" s="58" t="s">
        <v>75</v>
      </c>
      <c r="H46" s="58" t="s">
        <v>76</v>
      </c>
      <c r="I46" s="64" t="s">
        <v>73</v>
      </c>
      <c r="J46" s="69" t="s">
        <v>45</v>
      </c>
      <c r="K46" s="70" t="s">
        <v>46</v>
      </c>
      <c r="L46" s="263"/>
      <c r="N46" s="219"/>
      <c r="O46" s="219"/>
    </row>
    <row r="47" spans="2:15" s="16" customFormat="1" ht="35.9" customHeight="1">
      <c r="C47" s="271" t="s">
        <v>51</v>
      </c>
      <c r="D47" s="109">
        <f>'3'!D10</f>
        <v>1</v>
      </c>
      <c r="E47" s="31">
        <f>'3'!F10</f>
        <v>0</v>
      </c>
      <c r="F47" s="108" t="str">
        <f>'3'!E10</f>
        <v>a</v>
      </c>
      <c r="G47" s="116">
        <f>'3'!H10</f>
        <v>0</v>
      </c>
      <c r="H47" s="117">
        <f>'3'!I10</f>
        <v>0</v>
      </c>
      <c r="I47" s="108" t="str">
        <f>'3'!E11</f>
        <v>b</v>
      </c>
      <c r="J47" s="116">
        <f>'3'!H11</f>
        <v>0</v>
      </c>
      <c r="K47" s="117">
        <f>'3'!I11</f>
        <v>0</v>
      </c>
      <c r="L47" s="119">
        <f>IFERROR(G47*J47,0)</f>
        <v>0</v>
      </c>
      <c r="N47" s="145"/>
      <c r="O47" s="145"/>
    </row>
    <row r="48" spans="2:15" s="16" customFormat="1" ht="35.9" customHeight="1">
      <c r="C48" s="272"/>
      <c r="D48" s="109">
        <f>'3'!D12</f>
        <v>2</v>
      </c>
      <c r="E48" s="31">
        <f>'3'!F12</f>
        <v>0</v>
      </c>
      <c r="F48" s="108" t="str">
        <f>'3'!E12</f>
        <v>a</v>
      </c>
      <c r="G48" s="116">
        <f>'3'!H12</f>
        <v>0</v>
      </c>
      <c r="H48" s="117">
        <f>'3'!I12</f>
        <v>0</v>
      </c>
      <c r="I48" s="108" t="str">
        <f>'3'!E13</f>
        <v>b</v>
      </c>
      <c r="J48" s="116">
        <f>'3'!H13</f>
        <v>0</v>
      </c>
      <c r="K48" s="117">
        <f>'3'!I13</f>
        <v>0</v>
      </c>
      <c r="L48" s="119">
        <f t="shared" ref="L48:L66" si="0">IFERROR(G48*J48,0)</f>
        <v>0</v>
      </c>
      <c r="N48" s="145"/>
      <c r="O48" s="145"/>
    </row>
    <row r="49" spans="3:15" s="16" customFormat="1" ht="35.9" customHeight="1">
      <c r="C49" s="272"/>
      <c r="D49" s="109">
        <f>'3'!D14</f>
        <v>3</v>
      </c>
      <c r="E49" s="31">
        <f>'3'!F14</f>
        <v>0</v>
      </c>
      <c r="F49" s="108" t="str">
        <f>'3'!E14</f>
        <v>a</v>
      </c>
      <c r="G49" s="116">
        <f>'3'!H14</f>
        <v>0</v>
      </c>
      <c r="H49" s="117">
        <f>'3'!I14</f>
        <v>0</v>
      </c>
      <c r="I49" s="108" t="str">
        <f>'3'!E15</f>
        <v>b</v>
      </c>
      <c r="J49" s="116">
        <f>'3'!H15</f>
        <v>0</v>
      </c>
      <c r="K49" s="117">
        <f>'3'!I15</f>
        <v>0</v>
      </c>
      <c r="L49" s="119">
        <f t="shared" si="0"/>
        <v>0</v>
      </c>
      <c r="N49" s="145"/>
      <c r="O49" s="145"/>
    </row>
    <row r="50" spans="3:15" s="16" customFormat="1" ht="35.9" customHeight="1">
      <c r="C50" s="272"/>
      <c r="D50" s="109">
        <f>'3'!D16</f>
        <v>4</v>
      </c>
      <c r="E50" s="31">
        <f>'3'!F16</f>
        <v>0</v>
      </c>
      <c r="F50" s="108" t="str">
        <f>'3'!E16</f>
        <v>a</v>
      </c>
      <c r="G50" s="116">
        <f>'3'!H16</f>
        <v>0</v>
      </c>
      <c r="H50" s="117">
        <f>'3'!I16</f>
        <v>0</v>
      </c>
      <c r="I50" s="108" t="str">
        <f>'3'!E17</f>
        <v>b</v>
      </c>
      <c r="J50" s="116">
        <f>'3'!H17</f>
        <v>0</v>
      </c>
      <c r="K50" s="117">
        <f>'3'!I17</f>
        <v>0</v>
      </c>
      <c r="L50" s="119">
        <f t="shared" si="0"/>
        <v>0</v>
      </c>
      <c r="N50" s="145"/>
      <c r="O50" s="145"/>
    </row>
    <row r="51" spans="3:15" s="16" customFormat="1" ht="35.9" customHeight="1">
      <c r="C51" s="272"/>
      <c r="D51" s="109">
        <f>'3'!D18</f>
        <v>5</v>
      </c>
      <c r="E51" s="31">
        <f>'3'!F18</f>
        <v>0</v>
      </c>
      <c r="F51" s="108" t="str">
        <f>'3'!E18</f>
        <v>a</v>
      </c>
      <c r="G51" s="116">
        <f>'3'!H18</f>
        <v>0</v>
      </c>
      <c r="H51" s="117">
        <f>'3'!I18</f>
        <v>0</v>
      </c>
      <c r="I51" s="108" t="str">
        <f>'3'!E19</f>
        <v>b</v>
      </c>
      <c r="J51" s="116">
        <f>'3'!H19</f>
        <v>0</v>
      </c>
      <c r="K51" s="117">
        <f>'3'!I19</f>
        <v>0</v>
      </c>
      <c r="L51" s="119">
        <f t="shared" si="0"/>
        <v>0</v>
      </c>
      <c r="N51" s="145"/>
      <c r="O51" s="145"/>
    </row>
    <row r="52" spans="3:15" s="16" customFormat="1" ht="35.9" customHeight="1">
      <c r="C52" s="272"/>
      <c r="D52" s="109">
        <f>'3'!D20</f>
        <v>6</v>
      </c>
      <c r="E52" s="31">
        <f>'3'!F20</f>
        <v>0</v>
      </c>
      <c r="F52" s="108" t="str">
        <f>'3'!E20</f>
        <v>a</v>
      </c>
      <c r="G52" s="116">
        <f>'3'!H20</f>
        <v>0</v>
      </c>
      <c r="H52" s="117">
        <f>'3'!I20</f>
        <v>0</v>
      </c>
      <c r="I52" s="108" t="str">
        <f>'3'!E21</f>
        <v>b</v>
      </c>
      <c r="J52" s="116">
        <f>'3'!H21</f>
        <v>0</v>
      </c>
      <c r="K52" s="117">
        <f>'3'!I21</f>
        <v>0</v>
      </c>
      <c r="L52" s="119">
        <f t="shared" si="0"/>
        <v>0</v>
      </c>
      <c r="N52" s="145"/>
      <c r="O52" s="145"/>
    </row>
    <row r="53" spans="3:15" s="16" customFormat="1" ht="35.9" customHeight="1">
      <c r="C53" s="272"/>
      <c r="D53" s="109">
        <f>'3'!D22</f>
        <v>7</v>
      </c>
      <c r="E53" s="31">
        <f>'3'!F22</f>
        <v>0</v>
      </c>
      <c r="F53" s="108" t="str">
        <f>'3'!E22</f>
        <v>a</v>
      </c>
      <c r="G53" s="116">
        <f>'3'!H22</f>
        <v>0</v>
      </c>
      <c r="H53" s="117">
        <f>'3'!I22</f>
        <v>0</v>
      </c>
      <c r="I53" s="108" t="str">
        <f>'3'!E23</f>
        <v>b</v>
      </c>
      <c r="J53" s="116">
        <f>'3'!H23</f>
        <v>0</v>
      </c>
      <c r="K53" s="117">
        <f>'3'!I23</f>
        <v>0</v>
      </c>
      <c r="L53" s="119">
        <f t="shared" si="0"/>
        <v>0</v>
      </c>
      <c r="N53" s="145"/>
      <c r="O53" s="145"/>
    </row>
    <row r="54" spans="3:15" s="16" customFormat="1" ht="35.9" customHeight="1">
      <c r="C54" s="272"/>
      <c r="D54" s="109">
        <f>'3'!D24</f>
        <v>8</v>
      </c>
      <c r="E54" s="31">
        <f>'3'!F24</f>
        <v>0</v>
      </c>
      <c r="F54" s="108" t="str">
        <f>'3'!E24</f>
        <v>a</v>
      </c>
      <c r="G54" s="116">
        <f>'3'!H24</f>
        <v>0</v>
      </c>
      <c r="H54" s="117">
        <f>'3'!I24</f>
        <v>0</v>
      </c>
      <c r="I54" s="108" t="str">
        <f>'3'!E25</f>
        <v>b</v>
      </c>
      <c r="J54" s="116">
        <f>'3'!H25</f>
        <v>0</v>
      </c>
      <c r="K54" s="117">
        <f>'3'!I25</f>
        <v>0</v>
      </c>
      <c r="L54" s="119">
        <f t="shared" si="0"/>
        <v>0</v>
      </c>
      <c r="N54" s="145"/>
      <c r="O54" s="145"/>
    </row>
    <row r="55" spans="3:15" s="16" customFormat="1" ht="35.9" customHeight="1">
      <c r="C55" s="272"/>
      <c r="D55" s="109">
        <f>'3'!D26</f>
        <v>9</v>
      </c>
      <c r="E55" s="31">
        <f>'3'!F26</f>
        <v>0</v>
      </c>
      <c r="F55" s="108" t="str">
        <f>'3'!E26</f>
        <v>a</v>
      </c>
      <c r="G55" s="116">
        <f>'3'!H26</f>
        <v>0</v>
      </c>
      <c r="H55" s="117">
        <f>'3'!I26</f>
        <v>0</v>
      </c>
      <c r="I55" s="108" t="str">
        <f>'3'!E27</f>
        <v>b</v>
      </c>
      <c r="J55" s="116">
        <f>'3'!H27</f>
        <v>0</v>
      </c>
      <c r="K55" s="117">
        <f>'3'!I27</f>
        <v>0</v>
      </c>
      <c r="L55" s="119">
        <f t="shared" si="0"/>
        <v>0</v>
      </c>
      <c r="N55" s="145"/>
      <c r="O55" s="145"/>
    </row>
    <row r="56" spans="3:15" s="16" customFormat="1" ht="35.9" customHeight="1">
      <c r="C56" s="272"/>
      <c r="D56" s="109">
        <f>'3'!D28</f>
        <v>10</v>
      </c>
      <c r="E56" s="31">
        <f>'3'!F28</f>
        <v>0</v>
      </c>
      <c r="F56" s="108" t="str">
        <f>'3'!E28</f>
        <v>a</v>
      </c>
      <c r="G56" s="116">
        <f>'3'!H28</f>
        <v>0</v>
      </c>
      <c r="H56" s="117">
        <f>'3'!I28</f>
        <v>0</v>
      </c>
      <c r="I56" s="108" t="str">
        <f>'3'!E29</f>
        <v>b</v>
      </c>
      <c r="J56" s="116">
        <f>'3'!H29</f>
        <v>0</v>
      </c>
      <c r="K56" s="117">
        <f>'3'!I29</f>
        <v>0</v>
      </c>
      <c r="L56" s="119">
        <f t="shared" si="0"/>
        <v>0</v>
      </c>
      <c r="N56" s="145"/>
      <c r="O56" s="145"/>
    </row>
    <row r="57" spans="3:15" s="16" customFormat="1" ht="35.9" customHeight="1">
      <c r="C57" s="272"/>
      <c r="D57" s="109">
        <f>'3'!D30</f>
        <v>11</v>
      </c>
      <c r="E57" s="31">
        <f>'3'!F30</f>
        <v>0</v>
      </c>
      <c r="F57" s="108" t="str">
        <f>'3'!E30</f>
        <v>a</v>
      </c>
      <c r="G57" s="116">
        <f>'3'!H30</f>
        <v>0</v>
      </c>
      <c r="H57" s="117">
        <f>'3'!I30</f>
        <v>0</v>
      </c>
      <c r="I57" s="108" t="str">
        <f>'3'!E31</f>
        <v>b</v>
      </c>
      <c r="J57" s="116">
        <f>'3'!H31</f>
        <v>0</v>
      </c>
      <c r="K57" s="117">
        <f>'3'!I31</f>
        <v>0</v>
      </c>
      <c r="L57" s="119">
        <f t="shared" si="0"/>
        <v>0</v>
      </c>
      <c r="N57" s="145"/>
      <c r="O57" s="145"/>
    </row>
    <row r="58" spans="3:15" s="16" customFormat="1" ht="35.9" customHeight="1">
      <c r="C58" s="272"/>
      <c r="D58" s="109">
        <f>'3'!D32</f>
        <v>12</v>
      </c>
      <c r="E58" s="31">
        <f>'3'!F32</f>
        <v>0</v>
      </c>
      <c r="F58" s="108" t="str">
        <f>'3'!E32</f>
        <v>a</v>
      </c>
      <c r="G58" s="116">
        <f>'3'!H32</f>
        <v>0</v>
      </c>
      <c r="H58" s="117">
        <f>'3'!I32</f>
        <v>0</v>
      </c>
      <c r="I58" s="108" t="str">
        <f>'3'!E33</f>
        <v>b</v>
      </c>
      <c r="J58" s="116">
        <f>'3'!H33</f>
        <v>0</v>
      </c>
      <c r="K58" s="117">
        <f>'3'!I33</f>
        <v>0</v>
      </c>
      <c r="L58" s="119">
        <f t="shared" si="0"/>
        <v>0</v>
      </c>
      <c r="N58" s="145"/>
      <c r="O58" s="145"/>
    </row>
    <row r="59" spans="3:15" s="16" customFormat="1" ht="35.9" customHeight="1">
      <c r="C59" s="272"/>
      <c r="D59" s="109">
        <f>'3'!D34</f>
        <v>13</v>
      </c>
      <c r="E59" s="31">
        <f>'3'!F34</f>
        <v>0</v>
      </c>
      <c r="F59" s="108" t="str">
        <f>'3'!E34</f>
        <v>a</v>
      </c>
      <c r="G59" s="116">
        <f>'3'!H34</f>
        <v>0</v>
      </c>
      <c r="H59" s="117">
        <f>'3'!I34</f>
        <v>0</v>
      </c>
      <c r="I59" s="108" t="str">
        <f>'3'!E35</f>
        <v>b</v>
      </c>
      <c r="J59" s="116">
        <f>'3'!H35</f>
        <v>0</v>
      </c>
      <c r="K59" s="117">
        <f>'3'!I35</f>
        <v>0</v>
      </c>
      <c r="L59" s="119">
        <f t="shared" si="0"/>
        <v>0</v>
      </c>
      <c r="N59" s="145"/>
      <c r="O59" s="145"/>
    </row>
    <row r="60" spans="3:15" s="16" customFormat="1" ht="35.9" customHeight="1">
      <c r="C60" s="272"/>
      <c r="D60" s="109">
        <f>'3'!D36</f>
        <v>14</v>
      </c>
      <c r="E60" s="31">
        <f>'3'!F36</f>
        <v>0</v>
      </c>
      <c r="F60" s="108" t="str">
        <f>'3'!E36</f>
        <v>a</v>
      </c>
      <c r="G60" s="116">
        <f>'3'!H36</f>
        <v>0</v>
      </c>
      <c r="H60" s="117">
        <f>'3'!I36</f>
        <v>0</v>
      </c>
      <c r="I60" s="108" t="str">
        <f>'3'!E37</f>
        <v>b</v>
      </c>
      <c r="J60" s="116">
        <f>'3'!H37</f>
        <v>0</v>
      </c>
      <c r="K60" s="117">
        <f>'3'!I37</f>
        <v>0</v>
      </c>
      <c r="L60" s="119">
        <f t="shared" si="0"/>
        <v>0</v>
      </c>
      <c r="N60" s="145"/>
      <c r="O60" s="145"/>
    </row>
    <row r="61" spans="3:15" s="16" customFormat="1" ht="35.9" customHeight="1">
      <c r="C61" s="272"/>
      <c r="D61" s="109">
        <f>'3'!D38</f>
        <v>15</v>
      </c>
      <c r="E61" s="31">
        <f>'3'!F38</f>
        <v>0</v>
      </c>
      <c r="F61" s="108" t="str">
        <f>'3'!E38</f>
        <v>a</v>
      </c>
      <c r="G61" s="116">
        <f>'3'!H38</f>
        <v>0</v>
      </c>
      <c r="H61" s="117">
        <f>'3'!I38</f>
        <v>0</v>
      </c>
      <c r="I61" s="108" t="str">
        <f>'3'!E39</f>
        <v>b</v>
      </c>
      <c r="J61" s="116">
        <f>'3'!H39</f>
        <v>0</v>
      </c>
      <c r="K61" s="117">
        <f>'3'!I39</f>
        <v>0</v>
      </c>
      <c r="L61" s="119">
        <f t="shared" si="0"/>
        <v>0</v>
      </c>
      <c r="N61" s="145"/>
      <c r="O61" s="145"/>
    </row>
    <row r="62" spans="3:15" s="16" customFormat="1" ht="35.9" customHeight="1">
      <c r="C62" s="272"/>
      <c r="D62" s="109">
        <f>'3'!D40</f>
        <v>16</v>
      </c>
      <c r="E62" s="31">
        <f>'3'!F40</f>
        <v>0</v>
      </c>
      <c r="F62" s="108" t="str">
        <f>'3'!E40</f>
        <v>a</v>
      </c>
      <c r="G62" s="116">
        <f>'3'!H40</f>
        <v>0</v>
      </c>
      <c r="H62" s="117">
        <f>'3'!I40</f>
        <v>0</v>
      </c>
      <c r="I62" s="108" t="str">
        <f>'3'!E41</f>
        <v>b</v>
      </c>
      <c r="J62" s="116">
        <f>'3'!H41</f>
        <v>0</v>
      </c>
      <c r="K62" s="117">
        <f>'3'!I41</f>
        <v>0</v>
      </c>
      <c r="L62" s="119">
        <f t="shared" si="0"/>
        <v>0</v>
      </c>
      <c r="N62" s="145"/>
      <c r="O62" s="145"/>
    </row>
    <row r="63" spans="3:15" s="16" customFormat="1" ht="35.9" customHeight="1">
      <c r="C63" s="272"/>
      <c r="D63" s="109">
        <f>'3'!D42</f>
        <v>17</v>
      </c>
      <c r="E63" s="31">
        <f>'3'!F42</f>
        <v>0</v>
      </c>
      <c r="F63" s="108" t="str">
        <f>'3'!E42</f>
        <v>a</v>
      </c>
      <c r="G63" s="116">
        <f>'3'!H42</f>
        <v>0</v>
      </c>
      <c r="H63" s="117">
        <f>'3'!I42</f>
        <v>0</v>
      </c>
      <c r="I63" s="108" t="str">
        <f>'3'!E43</f>
        <v>b</v>
      </c>
      <c r="J63" s="116">
        <f>'3'!H43</f>
        <v>0</v>
      </c>
      <c r="K63" s="117">
        <f>'3'!I43</f>
        <v>0</v>
      </c>
      <c r="L63" s="119">
        <f t="shared" si="0"/>
        <v>0</v>
      </c>
      <c r="N63" s="145"/>
      <c r="O63" s="145"/>
    </row>
    <row r="64" spans="3:15" s="16" customFormat="1" ht="35.9" customHeight="1">
      <c r="C64" s="272"/>
      <c r="D64" s="109">
        <f>'3'!D44</f>
        <v>18</v>
      </c>
      <c r="E64" s="31">
        <f>'3'!F44</f>
        <v>0</v>
      </c>
      <c r="F64" s="108" t="str">
        <f>'3'!E44</f>
        <v>a</v>
      </c>
      <c r="G64" s="116">
        <f>'3'!H44</f>
        <v>0</v>
      </c>
      <c r="H64" s="117">
        <f>'3'!I44</f>
        <v>0</v>
      </c>
      <c r="I64" s="108" t="str">
        <f>'3'!E45</f>
        <v>b</v>
      </c>
      <c r="J64" s="116">
        <f>'3'!H45</f>
        <v>0</v>
      </c>
      <c r="K64" s="117">
        <f>'3'!I45</f>
        <v>0</v>
      </c>
      <c r="L64" s="119">
        <f t="shared" si="0"/>
        <v>0</v>
      </c>
      <c r="N64" s="145"/>
      <c r="O64" s="145"/>
    </row>
    <row r="65" spans="3:15" s="16" customFormat="1" ht="35.9" customHeight="1">
      <c r="C65" s="272"/>
      <c r="D65" s="109">
        <f>'3'!D46</f>
        <v>19</v>
      </c>
      <c r="E65" s="31">
        <f>'3'!F46</f>
        <v>0</v>
      </c>
      <c r="F65" s="108" t="str">
        <f>'3'!E46</f>
        <v>a</v>
      </c>
      <c r="G65" s="116">
        <f>'3'!H46</f>
        <v>0</v>
      </c>
      <c r="H65" s="117">
        <f>'3'!I46</f>
        <v>0</v>
      </c>
      <c r="I65" s="108" t="str">
        <f>'3'!E47</f>
        <v>b</v>
      </c>
      <c r="J65" s="116">
        <f>'3'!H47</f>
        <v>0</v>
      </c>
      <c r="K65" s="117">
        <f>'3'!I47</f>
        <v>0</v>
      </c>
      <c r="L65" s="119">
        <f t="shared" si="0"/>
        <v>0</v>
      </c>
      <c r="N65" s="145"/>
      <c r="O65" s="145"/>
    </row>
    <row r="66" spans="3:15" s="16" customFormat="1" ht="35.9" customHeight="1" thickBot="1">
      <c r="C66" s="272"/>
      <c r="D66" s="109">
        <f>'3'!D48</f>
        <v>20</v>
      </c>
      <c r="E66" s="31">
        <f>'3'!F48</f>
        <v>0</v>
      </c>
      <c r="F66" s="108" t="str">
        <f>'3'!E48</f>
        <v>a</v>
      </c>
      <c r="G66" s="116">
        <f>'3'!H48</f>
        <v>0</v>
      </c>
      <c r="H66" s="117">
        <f>'3'!I48</f>
        <v>0</v>
      </c>
      <c r="I66" s="108" t="str">
        <f>'3'!E49</f>
        <v>b</v>
      </c>
      <c r="J66" s="116">
        <f>'3'!H49</f>
        <v>0</v>
      </c>
      <c r="K66" s="117">
        <f>'3'!I49</f>
        <v>0</v>
      </c>
      <c r="L66" s="119">
        <f t="shared" si="0"/>
        <v>0</v>
      </c>
      <c r="N66" s="145"/>
      <c r="O66" s="145"/>
    </row>
    <row r="67" spans="3:15" ht="19.399999999999999" customHeight="1" thickTop="1" thickBot="1">
      <c r="C67" s="259" t="s">
        <v>77</v>
      </c>
      <c r="D67" s="260"/>
      <c r="E67" s="260"/>
      <c r="F67" s="260"/>
      <c r="G67" s="260"/>
      <c r="H67" s="260"/>
      <c r="I67" s="260"/>
      <c r="J67" s="260"/>
      <c r="K67" s="261"/>
      <c r="L67" s="121">
        <f>SUM(L47:L66)</f>
        <v>0</v>
      </c>
      <c r="N67" s="145"/>
      <c r="O67" s="145"/>
    </row>
    <row r="68" spans="3:15" ht="18.649999999999999" customHeight="1" thickBot="1">
      <c r="K68" s="36"/>
      <c r="L68" s="33"/>
    </row>
    <row r="69" spans="3:15" ht="17.149999999999999" customHeight="1">
      <c r="C69" s="269" t="s">
        <v>41</v>
      </c>
      <c r="D69" s="267" t="s">
        <v>70</v>
      </c>
      <c r="E69" s="267" t="s">
        <v>43</v>
      </c>
      <c r="F69" s="264" t="s">
        <v>71</v>
      </c>
      <c r="G69" s="265"/>
      <c r="H69" s="266"/>
      <c r="I69" s="264" t="s">
        <v>72</v>
      </c>
      <c r="J69" s="265"/>
      <c r="K69" s="266"/>
      <c r="L69" s="262" t="s">
        <v>124</v>
      </c>
      <c r="N69" s="221" t="s">
        <v>150</v>
      </c>
      <c r="O69" s="221" t="s">
        <v>149</v>
      </c>
    </row>
    <row r="70" spans="3:15" ht="17.25" customHeight="1">
      <c r="C70" s="270"/>
      <c r="D70" s="268"/>
      <c r="E70" s="268"/>
      <c r="F70" s="64" t="s">
        <v>73</v>
      </c>
      <c r="G70" s="58" t="s">
        <v>75</v>
      </c>
      <c r="H70" s="58" t="s">
        <v>76</v>
      </c>
      <c r="I70" s="64" t="s">
        <v>73</v>
      </c>
      <c r="J70" s="69" t="s">
        <v>45</v>
      </c>
      <c r="K70" s="70" t="s">
        <v>46</v>
      </c>
      <c r="L70" s="263"/>
      <c r="N70" s="221"/>
      <c r="O70" s="221"/>
    </row>
    <row r="71" spans="3:15" s="16" customFormat="1" ht="36" customHeight="1">
      <c r="C71" s="271" t="s">
        <v>55</v>
      </c>
      <c r="D71" s="109">
        <f>'3'!D134</f>
        <v>1</v>
      </c>
      <c r="E71" s="31">
        <f>'3'!F134</f>
        <v>0</v>
      </c>
      <c r="F71" s="108" t="str">
        <f>'3'!E134</f>
        <v>a</v>
      </c>
      <c r="G71" s="116">
        <f>'3'!H134</f>
        <v>0</v>
      </c>
      <c r="H71" s="117">
        <f>'3'!I134</f>
        <v>0</v>
      </c>
      <c r="I71" s="108" t="str">
        <f>'3'!E135</f>
        <v>b</v>
      </c>
      <c r="J71" s="116">
        <f>'3'!H135</f>
        <v>0</v>
      </c>
      <c r="K71" s="117">
        <f>'3'!I135</f>
        <v>0</v>
      </c>
      <c r="L71" s="119">
        <f t="shared" ref="L71:L90" si="1">IFERROR(G71*J71,0)</f>
        <v>0</v>
      </c>
      <c r="N71" s="145"/>
      <c r="O71" s="145"/>
    </row>
    <row r="72" spans="3:15" s="16" customFormat="1" ht="36" customHeight="1">
      <c r="C72" s="272"/>
      <c r="D72" s="109">
        <f>'3'!D136</f>
        <v>2</v>
      </c>
      <c r="E72" s="31">
        <f>'3'!F136</f>
        <v>0</v>
      </c>
      <c r="F72" s="108" t="str">
        <f>'3'!E136</f>
        <v>a</v>
      </c>
      <c r="G72" s="116">
        <f>'3'!H136</f>
        <v>0</v>
      </c>
      <c r="H72" s="117">
        <f>'3'!I136</f>
        <v>0</v>
      </c>
      <c r="I72" s="108" t="str">
        <f>'3'!E137</f>
        <v>b</v>
      </c>
      <c r="J72" s="116">
        <f>'3'!H137</f>
        <v>0</v>
      </c>
      <c r="K72" s="117">
        <f>'3'!I137</f>
        <v>0</v>
      </c>
      <c r="L72" s="119">
        <f t="shared" si="1"/>
        <v>0</v>
      </c>
      <c r="N72" s="145"/>
      <c r="O72" s="145"/>
    </row>
    <row r="73" spans="3:15" s="16" customFormat="1" ht="36" customHeight="1">
      <c r="C73" s="272"/>
      <c r="D73" s="109">
        <f>'3'!D138</f>
        <v>3</v>
      </c>
      <c r="E73" s="31">
        <f>'3'!F138</f>
        <v>0</v>
      </c>
      <c r="F73" s="108" t="str">
        <f>'3'!E138</f>
        <v>a</v>
      </c>
      <c r="G73" s="116">
        <f>'3'!H138</f>
        <v>0</v>
      </c>
      <c r="H73" s="117">
        <f>'3'!I138</f>
        <v>0</v>
      </c>
      <c r="I73" s="108" t="str">
        <f>'3'!E139</f>
        <v>b</v>
      </c>
      <c r="J73" s="116">
        <f>'3'!H139</f>
        <v>0</v>
      </c>
      <c r="K73" s="117">
        <f>'3'!I139</f>
        <v>0</v>
      </c>
      <c r="L73" s="119">
        <f t="shared" si="1"/>
        <v>0</v>
      </c>
      <c r="N73" s="145"/>
      <c r="O73" s="145"/>
    </row>
    <row r="74" spans="3:15" s="16" customFormat="1" ht="36" customHeight="1">
      <c r="C74" s="272"/>
      <c r="D74" s="109">
        <f>'3'!D140</f>
        <v>4</v>
      </c>
      <c r="E74" s="31">
        <f>'3'!F140</f>
        <v>0</v>
      </c>
      <c r="F74" s="108" t="str">
        <f>'3'!E140</f>
        <v>a</v>
      </c>
      <c r="G74" s="116">
        <f>'3'!H140</f>
        <v>0</v>
      </c>
      <c r="H74" s="117">
        <f>'3'!I140</f>
        <v>0</v>
      </c>
      <c r="I74" s="108" t="str">
        <f>'3'!E141</f>
        <v>b</v>
      </c>
      <c r="J74" s="116">
        <f>'3'!H141</f>
        <v>0</v>
      </c>
      <c r="K74" s="117">
        <f>'3'!I141</f>
        <v>0</v>
      </c>
      <c r="L74" s="119">
        <f t="shared" si="1"/>
        <v>0</v>
      </c>
      <c r="N74" s="145"/>
      <c r="O74" s="145"/>
    </row>
    <row r="75" spans="3:15" s="16" customFormat="1" ht="36" customHeight="1">
      <c r="C75" s="272"/>
      <c r="D75" s="109">
        <f>'3'!D142</f>
        <v>5</v>
      </c>
      <c r="E75" s="31">
        <f>'3'!F142</f>
        <v>0</v>
      </c>
      <c r="F75" s="108" t="str">
        <f>'3'!E142</f>
        <v>a</v>
      </c>
      <c r="G75" s="116">
        <f>'3'!H142</f>
        <v>0</v>
      </c>
      <c r="H75" s="117">
        <f>'3'!I142</f>
        <v>0</v>
      </c>
      <c r="I75" s="108" t="str">
        <f>'3'!E143</f>
        <v>b</v>
      </c>
      <c r="J75" s="116">
        <f>'3'!H143</f>
        <v>0</v>
      </c>
      <c r="K75" s="117">
        <f>'3'!I143</f>
        <v>0</v>
      </c>
      <c r="L75" s="119">
        <f t="shared" si="1"/>
        <v>0</v>
      </c>
      <c r="N75" s="145"/>
      <c r="O75" s="145"/>
    </row>
    <row r="76" spans="3:15" s="16" customFormat="1" ht="36" customHeight="1">
      <c r="C76" s="272"/>
      <c r="D76" s="109">
        <f>'3'!D144</f>
        <v>6</v>
      </c>
      <c r="E76" s="31">
        <f>'3'!F144</f>
        <v>0</v>
      </c>
      <c r="F76" s="108" t="str">
        <f>'3'!E144</f>
        <v>a</v>
      </c>
      <c r="G76" s="116">
        <f>'3'!H144</f>
        <v>0</v>
      </c>
      <c r="H76" s="117">
        <f>'3'!I144</f>
        <v>0</v>
      </c>
      <c r="I76" s="108" t="str">
        <f>'3'!E145</f>
        <v>b</v>
      </c>
      <c r="J76" s="116">
        <f>'3'!H145</f>
        <v>0</v>
      </c>
      <c r="K76" s="117">
        <f>'3'!I145</f>
        <v>0</v>
      </c>
      <c r="L76" s="119">
        <f t="shared" si="1"/>
        <v>0</v>
      </c>
      <c r="N76" s="145"/>
      <c r="O76" s="145"/>
    </row>
    <row r="77" spans="3:15" s="16" customFormat="1" ht="36" customHeight="1">
      <c r="C77" s="272"/>
      <c r="D77" s="109">
        <f>'3'!D146</f>
        <v>7</v>
      </c>
      <c r="E77" s="31">
        <f>'3'!F146</f>
        <v>0</v>
      </c>
      <c r="F77" s="108" t="str">
        <f>'3'!E146</f>
        <v>a</v>
      </c>
      <c r="G77" s="116">
        <f>'3'!H146</f>
        <v>0</v>
      </c>
      <c r="H77" s="117">
        <f>'3'!I146</f>
        <v>0</v>
      </c>
      <c r="I77" s="108" t="str">
        <f>'3'!E147</f>
        <v>b</v>
      </c>
      <c r="J77" s="116">
        <f>'3'!H147</f>
        <v>0</v>
      </c>
      <c r="K77" s="117">
        <f>'3'!I147</f>
        <v>0</v>
      </c>
      <c r="L77" s="119">
        <f t="shared" si="1"/>
        <v>0</v>
      </c>
      <c r="N77" s="145"/>
      <c r="O77" s="145"/>
    </row>
    <row r="78" spans="3:15" s="16" customFormat="1" ht="36" customHeight="1">
      <c r="C78" s="272"/>
      <c r="D78" s="109">
        <f>'3'!D148</f>
        <v>8</v>
      </c>
      <c r="E78" s="31">
        <f>'3'!F148</f>
        <v>0</v>
      </c>
      <c r="F78" s="108" t="str">
        <f>'3'!E148</f>
        <v>a</v>
      </c>
      <c r="G78" s="116">
        <f>'3'!H148</f>
        <v>0</v>
      </c>
      <c r="H78" s="117">
        <f>'3'!I148</f>
        <v>0</v>
      </c>
      <c r="I78" s="108" t="str">
        <f>'3'!E149</f>
        <v>b</v>
      </c>
      <c r="J78" s="116">
        <f>'3'!H149</f>
        <v>0</v>
      </c>
      <c r="K78" s="117">
        <f>'3'!I149</f>
        <v>0</v>
      </c>
      <c r="L78" s="119">
        <f t="shared" si="1"/>
        <v>0</v>
      </c>
      <c r="N78" s="145"/>
      <c r="O78" s="145"/>
    </row>
    <row r="79" spans="3:15" s="16" customFormat="1" ht="36" customHeight="1">
      <c r="C79" s="272"/>
      <c r="D79" s="109">
        <f>'3'!D150</f>
        <v>9</v>
      </c>
      <c r="E79" s="31">
        <f>'3'!F150</f>
        <v>0</v>
      </c>
      <c r="F79" s="108" t="str">
        <f>'3'!E150</f>
        <v>a</v>
      </c>
      <c r="G79" s="116">
        <f>'3'!H150</f>
        <v>0</v>
      </c>
      <c r="H79" s="117">
        <f>'3'!I150</f>
        <v>0</v>
      </c>
      <c r="I79" s="108" t="str">
        <f>'3'!E151</f>
        <v>b</v>
      </c>
      <c r="J79" s="116">
        <f>'3'!H151</f>
        <v>0</v>
      </c>
      <c r="K79" s="117">
        <f>'3'!I151</f>
        <v>0</v>
      </c>
      <c r="L79" s="119">
        <f t="shared" si="1"/>
        <v>0</v>
      </c>
      <c r="N79" s="145"/>
      <c r="O79" s="145"/>
    </row>
    <row r="80" spans="3:15" s="16" customFormat="1" ht="36" customHeight="1">
      <c r="C80" s="272"/>
      <c r="D80" s="109">
        <f>'3'!D152</f>
        <v>10</v>
      </c>
      <c r="E80" s="31">
        <f>'3'!F152</f>
        <v>0</v>
      </c>
      <c r="F80" s="108" t="str">
        <f>'3'!E152</f>
        <v>a</v>
      </c>
      <c r="G80" s="116">
        <f>'3'!H152</f>
        <v>0</v>
      </c>
      <c r="H80" s="117">
        <f>'3'!I152</f>
        <v>0</v>
      </c>
      <c r="I80" s="108" t="str">
        <f>'3'!E153</f>
        <v>b</v>
      </c>
      <c r="J80" s="116">
        <f>'3'!H153</f>
        <v>0</v>
      </c>
      <c r="K80" s="117">
        <f>'3'!I153</f>
        <v>0</v>
      </c>
      <c r="L80" s="119">
        <f t="shared" si="1"/>
        <v>0</v>
      </c>
      <c r="N80" s="145"/>
      <c r="O80" s="145"/>
    </row>
    <row r="81" spans="3:15" s="16" customFormat="1" ht="36" customHeight="1">
      <c r="C81" s="272"/>
      <c r="D81" s="109">
        <f>'3'!D154</f>
        <v>11</v>
      </c>
      <c r="E81" s="31">
        <f>'3'!F154</f>
        <v>0</v>
      </c>
      <c r="F81" s="108" t="str">
        <f>'3'!E154</f>
        <v>a</v>
      </c>
      <c r="G81" s="116">
        <f>'3'!H154</f>
        <v>0</v>
      </c>
      <c r="H81" s="117">
        <f>'3'!I154</f>
        <v>0</v>
      </c>
      <c r="I81" s="108" t="str">
        <f>'3'!E155</f>
        <v>b</v>
      </c>
      <c r="J81" s="116">
        <f>'3'!H155</f>
        <v>0</v>
      </c>
      <c r="K81" s="117">
        <f>'3'!I155</f>
        <v>0</v>
      </c>
      <c r="L81" s="119">
        <f t="shared" si="1"/>
        <v>0</v>
      </c>
      <c r="N81" s="145"/>
      <c r="O81" s="145"/>
    </row>
    <row r="82" spans="3:15" s="16" customFormat="1" ht="36" customHeight="1">
      <c r="C82" s="272"/>
      <c r="D82" s="109">
        <f>'3'!D156</f>
        <v>12</v>
      </c>
      <c r="E82" s="31">
        <f>'3'!F156</f>
        <v>0</v>
      </c>
      <c r="F82" s="108" t="str">
        <f>'3'!E156</f>
        <v>a</v>
      </c>
      <c r="G82" s="116">
        <f>'3'!H156</f>
        <v>0</v>
      </c>
      <c r="H82" s="117">
        <f>'3'!I156</f>
        <v>0</v>
      </c>
      <c r="I82" s="108" t="str">
        <f>'3'!E157</f>
        <v>b</v>
      </c>
      <c r="J82" s="116">
        <f>'3'!H157</f>
        <v>0</v>
      </c>
      <c r="K82" s="117">
        <f>'3'!I157</f>
        <v>0</v>
      </c>
      <c r="L82" s="119">
        <f t="shared" si="1"/>
        <v>0</v>
      </c>
      <c r="N82" s="145"/>
      <c r="O82" s="145"/>
    </row>
    <row r="83" spans="3:15" s="16" customFormat="1" ht="36" customHeight="1">
      <c r="C83" s="272"/>
      <c r="D83" s="109">
        <f>'3'!D158</f>
        <v>13</v>
      </c>
      <c r="E83" s="31">
        <f>'3'!F158</f>
        <v>0</v>
      </c>
      <c r="F83" s="108" t="str">
        <f>'3'!E158</f>
        <v>a</v>
      </c>
      <c r="G83" s="116">
        <f>'3'!H158</f>
        <v>0</v>
      </c>
      <c r="H83" s="117">
        <f>'3'!I158</f>
        <v>0</v>
      </c>
      <c r="I83" s="108" t="str">
        <f>'3'!E159</f>
        <v>b</v>
      </c>
      <c r="J83" s="116">
        <f>'3'!H159</f>
        <v>0</v>
      </c>
      <c r="K83" s="117">
        <f>'3'!I159</f>
        <v>0</v>
      </c>
      <c r="L83" s="119">
        <f t="shared" si="1"/>
        <v>0</v>
      </c>
      <c r="N83" s="145"/>
      <c r="O83" s="145"/>
    </row>
    <row r="84" spans="3:15" s="16" customFormat="1" ht="36" customHeight="1">
      <c r="C84" s="272"/>
      <c r="D84" s="109">
        <f>'3'!D160</f>
        <v>14</v>
      </c>
      <c r="E84" s="31">
        <f>'3'!F160</f>
        <v>0</v>
      </c>
      <c r="F84" s="108" t="str">
        <f>'3'!E160</f>
        <v>a</v>
      </c>
      <c r="G84" s="116">
        <f>'3'!H160</f>
        <v>0</v>
      </c>
      <c r="H84" s="117">
        <f>'3'!I160</f>
        <v>0</v>
      </c>
      <c r="I84" s="108" t="str">
        <f>'3'!E161</f>
        <v>b</v>
      </c>
      <c r="J84" s="116">
        <f>'3'!H161</f>
        <v>0</v>
      </c>
      <c r="K84" s="117">
        <f>'3'!I161</f>
        <v>0</v>
      </c>
      <c r="L84" s="119">
        <f t="shared" si="1"/>
        <v>0</v>
      </c>
      <c r="N84" s="145"/>
      <c r="O84" s="145"/>
    </row>
    <row r="85" spans="3:15" s="16" customFormat="1" ht="36" customHeight="1">
      <c r="C85" s="272"/>
      <c r="D85" s="109">
        <f>'3'!D162</f>
        <v>15</v>
      </c>
      <c r="E85" s="31">
        <f>'3'!F162</f>
        <v>0</v>
      </c>
      <c r="F85" s="108" t="str">
        <f>'3'!E162</f>
        <v>a</v>
      </c>
      <c r="G85" s="116">
        <f>'3'!H162</f>
        <v>0</v>
      </c>
      <c r="H85" s="117">
        <f>'3'!I162</f>
        <v>0</v>
      </c>
      <c r="I85" s="108" t="str">
        <f>'3'!E163</f>
        <v>b</v>
      </c>
      <c r="J85" s="116">
        <f>'3'!H163</f>
        <v>0</v>
      </c>
      <c r="K85" s="117">
        <f>'3'!I163</f>
        <v>0</v>
      </c>
      <c r="L85" s="119">
        <f t="shared" si="1"/>
        <v>0</v>
      </c>
      <c r="N85" s="145"/>
      <c r="O85" s="145"/>
    </row>
    <row r="86" spans="3:15" s="16" customFormat="1" ht="36" customHeight="1">
      <c r="C86" s="272"/>
      <c r="D86" s="109">
        <f>'3'!D164</f>
        <v>16</v>
      </c>
      <c r="E86" s="31">
        <f>'3'!F164</f>
        <v>0</v>
      </c>
      <c r="F86" s="108" t="str">
        <f>'3'!E164</f>
        <v>a</v>
      </c>
      <c r="G86" s="116">
        <f>'3'!H164</f>
        <v>0</v>
      </c>
      <c r="H86" s="117">
        <f>'3'!I164</f>
        <v>0</v>
      </c>
      <c r="I86" s="108" t="str">
        <f>'3'!E165</f>
        <v>b</v>
      </c>
      <c r="J86" s="116">
        <f>'3'!H165</f>
        <v>0</v>
      </c>
      <c r="K86" s="117">
        <f>'3'!I165</f>
        <v>0</v>
      </c>
      <c r="L86" s="119">
        <f t="shared" si="1"/>
        <v>0</v>
      </c>
      <c r="N86" s="145"/>
      <c r="O86" s="145"/>
    </row>
    <row r="87" spans="3:15" s="16" customFormat="1" ht="36" customHeight="1">
      <c r="C87" s="272"/>
      <c r="D87" s="109">
        <f>'3'!D166</f>
        <v>17</v>
      </c>
      <c r="E87" s="31">
        <f>'3'!F166</f>
        <v>0</v>
      </c>
      <c r="F87" s="108" t="str">
        <f>'3'!E166</f>
        <v>a</v>
      </c>
      <c r="G87" s="116">
        <f>'3'!H166</f>
        <v>0</v>
      </c>
      <c r="H87" s="117">
        <f>'3'!I166</f>
        <v>0</v>
      </c>
      <c r="I87" s="108" t="str">
        <f>'3'!E167</f>
        <v>b</v>
      </c>
      <c r="J87" s="116">
        <f>'3'!H167</f>
        <v>0</v>
      </c>
      <c r="K87" s="117">
        <f>'3'!I167</f>
        <v>0</v>
      </c>
      <c r="L87" s="119">
        <f t="shared" si="1"/>
        <v>0</v>
      </c>
      <c r="N87" s="145"/>
      <c r="O87" s="145"/>
    </row>
    <row r="88" spans="3:15" s="16" customFormat="1" ht="36" customHeight="1">
      <c r="C88" s="272"/>
      <c r="D88" s="109">
        <f>'3'!D168</f>
        <v>18</v>
      </c>
      <c r="E88" s="31">
        <f>'3'!F168</f>
        <v>0</v>
      </c>
      <c r="F88" s="108" t="str">
        <f>'3'!E168</f>
        <v>a</v>
      </c>
      <c r="G88" s="116">
        <f>'3'!H168</f>
        <v>0</v>
      </c>
      <c r="H88" s="117">
        <f>'3'!I168</f>
        <v>0</v>
      </c>
      <c r="I88" s="108" t="str">
        <f>'3'!E169</f>
        <v>b</v>
      </c>
      <c r="J88" s="116">
        <f>'3'!H169</f>
        <v>0</v>
      </c>
      <c r="K88" s="117">
        <f>'3'!I169</f>
        <v>0</v>
      </c>
      <c r="L88" s="119">
        <f t="shared" si="1"/>
        <v>0</v>
      </c>
      <c r="N88" s="145"/>
      <c r="O88" s="145"/>
    </row>
    <row r="89" spans="3:15" s="16" customFormat="1" ht="36" customHeight="1" thickBot="1">
      <c r="C89" s="272"/>
      <c r="D89" s="109">
        <f>'3'!D170</f>
        <v>19</v>
      </c>
      <c r="E89" s="31">
        <f>'3'!F170</f>
        <v>0</v>
      </c>
      <c r="F89" s="108" t="str">
        <f>'3'!E170</f>
        <v>a</v>
      </c>
      <c r="G89" s="116">
        <f>'3'!H170</f>
        <v>0</v>
      </c>
      <c r="H89" s="117">
        <f>'3'!I170</f>
        <v>0</v>
      </c>
      <c r="I89" s="108" t="str">
        <f>'3'!E171</f>
        <v>b</v>
      </c>
      <c r="J89" s="116">
        <f>'3'!H171</f>
        <v>0</v>
      </c>
      <c r="K89" s="117">
        <f>'3'!I171</f>
        <v>0</v>
      </c>
      <c r="L89" s="119">
        <f t="shared" si="1"/>
        <v>0</v>
      </c>
      <c r="N89" s="145"/>
      <c r="O89" s="145"/>
    </row>
    <row r="90" spans="3:15" s="16" customFormat="1" ht="18.5" hidden="1" thickBot="1">
      <c r="C90" s="272"/>
      <c r="D90" s="109">
        <f>'3'!D172</f>
        <v>20</v>
      </c>
      <c r="E90" s="31">
        <f>'3'!F172</f>
        <v>0</v>
      </c>
      <c r="F90" s="108" t="str">
        <f>'3'!E172</f>
        <v>a</v>
      </c>
      <c r="G90" s="116">
        <f>'3'!H172</f>
        <v>0</v>
      </c>
      <c r="H90" s="117">
        <f>'3'!I172</f>
        <v>0</v>
      </c>
      <c r="I90" s="108" t="str">
        <f>'3'!E173</f>
        <v>b</v>
      </c>
      <c r="J90" s="116">
        <f>'3'!H173</f>
        <v>0</v>
      </c>
      <c r="K90" s="117">
        <f>'3'!I173</f>
        <v>0</v>
      </c>
      <c r="L90" s="119">
        <f t="shared" si="1"/>
        <v>0</v>
      </c>
      <c r="N90" s="145"/>
      <c r="O90" s="145"/>
    </row>
    <row r="91" spans="3:15" ht="19.399999999999999" customHeight="1" thickTop="1" thickBot="1">
      <c r="C91" s="259" t="s">
        <v>77</v>
      </c>
      <c r="D91" s="260"/>
      <c r="E91" s="260"/>
      <c r="F91" s="260"/>
      <c r="G91" s="260"/>
      <c r="H91" s="260"/>
      <c r="I91" s="260"/>
      <c r="J91" s="260"/>
      <c r="K91" s="261"/>
      <c r="L91" s="121">
        <f>SUM(L71:L90)</f>
        <v>0</v>
      </c>
      <c r="N91" s="145"/>
      <c r="O91" s="145"/>
    </row>
    <row r="92" spans="3:15" ht="18.649999999999999" customHeight="1">
      <c r="D92" s="71"/>
      <c r="E92" s="71"/>
      <c r="F92" s="71"/>
      <c r="G92" s="72"/>
      <c r="H92" s="72"/>
      <c r="I92" s="72"/>
      <c r="J92" s="72"/>
      <c r="K92" s="73"/>
      <c r="L92" s="72"/>
      <c r="M92" s="72"/>
    </row>
    <row r="93" spans="3:15" ht="18.5" thickBot="1">
      <c r="C93" s="57" t="s">
        <v>53</v>
      </c>
      <c r="K93" s="36"/>
      <c r="L93" s="33"/>
    </row>
    <row r="94" spans="3:15" ht="17.149999999999999" customHeight="1">
      <c r="C94" s="269" t="s">
        <v>41</v>
      </c>
      <c r="D94" s="267" t="s">
        <v>70</v>
      </c>
      <c r="E94" s="267" t="s">
        <v>43</v>
      </c>
      <c r="F94" s="264" t="s">
        <v>71</v>
      </c>
      <c r="G94" s="265"/>
      <c r="H94" s="266"/>
      <c r="I94" s="264" t="s">
        <v>72</v>
      </c>
      <c r="J94" s="265"/>
      <c r="K94" s="266"/>
      <c r="L94" s="262" t="s">
        <v>124</v>
      </c>
      <c r="N94" s="221" t="s">
        <v>150</v>
      </c>
      <c r="O94" s="221" t="s">
        <v>149</v>
      </c>
    </row>
    <row r="95" spans="3:15" ht="18.649999999999999" customHeight="1">
      <c r="C95" s="270"/>
      <c r="D95" s="268"/>
      <c r="E95" s="268"/>
      <c r="F95" s="64" t="s">
        <v>73</v>
      </c>
      <c r="G95" s="58" t="s">
        <v>75</v>
      </c>
      <c r="H95" s="58" t="s">
        <v>76</v>
      </c>
      <c r="I95" s="64" t="s">
        <v>73</v>
      </c>
      <c r="J95" s="69" t="s">
        <v>45</v>
      </c>
      <c r="K95" s="70" t="s">
        <v>46</v>
      </c>
      <c r="L95" s="263"/>
      <c r="N95" s="221"/>
      <c r="O95" s="221"/>
    </row>
    <row r="96" spans="3:15" s="16" customFormat="1" ht="33.65" customHeight="1">
      <c r="C96" s="271" t="s">
        <v>54</v>
      </c>
      <c r="D96" s="109">
        <f>'3'!D94</f>
        <v>1</v>
      </c>
      <c r="E96" s="31">
        <f>'3'!F94</f>
        <v>0</v>
      </c>
      <c r="F96" s="108" t="str">
        <f>'3'!E94</f>
        <v>a</v>
      </c>
      <c r="G96" s="116">
        <f>'3'!H94</f>
        <v>0</v>
      </c>
      <c r="H96" s="117">
        <f>'3'!I94</f>
        <v>0</v>
      </c>
      <c r="I96" s="108" t="str">
        <f>'3'!E95</f>
        <v>b</v>
      </c>
      <c r="J96" s="116">
        <f>'3'!H95</f>
        <v>0</v>
      </c>
      <c r="K96" s="117">
        <f>'3'!I95</f>
        <v>0</v>
      </c>
      <c r="L96" s="119">
        <f t="shared" ref="L96:L115" si="2">IFERROR(G96*J96,0)</f>
        <v>0</v>
      </c>
      <c r="N96" s="145"/>
      <c r="O96" s="145"/>
    </row>
    <row r="97" spans="3:15" s="16" customFormat="1" ht="33.65" customHeight="1">
      <c r="C97" s="272"/>
      <c r="D97" s="109">
        <f>'3'!D96</f>
        <v>2</v>
      </c>
      <c r="E97" s="31">
        <f>'3'!F96</f>
        <v>0</v>
      </c>
      <c r="F97" s="108" t="str">
        <f>'3'!E96</f>
        <v>a</v>
      </c>
      <c r="G97" s="116">
        <f>'3'!H96</f>
        <v>0</v>
      </c>
      <c r="H97" s="117">
        <f>'3'!I96</f>
        <v>0</v>
      </c>
      <c r="I97" s="108" t="str">
        <f>'3'!E97</f>
        <v>b</v>
      </c>
      <c r="J97" s="116">
        <f>'3'!H97</f>
        <v>0</v>
      </c>
      <c r="K97" s="117">
        <f>'3'!I97</f>
        <v>0</v>
      </c>
      <c r="L97" s="119">
        <f t="shared" si="2"/>
        <v>0</v>
      </c>
      <c r="N97" s="145"/>
      <c r="O97" s="145"/>
    </row>
    <row r="98" spans="3:15" s="16" customFormat="1" ht="33.65" customHeight="1">
      <c r="C98" s="272"/>
      <c r="D98" s="109">
        <f>'3'!D98</f>
        <v>3</v>
      </c>
      <c r="E98" s="31">
        <f>'3'!F98</f>
        <v>0</v>
      </c>
      <c r="F98" s="108" t="str">
        <f>'3'!E98</f>
        <v>a</v>
      </c>
      <c r="G98" s="116">
        <f>'3'!H98</f>
        <v>0</v>
      </c>
      <c r="H98" s="117">
        <f>'3'!I98</f>
        <v>0</v>
      </c>
      <c r="I98" s="108" t="str">
        <f>'3'!E99</f>
        <v>b</v>
      </c>
      <c r="J98" s="116">
        <f>'3'!H99</f>
        <v>0</v>
      </c>
      <c r="K98" s="117">
        <f>'3'!I99</f>
        <v>0</v>
      </c>
      <c r="L98" s="119">
        <f t="shared" si="2"/>
        <v>0</v>
      </c>
      <c r="N98" s="145"/>
      <c r="O98" s="145"/>
    </row>
    <row r="99" spans="3:15" s="16" customFormat="1" ht="33.65" customHeight="1">
      <c r="C99" s="272"/>
      <c r="D99" s="109">
        <f>'3'!D100</f>
        <v>4</v>
      </c>
      <c r="E99" s="31">
        <f>'3'!F100</f>
        <v>0</v>
      </c>
      <c r="F99" s="108" t="str">
        <f>'3'!E100</f>
        <v>a</v>
      </c>
      <c r="G99" s="116">
        <f>'3'!H100</f>
        <v>0</v>
      </c>
      <c r="H99" s="117">
        <f>'3'!I100</f>
        <v>0</v>
      </c>
      <c r="I99" s="108" t="str">
        <f>'3'!E101</f>
        <v>b</v>
      </c>
      <c r="J99" s="116">
        <f>'3'!H101</f>
        <v>0</v>
      </c>
      <c r="K99" s="117">
        <f>'3'!I101</f>
        <v>0</v>
      </c>
      <c r="L99" s="119">
        <f t="shared" si="2"/>
        <v>0</v>
      </c>
      <c r="N99" s="145"/>
      <c r="O99" s="145"/>
    </row>
    <row r="100" spans="3:15" s="16" customFormat="1" ht="33.65" customHeight="1">
      <c r="C100" s="272"/>
      <c r="D100" s="109">
        <f>'3'!D102</f>
        <v>5</v>
      </c>
      <c r="E100" s="31">
        <f>'3'!F102</f>
        <v>0</v>
      </c>
      <c r="F100" s="108" t="str">
        <f>'3'!E102</f>
        <v>a</v>
      </c>
      <c r="G100" s="116">
        <f>'3'!H102</f>
        <v>0</v>
      </c>
      <c r="H100" s="117">
        <f>'3'!I102</f>
        <v>0</v>
      </c>
      <c r="I100" s="108" t="str">
        <f>'3'!E103</f>
        <v>b</v>
      </c>
      <c r="J100" s="116">
        <f>'3'!H103</f>
        <v>0</v>
      </c>
      <c r="K100" s="117">
        <f>'3'!I103</f>
        <v>0</v>
      </c>
      <c r="L100" s="119">
        <f t="shared" si="2"/>
        <v>0</v>
      </c>
      <c r="N100" s="145"/>
      <c r="O100" s="145"/>
    </row>
    <row r="101" spans="3:15" s="16" customFormat="1" ht="33.65" customHeight="1">
      <c r="C101" s="272"/>
      <c r="D101" s="109">
        <f>'3'!D104</f>
        <v>6</v>
      </c>
      <c r="E101" s="31">
        <f>'3'!F104</f>
        <v>0</v>
      </c>
      <c r="F101" s="108" t="str">
        <f>'3'!E104</f>
        <v>a</v>
      </c>
      <c r="G101" s="116">
        <f>'3'!H104</f>
        <v>0</v>
      </c>
      <c r="H101" s="117">
        <f>'3'!I104</f>
        <v>0</v>
      </c>
      <c r="I101" s="108" t="str">
        <f>'3'!E105</f>
        <v>b</v>
      </c>
      <c r="J101" s="116">
        <f>'3'!H105</f>
        <v>0</v>
      </c>
      <c r="K101" s="117">
        <f>'3'!I105</f>
        <v>0</v>
      </c>
      <c r="L101" s="119">
        <f t="shared" si="2"/>
        <v>0</v>
      </c>
      <c r="N101" s="145"/>
      <c r="O101" s="145"/>
    </row>
    <row r="102" spans="3:15" s="16" customFormat="1" ht="33.65" customHeight="1">
      <c r="C102" s="272"/>
      <c r="D102" s="109">
        <f>'3'!D106</f>
        <v>7</v>
      </c>
      <c r="E102" s="31">
        <f>'3'!F106</f>
        <v>0</v>
      </c>
      <c r="F102" s="108" t="str">
        <f>'3'!E106</f>
        <v>a</v>
      </c>
      <c r="G102" s="116">
        <f>'3'!H106</f>
        <v>0</v>
      </c>
      <c r="H102" s="117">
        <f>'3'!I106</f>
        <v>0</v>
      </c>
      <c r="I102" s="108" t="str">
        <f>'3'!E107</f>
        <v>b</v>
      </c>
      <c r="J102" s="116">
        <f>'3'!H107</f>
        <v>0</v>
      </c>
      <c r="K102" s="117">
        <f>'3'!I107</f>
        <v>0</v>
      </c>
      <c r="L102" s="119">
        <f t="shared" si="2"/>
        <v>0</v>
      </c>
      <c r="N102" s="145"/>
      <c r="O102" s="145"/>
    </row>
    <row r="103" spans="3:15" s="16" customFormat="1" ht="33.65" customHeight="1">
      <c r="C103" s="272"/>
      <c r="D103" s="109">
        <f>'3'!D108</f>
        <v>8</v>
      </c>
      <c r="E103" s="31">
        <f>'3'!F108</f>
        <v>0</v>
      </c>
      <c r="F103" s="108" t="str">
        <f>'3'!E108</f>
        <v>a</v>
      </c>
      <c r="G103" s="116">
        <f>'3'!H108</f>
        <v>0</v>
      </c>
      <c r="H103" s="117">
        <f>'3'!I108</f>
        <v>0</v>
      </c>
      <c r="I103" s="108" t="str">
        <f>'3'!E109</f>
        <v>b</v>
      </c>
      <c r="J103" s="116">
        <f>'3'!H109</f>
        <v>0</v>
      </c>
      <c r="K103" s="117">
        <f>'3'!I109</f>
        <v>0</v>
      </c>
      <c r="L103" s="119">
        <f t="shared" si="2"/>
        <v>0</v>
      </c>
      <c r="N103" s="145"/>
      <c r="O103" s="145"/>
    </row>
    <row r="104" spans="3:15" s="16" customFormat="1" ht="33.65" customHeight="1">
      <c r="C104" s="272"/>
      <c r="D104" s="109">
        <f>'3'!D110</f>
        <v>9</v>
      </c>
      <c r="E104" s="31">
        <f>'3'!F110</f>
        <v>0</v>
      </c>
      <c r="F104" s="108" t="str">
        <f>'3'!E110</f>
        <v>a</v>
      </c>
      <c r="G104" s="116">
        <f>'3'!H110</f>
        <v>0</v>
      </c>
      <c r="H104" s="117">
        <f>'3'!I110</f>
        <v>0</v>
      </c>
      <c r="I104" s="108" t="str">
        <f>'3'!E111</f>
        <v>b</v>
      </c>
      <c r="J104" s="116">
        <f>'3'!H111</f>
        <v>0</v>
      </c>
      <c r="K104" s="117">
        <f>'3'!I111</f>
        <v>0</v>
      </c>
      <c r="L104" s="119">
        <f t="shared" si="2"/>
        <v>0</v>
      </c>
      <c r="N104" s="145"/>
      <c r="O104" s="145"/>
    </row>
    <row r="105" spans="3:15" s="16" customFormat="1" ht="33.65" customHeight="1">
      <c r="C105" s="272"/>
      <c r="D105" s="109">
        <f>'3'!D112</f>
        <v>10</v>
      </c>
      <c r="E105" s="31">
        <f>'3'!F112</f>
        <v>0</v>
      </c>
      <c r="F105" s="108" t="str">
        <f>'3'!E112</f>
        <v>a</v>
      </c>
      <c r="G105" s="116">
        <f>'3'!H112</f>
        <v>0</v>
      </c>
      <c r="H105" s="117">
        <f>'3'!I112</f>
        <v>0</v>
      </c>
      <c r="I105" s="108" t="str">
        <f>'3'!E113</f>
        <v>b</v>
      </c>
      <c r="J105" s="116">
        <f>'3'!H113</f>
        <v>0</v>
      </c>
      <c r="K105" s="117">
        <f>'3'!I113</f>
        <v>0</v>
      </c>
      <c r="L105" s="119">
        <f t="shared" si="2"/>
        <v>0</v>
      </c>
      <c r="N105" s="145"/>
      <c r="O105" s="145"/>
    </row>
    <row r="106" spans="3:15" s="16" customFormat="1" ht="33.65" customHeight="1">
      <c r="C106" s="272"/>
      <c r="D106" s="109">
        <f>'3'!D114</f>
        <v>11</v>
      </c>
      <c r="E106" s="31">
        <f>'3'!F114</f>
        <v>0</v>
      </c>
      <c r="F106" s="108" t="str">
        <f>'3'!E114</f>
        <v>a</v>
      </c>
      <c r="G106" s="116">
        <f>'3'!H114</f>
        <v>0</v>
      </c>
      <c r="H106" s="117">
        <f>'3'!I114</f>
        <v>0</v>
      </c>
      <c r="I106" s="108" t="str">
        <f>'3'!E115</f>
        <v>b</v>
      </c>
      <c r="J106" s="116">
        <f>'3'!H115</f>
        <v>0</v>
      </c>
      <c r="K106" s="117">
        <f>'3'!I115</f>
        <v>0</v>
      </c>
      <c r="L106" s="119">
        <f t="shared" si="2"/>
        <v>0</v>
      </c>
      <c r="N106" s="145"/>
      <c r="O106" s="145"/>
    </row>
    <row r="107" spans="3:15" s="16" customFormat="1" ht="33.65" customHeight="1">
      <c r="C107" s="272"/>
      <c r="D107" s="109">
        <f>'3'!D116</f>
        <v>12</v>
      </c>
      <c r="E107" s="31">
        <f>'3'!F116</f>
        <v>0</v>
      </c>
      <c r="F107" s="108" t="str">
        <f>'3'!E116</f>
        <v>a</v>
      </c>
      <c r="G107" s="116">
        <f>'3'!H116</f>
        <v>0</v>
      </c>
      <c r="H107" s="117">
        <f>'3'!I116</f>
        <v>0</v>
      </c>
      <c r="I107" s="108" t="str">
        <f>'3'!E117</f>
        <v>b</v>
      </c>
      <c r="J107" s="116">
        <f>'3'!H117</f>
        <v>0</v>
      </c>
      <c r="K107" s="117">
        <f>'3'!I117</f>
        <v>0</v>
      </c>
      <c r="L107" s="119">
        <f t="shared" si="2"/>
        <v>0</v>
      </c>
      <c r="N107" s="145"/>
      <c r="O107" s="145"/>
    </row>
    <row r="108" spans="3:15" s="16" customFormat="1" ht="33.65" customHeight="1">
      <c r="C108" s="272"/>
      <c r="D108" s="109">
        <f>'3'!D118</f>
        <v>13</v>
      </c>
      <c r="E108" s="31">
        <f>'3'!F118</f>
        <v>0</v>
      </c>
      <c r="F108" s="108" t="str">
        <f>'3'!E118</f>
        <v>a</v>
      </c>
      <c r="G108" s="116">
        <f>'3'!H118</f>
        <v>0</v>
      </c>
      <c r="H108" s="117">
        <f>'3'!I118</f>
        <v>0</v>
      </c>
      <c r="I108" s="108" t="str">
        <f>'3'!E119</f>
        <v>b</v>
      </c>
      <c r="J108" s="116">
        <f>'3'!H119</f>
        <v>0</v>
      </c>
      <c r="K108" s="117">
        <f>'3'!I119</f>
        <v>0</v>
      </c>
      <c r="L108" s="119">
        <f t="shared" si="2"/>
        <v>0</v>
      </c>
      <c r="N108" s="145"/>
      <c r="O108" s="145"/>
    </row>
    <row r="109" spans="3:15" s="16" customFormat="1" ht="33.65" customHeight="1">
      <c r="C109" s="272"/>
      <c r="D109" s="109">
        <f>'3'!D120</f>
        <v>14</v>
      </c>
      <c r="E109" s="31">
        <f>'3'!F120</f>
        <v>0</v>
      </c>
      <c r="F109" s="108" t="str">
        <f>'3'!E120</f>
        <v>a</v>
      </c>
      <c r="G109" s="116">
        <f>'3'!H120</f>
        <v>0</v>
      </c>
      <c r="H109" s="117">
        <f>'3'!I120</f>
        <v>0</v>
      </c>
      <c r="I109" s="108" t="str">
        <f>'3'!E121</f>
        <v>b</v>
      </c>
      <c r="J109" s="116">
        <f>'3'!H121</f>
        <v>0</v>
      </c>
      <c r="K109" s="117">
        <f>'3'!I121</f>
        <v>0</v>
      </c>
      <c r="L109" s="119">
        <f t="shared" si="2"/>
        <v>0</v>
      </c>
      <c r="N109" s="145"/>
      <c r="O109" s="145"/>
    </row>
    <row r="110" spans="3:15" s="16" customFormat="1" ht="33.65" customHeight="1">
      <c r="C110" s="272"/>
      <c r="D110" s="109">
        <f>'3'!D122</f>
        <v>15</v>
      </c>
      <c r="E110" s="31">
        <f>'3'!F122</f>
        <v>0</v>
      </c>
      <c r="F110" s="108" t="str">
        <f>'3'!E122</f>
        <v>a</v>
      </c>
      <c r="G110" s="116">
        <f>'3'!H122</f>
        <v>0</v>
      </c>
      <c r="H110" s="117">
        <f>'3'!I122</f>
        <v>0</v>
      </c>
      <c r="I110" s="108" t="str">
        <f>'3'!E123</f>
        <v>b</v>
      </c>
      <c r="J110" s="116">
        <f>'3'!H123</f>
        <v>0</v>
      </c>
      <c r="K110" s="117">
        <f>'3'!I123</f>
        <v>0</v>
      </c>
      <c r="L110" s="119">
        <f t="shared" si="2"/>
        <v>0</v>
      </c>
      <c r="N110" s="145"/>
      <c r="O110" s="145"/>
    </row>
    <row r="111" spans="3:15" s="16" customFormat="1" ht="33.65" customHeight="1">
      <c r="C111" s="272"/>
      <c r="D111" s="109">
        <f>'3'!D124</f>
        <v>16</v>
      </c>
      <c r="E111" s="31">
        <f>'3'!F124</f>
        <v>0</v>
      </c>
      <c r="F111" s="108" t="str">
        <f>'3'!E124</f>
        <v>a</v>
      </c>
      <c r="G111" s="116">
        <f>'3'!H124</f>
        <v>0</v>
      </c>
      <c r="H111" s="117">
        <f>'3'!I124</f>
        <v>0</v>
      </c>
      <c r="I111" s="108" t="str">
        <f>'3'!E125</f>
        <v>b</v>
      </c>
      <c r="J111" s="116">
        <f>'3'!H125</f>
        <v>0</v>
      </c>
      <c r="K111" s="117">
        <f>'3'!I125</f>
        <v>0</v>
      </c>
      <c r="L111" s="119">
        <f t="shared" si="2"/>
        <v>0</v>
      </c>
      <c r="N111" s="145"/>
      <c r="O111" s="145"/>
    </row>
    <row r="112" spans="3:15" s="16" customFormat="1" ht="33.65" customHeight="1">
      <c r="C112" s="272"/>
      <c r="D112" s="109">
        <f>'3'!D126</f>
        <v>17</v>
      </c>
      <c r="E112" s="31">
        <f>'3'!F126</f>
        <v>0</v>
      </c>
      <c r="F112" s="108" t="str">
        <f>'3'!E126</f>
        <v>a</v>
      </c>
      <c r="G112" s="116">
        <f>'3'!H126</f>
        <v>0</v>
      </c>
      <c r="H112" s="117">
        <f>'3'!I126</f>
        <v>0</v>
      </c>
      <c r="I112" s="108" t="str">
        <f>'3'!E127</f>
        <v>b</v>
      </c>
      <c r="J112" s="116">
        <f>'3'!H127</f>
        <v>0</v>
      </c>
      <c r="K112" s="117">
        <f>'3'!I127</f>
        <v>0</v>
      </c>
      <c r="L112" s="119">
        <f t="shared" si="2"/>
        <v>0</v>
      </c>
      <c r="N112" s="145"/>
      <c r="O112" s="145"/>
    </row>
    <row r="113" spans="3:15" s="16" customFormat="1" ht="33.65" customHeight="1">
      <c r="C113" s="272"/>
      <c r="D113" s="109">
        <f>'3'!D128</f>
        <v>18</v>
      </c>
      <c r="E113" s="31">
        <f>'3'!F128</f>
        <v>0</v>
      </c>
      <c r="F113" s="108" t="str">
        <f>'3'!E128</f>
        <v>a</v>
      </c>
      <c r="G113" s="116">
        <f>'3'!H128</f>
        <v>0</v>
      </c>
      <c r="H113" s="117">
        <f>'3'!I128</f>
        <v>0</v>
      </c>
      <c r="I113" s="108" t="str">
        <f>'3'!E129</f>
        <v>b</v>
      </c>
      <c r="J113" s="116">
        <f>'3'!H129</f>
        <v>0</v>
      </c>
      <c r="K113" s="117">
        <f>'3'!I129</f>
        <v>0</v>
      </c>
      <c r="L113" s="119">
        <f t="shared" si="2"/>
        <v>0</v>
      </c>
      <c r="N113" s="145"/>
      <c r="O113" s="145"/>
    </row>
    <row r="114" spans="3:15" s="16" customFormat="1" ht="33.65" customHeight="1">
      <c r="C114" s="272"/>
      <c r="D114" s="109">
        <f>'3'!D130</f>
        <v>19</v>
      </c>
      <c r="E114" s="31">
        <f>'3'!F130</f>
        <v>0</v>
      </c>
      <c r="F114" s="108" t="str">
        <f>'3'!E130</f>
        <v>a</v>
      </c>
      <c r="G114" s="116">
        <f>'3'!H130</f>
        <v>0</v>
      </c>
      <c r="H114" s="117">
        <f>'3'!I130</f>
        <v>0</v>
      </c>
      <c r="I114" s="108" t="str">
        <f>'3'!E131</f>
        <v>b</v>
      </c>
      <c r="J114" s="116">
        <f>'3'!H131</f>
        <v>0</v>
      </c>
      <c r="K114" s="117">
        <f>'3'!I131</f>
        <v>0</v>
      </c>
      <c r="L114" s="119">
        <f t="shared" si="2"/>
        <v>0</v>
      </c>
      <c r="N114" s="145"/>
      <c r="O114" s="145"/>
    </row>
    <row r="115" spans="3:15" s="16" customFormat="1" ht="33.65" customHeight="1" thickBot="1">
      <c r="C115" s="272"/>
      <c r="D115" s="109">
        <f>'3'!D132</f>
        <v>20</v>
      </c>
      <c r="E115" s="31">
        <f>'3'!F132</f>
        <v>0</v>
      </c>
      <c r="F115" s="108" t="str">
        <f>'3'!E132</f>
        <v>a</v>
      </c>
      <c r="G115" s="116">
        <f>'3'!H132</f>
        <v>0</v>
      </c>
      <c r="H115" s="117">
        <f>'3'!I132</f>
        <v>0</v>
      </c>
      <c r="I115" s="108" t="str">
        <f>'3'!E133</f>
        <v>b</v>
      </c>
      <c r="J115" s="116">
        <f>'3'!H133</f>
        <v>0</v>
      </c>
      <c r="K115" s="117">
        <f>'3'!I133</f>
        <v>0</v>
      </c>
      <c r="L115" s="119">
        <f t="shared" si="2"/>
        <v>0</v>
      </c>
      <c r="N115" s="145"/>
      <c r="O115" s="145"/>
    </row>
    <row r="116" spans="3:15" ht="19.399999999999999" customHeight="1" thickTop="1" thickBot="1">
      <c r="C116" s="259" t="s">
        <v>77</v>
      </c>
      <c r="D116" s="260"/>
      <c r="E116" s="260"/>
      <c r="F116" s="260"/>
      <c r="G116" s="260"/>
      <c r="H116" s="260"/>
      <c r="I116" s="260"/>
      <c r="J116" s="260"/>
      <c r="K116" s="261"/>
      <c r="L116" s="121">
        <f>SUM(L96:L115)</f>
        <v>0</v>
      </c>
      <c r="N116" s="145"/>
      <c r="O116" s="145"/>
    </row>
    <row r="117" spans="3:15" ht="18.649999999999999" customHeight="1" thickBot="1">
      <c r="G117" s="75"/>
      <c r="J117" s="36"/>
      <c r="L117" s="33"/>
      <c r="M117" s="36"/>
    </row>
    <row r="118" spans="3:15" ht="17.149999999999999" customHeight="1">
      <c r="C118" s="269" t="s">
        <v>41</v>
      </c>
      <c r="D118" s="267" t="s">
        <v>70</v>
      </c>
      <c r="E118" s="267" t="s">
        <v>43</v>
      </c>
      <c r="F118" s="264" t="s">
        <v>71</v>
      </c>
      <c r="G118" s="265"/>
      <c r="H118" s="266"/>
      <c r="I118" s="264" t="s">
        <v>72</v>
      </c>
      <c r="J118" s="265"/>
      <c r="K118" s="266"/>
      <c r="L118" s="262" t="s">
        <v>124</v>
      </c>
      <c r="N118" s="221" t="s">
        <v>150</v>
      </c>
      <c r="O118" s="221" t="s">
        <v>149</v>
      </c>
    </row>
    <row r="119" spans="3:15" ht="16.5" customHeight="1">
      <c r="C119" s="270"/>
      <c r="D119" s="268"/>
      <c r="E119" s="268"/>
      <c r="F119" s="64" t="s">
        <v>73</v>
      </c>
      <c r="G119" s="58" t="s">
        <v>75</v>
      </c>
      <c r="H119" s="58" t="s">
        <v>76</v>
      </c>
      <c r="I119" s="64" t="s">
        <v>73</v>
      </c>
      <c r="J119" s="69" t="s">
        <v>45</v>
      </c>
      <c r="K119" s="70" t="s">
        <v>46</v>
      </c>
      <c r="L119" s="263"/>
      <c r="N119" s="221"/>
      <c r="O119" s="221"/>
    </row>
    <row r="120" spans="3:15" s="16" customFormat="1" ht="35.9" customHeight="1">
      <c r="C120" s="271" t="s">
        <v>52</v>
      </c>
      <c r="D120" s="109">
        <f>'3'!D50</f>
        <v>1</v>
      </c>
      <c r="E120" s="31">
        <f>'3'!F50</f>
        <v>0</v>
      </c>
      <c r="F120" s="108" t="str">
        <f>'3'!E50</f>
        <v>a</v>
      </c>
      <c r="G120" s="116">
        <f>'3'!H50</f>
        <v>0</v>
      </c>
      <c r="H120" s="117">
        <f>'3'!I50</f>
        <v>0</v>
      </c>
      <c r="I120" s="108" t="str">
        <f>'3'!E51</f>
        <v>b</v>
      </c>
      <c r="J120" s="116">
        <f>'3'!H51</f>
        <v>0</v>
      </c>
      <c r="K120" s="117">
        <f>'3'!I51</f>
        <v>0</v>
      </c>
      <c r="L120" s="119">
        <f t="shared" ref="L120:L139" si="3">IFERROR(G120*J120,0)</f>
        <v>0</v>
      </c>
      <c r="N120" s="145"/>
      <c r="O120" s="145"/>
    </row>
    <row r="121" spans="3:15" s="16" customFormat="1" ht="35.9" customHeight="1">
      <c r="C121" s="272"/>
      <c r="D121" s="109">
        <f>'3'!D52</f>
        <v>2</v>
      </c>
      <c r="E121" s="31">
        <f>'3'!F52</f>
        <v>0</v>
      </c>
      <c r="F121" s="108" t="str">
        <f>'3'!E52</f>
        <v>a</v>
      </c>
      <c r="G121" s="116">
        <f>'3'!H52</f>
        <v>0</v>
      </c>
      <c r="H121" s="117">
        <f>'3'!I52</f>
        <v>0</v>
      </c>
      <c r="I121" s="108" t="str">
        <f>'3'!E53</f>
        <v>b</v>
      </c>
      <c r="J121" s="116">
        <f>'3'!H53</f>
        <v>0</v>
      </c>
      <c r="K121" s="117">
        <f>'3'!I53</f>
        <v>0</v>
      </c>
      <c r="L121" s="119">
        <f t="shared" si="3"/>
        <v>0</v>
      </c>
      <c r="N121" s="145"/>
      <c r="O121" s="145"/>
    </row>
    <row r="122" spans="3:15" s="16" customFormat="1" ht="35.9" customHeight="1">
      <c r="C122" s="272"/>
      <c r="D122" s="109">
        <f>'3'!D54</f>
        <v>3</v>
      </c>
      <c r="E122" s="31">
        <f>'3'!F54</f>
        <v>0</v>
      </c>
      <c r="F122" s="108" t="str">
        <f>'3'!E54</f>
        <v>a</v>
      </c>
      <c r="G122" s="116">
        <f>'3'!H54</f>
        <v>0</v>
      </c>
      <c r="H122" s="117">
        <f>'3'!I54</f>
        <v>0</v>
      </c>
      <c r="I122" s="108" t="str">
        <f>'3'!E55</f>
        <v>b</v>
      </c>
      <c r="J122" s="116">
        <f>'3'!H55</f>
        <v>0</v>
      </c>
      <c r="K122" s="117">
        <f>'3'!I55</f>
        <v>0</v>
      </c>
      <c r="L122" s="119">
        <f t="shared" si="3"/>
        <v>0</v>
      </c>
      <c r="N122" s="145"/>
      <c r="O122" s="145"/>
    </row>
    <row r="123" spans="3:15" s="16" customFormat="1" ht="35.9" customHeight="1">
      <c r="C123" s="272"/>
      <c r="D123" s="109">
        <f>'3'!D56</f>
        <v>4</v>
      </c>
      <c r="E123" s="31">
        <f>'3'!F56</f>
        <v>0</v>
      </c>
      <c r="F123" s="108" t="str">
        <f>'3'!E56</f>
        <v>a</v>
      </c>
      <c r="G123" s="116">
        <f>'3'!H56</f>
        <v>0</v>
      </c>
      <c r="H123" s="117">
        <f>'3'!I56</f>
        <v>0</v>
      </c>
      <c r="I123" s="108" t="str">
        <f>'3'!E57</f>
        <v>b</v>
      </c>
      <c r="J123" s="116">
        <f>'3'!H57</f>
        <v>0</v>
      </c>
      <c r="K123" s="117">
        <f>'3'!I57</f>
        <v>0</v>
      </c>
      <c r="L123" s="119">
        <f t="shared" si="3"/>
        <v>0</v>
      </c>
      <c r="N123" s="145"/>
      <c r="O123" s="145"/>
    </row>
    <row r="124" spans="3:15" s="16" customFormat="1" ht="35.9" customHeight="1">
      <c r="C124" s="272"/>
      <c r="D124" s="109">
        <f>'3'!D58</f>
        <v>5</v>
      </c>
      <c r="E124" s="31">
        <f>'3'!F58</f>
        <v>0</v>
      </c>
      <c r="F124" s="108" t="str">
        <f>'3'!E58</f>
        <v>a</v>
      </c>
      <c r="G124" s="116">
        <f>'3'!H58</f>
        <v>0</v>
      </c>
      <c r="H124" s="117">
        <f>'3'!I58</f>
        <v>0</v>
      </c>
      <c r="I124" s="108" t="str">
        <f>'3'!E59</f>
        <v>b</v>
      </c>
      <c r="J124" s="116">
        <f>'3'!H59</f>
        <v>0</v>
      </c>
      <c r="K124" s="117">
        <f>'3'!I59</f>
        <v>0</v>
      </c>
      <c r="L124" s="119">
        <f t="shared" si="3"/>
        <v>0</v>
      </c>
      <c r="N124" s="145"/>
      <c r="O124" s="145"/>
    </row>
    <row r="125" spans="3:15" s="16" customFormat="1" ht="35.9" customHeight="1">
      <c r="C125" s="272"/>
      <c r="D125" s="109">
        <f>'3'!D60</f>
        <v>6</v>
      </c>
      <c r="E125" s="31">
        <f>'3'!F60</f>
        <v>0</v>
      </c>
      <c r="F125" s="108" t="str">
        <f>'3'!E60</f>
        <v>a</v>
      </c>
      <c r="G125" s="116">
        <f>'3'!H60</f>
        <v>0</v>
      </c>
      <c r="H125" s="117">
        <f>'3'!I60</f>
        <v>0</v>
      </c>
      <c r="I125" s="108" t="str">
        <f>'3'!E61</f>
        <v>b</v>
      </c>
      <c r="J125" s="116">
        <f>'3'!H61</f>
        <v>0</v>
      </c>
      <c r="K125" s="117">
        <f>'3'!I61</f>
        <v>0</v>
      </c>
      <c r="L125" s="119">
        <f t="shared" si="3"/>
        <v>0</v>
      </c>
      <c r="N125" s="145"/>
      <c r="O125" s="145"/>
    </row>
    <row r="126" spans="3:15" s="16" customFormat="1" ht="35.9" customHeight="1">
      <c r="C126" s="272"/>
      <c r="D126" s="109">
        <f>'3'!D62</f>
        <v>7</v>
      </c>
      <c r="E126" s="31">
        <f>'3'!F62</f>
        <v>0</v>
      </c>
      <c r="F126" s="108" t="str">
        <f>'3'!E62</f>
        <v>a</v>
      </c>
      <c r="G126" s="116">
        <f>'3'!H62</f>
        <v>0</v>
      </c>
      <c r="H126" s="117">
        <f>'3'!I62</f>
        <v>0</v>
      </c>
      <c r="I126" s="108" t="str">
        <f>'3'!E63</f>
        <v>b</v>
      </c>
      <c r="J126" s="116">
        <f>'3'!H63</f>
        <v>0</v>
      </c>
      <c r="K126" s="117">
        <f>'3'!I63</f>
        <v>0</v>
      </c>
      <c r="L126" s="119">
        <f t="shared" si="3"/>
        <v>0</v>
      </c>
      <c r="N126" s="145"/>
      <c r="O126" s="145"/>
    </row>
    <row r="127" spans="3:15" s="16" customFormat="1" ht="35.9" customHeight="1">
      <c r="C127" s="272"/>
      <c r="D127" s="109">
        <f>'3'!D64</f>
        <v>8</v>
      </c>
      <c r="E127" s="31">
        <f>'3'!F64</f>
        <v>0</v>
      </c>
      <c r="F127" s="108" t="str">
        <f>'3'!E64</f>
        <v>a</v>
      </c>
      <c r="G127" s="116">
        <f>'3'!H64</f>
        <v>0</v>
      </c>
      <c r="H127" s="117">
        <f>'3'!I64</f>
        <v>0</v>
      </c>
      <c r="I127" s="108" t="str">
        <f>'3'!E65</f>
        <v>b</v>
      </c>
      <c r="J127" s="116">
        <f>'3'!H65</f>
        <v>0</v>
      </c>
      <c r="K127" s="117">
        <f>'3'!I65</f>
        <v>0</v>
      </c>
      <c r="L127" s="119">
        <f t="shared" si="3"/>
        <v>0</v>
      </c>
      <c r="N127" s="145"/>
      <c r="O127" s="145"/>
    </row>
    <row r="128" spans="3:15" s="16" customFormat="1" ht="35.9" customHeight="1">
      <c r="C128" s="272"/>
      <c r="D128" s="109">
        <f>'3'!D66</f>
        <v>9</v>
      </c>
      <c r="E128" s="31">
        <f>'3'!F66</f>
        <v>0</v>
      </c>
      <c r="F128" s="108" t="str">
        <f>'3'!E66</f>
        <v>a</v>
      </c>
      <c r="G128" s="116">
        <f>'3'!H66</f>
        <v>0</v>
      </c>
      <c r="H128" s="117">
        <f>'3'!I66</f>
        <v>0</v>
      </c>
      <c r="I128" s="108" t="str">
        <f>'3'!E67</f>
        <v>b</v>
      </c>
      <c r="J128" s="116">
        <f>'3'!H67</f>
        <v>0</v>
      </c>
      <c r="K128" s="117">
        <f>'3'!I67</f>
        <v>0</v>
      </c>
      <c r="L128" s="119">
        <f t="shared" si="3"/>
        <v>0</v>
      </c>
      <c r="N128" s="145"/>
      <c r="O128" s="145"/>
    </row>
    <row r="129" spans="3:15" s="16" customFormat="1" ht="35.9" customHeight="1">
      <c r="C129" s="272"/>
      <c r="D129" s="109">
        <f>'3'!D68</f>
        <v>10</v>
      </c>
      <c r="E129" s="31">
        <f>'3'!F68</f>
        <v>0</v>
      </c>
      <c r="F129" s="108" t="str">
        <f>'3'!E68</f>
        <v>a</v>
      </c>
      <c r="G129" s="116">
        <f>'3'!H68</f>
        <v>0</v>
      </c>
      <c r="H129" s="117">
        <f>'3'!I68</f>
        <v>0</v>
      </c>
      <c r="I129" s="108" t="str">
        <f>'3'!E69</f>
        <v>b</v>
      </c>
      <c r="J129" s="116">
        <f>'3'!H69</f>
        <v>0</v>
      </c>
      <c r="K129" s="117">
        <f>'3'!I69</f>
        <v>0</v>
      </c>
      <c r="L129" s="119">
        <f t="shared" si="3"/>
        <v>0</v>
      </c>
      <c r="N129" s="145"/>
      <c r="O129" s="145"/>
    </row>
    <row r="130" spans="3:15" s="16" customFormat="1" ht="35.9" customHeight="1">
      <c r="C130" s="272"/>
      <c r="D130" s="109">
        <f>'3'!D70</f>
        <v>11</v>
      </c>
      <c r="E130" s="31">
        <f>'3'!F70</f>
        <v>0</v>
      </c>
      <c r="F130" s="108" t="str">
        <f>'3'!E70</f>
        <v>a</v>
      </c>
      <c r="G130" s="116">
        <f>'3'!H70</f>
        <v>0</v>
      </c>
      <c r="H130" s="117">
        <f>'3'!I70</f>
        <v>0</v>
      </c>
      <c r="I130" s="108" t="str">
        <f>'3'!E71</f>
        <v>b</v>
      </c>
      <c r="J130" s="116">
        <f>'3'!H71</f>
        <v>0</v>
      </c>
      <c r="K130" s="117">
        <f>'3'!I71</f>
        <v>0</v>
      </c>
      <c r="L130" s="119">
        <f t="shared" si="3"/>
        <v>0</v>
      </c>
      <c r="N130" s="145"/>
      <c r="O130" s="145"/>
    </row>
    <row r="131" spans="3:15" s="16" customFormat="1" ht="35.9" customHeight="1">
      <c r="C131" s="272"/>
      <c r="D131" s="109">
        <f>'3'!D72</f>
        <v>12</v>
      </c>
      <c r="E131" s="31">
        <f>'3'!F72</f>
        <v>0</v>
      </c>
      <c r="F131" s="108" t="str">
        <f>'3'!E72</f>
        <v>a</v>
      </c>
      <c r="G131" s="116">
        <f>'3'!H72</f>
        <v>0</v>
      </c>
      <c r="H131" s="117">
        <f>'3'!I72</f>
        <v>0</v>
      </c>
      <c r="I131" s="108" t="str">
        <f>'3'!E73</f>
        <v>b</v>
      </c>
      <c r="J131" s="116">
        <f>'3'!H73</f>
        <v>0</v>
      </c>
      <c r="K131" s="117">
        <f>'3'!I73</f>
        <v>0</v>
      </c>
      <c r="L131" s="119">
        <f t="shared" si="3"/>
        <v>0</v>
      </c>
      <c r="N131" s="145"/>
      <c r="O131" s="145"/>
    </row>
    <row r="132" spans="3:15" s="16" customFormat="1" ht="35.9" customHeight="1">
      <c r="C132" s="272"/>
      <c r="D132" s="109">
        <f>'3'!D74</f>
        <v>13</v>
      </c>
      <c r="E132" s="31">
        <f>'3'!F74</f>
        <v>0</v>
      </c>
      <c r="F132" s="108" t="str">
        <f>'3'!E74</f>
        <v>a</v>
      </c>
      <c r="G132" s="116">
        <f>'3'!H74</f>
        <v>0</v>
      </c>
      <c r="H132" s="117">
        <f>'3'!I74</f>
        <v>0</v>
      </c>
      <c r="I132" s="108" t="str">
        <f>'3'!E75</f>
        <v>b</v>
      </c>
      <c r="J132" s="116">
        <f>'3'!H75</f>
        <v>0</v>
      </c>
      <c r="K132" s="117">
        <f>'3'!I75</f>
        <v>0</v>
      </c>
      <c r="L132" s="119">
        <f t="shared" si="3"/>
        <v>0</v>
      </c>
      <c r="N132" s="145"/>
      <c r="O132" s="145"/>
    </row>
    <row r="133" spans="3:15" s="16" customFormat="1" ht="35.9" customHeight="1">
      <c r="C133" s="272"/>
      <c r="D133" s="109">
        <f>'3'!D76</f>
        <v>14</v>
      </c>
      <c r="E133" s="31">
        <f>'3'!F76</f>
        <v>0</v>
      </c>
      <c r="F133" s="108" t="str">
        <f>'3'!E76</f>
        <v>a</v>
      </c>
      <c r="G133" s="116">
        <f>'3'!H76</f>
        <v>0</v>
      </c>
      <c r="H133" s="117">
        <f>'3'!I76</f>
        <v>0</v>
      </c>
      <c r="I133" s="108" t="str">
        <f>'3'!E77</f>
        <v>b</v>
      </c>
      <c r="J133" s="116">
        <f>'3'!H77</f>
        <v>0</v>
      </c>
      <c r="K133" s="117">
        <f>'3'!I77</f>
        <v>0</v>
      </c>
      <c r="L133" s="119">
        <f t="shared" si="3"/>
        <v>0</v>
      </c>
      <c r="N133" s="145"/>
      <c r="O133" s="145"/>
    </row>
    <row r="134" spans="3:15" s="16" customFormat="1" ht="35.9" customHeight="1">
      <c r="C134" s="272"/>
      <c r="D134" s="109">
        <f>'3'!D78</f>
        <v>15</v>
      </c>
      <c r="E134" s="31">
        <f>'3'!F78</f>
        <v>0</v>
      </c>
      <c r="F134" s="108" t="str">
        <f>'3'!E78</f>
        <v>a</v>
      </c>
      <c r="G134" s="116">
        <f>'3'!H78</f>
        <v>0</v>
      </c>
      <c r="H134" s="117">
        <f>'3'!I78</f>
        <v>0</v>
      </c>
      <c r="I134" s="108" t="str">
        <f>'3'!E79</f>
        <v>b</v>
      </c>
      <c r="J134" s="116">
        <f>'3'!H79</f>
        <v>0</v>
      </c>
      <c r="K134" s="117">
        <f>'3'!I79</f>
        <v>0</v>
      </c>
      <c r="L134" s="119">
        <f t="shared" si="3"/>
        <v>0</v>
      </c>
      <c r="N134" s="145"/>
      <c r="O134" s="145"/>
    </row>
    <row r="135" spans="3:15" s="16" customFormat="1" ht="35.9" customHeight="1">
      <c r="C135" s="272"/>
      <c r="D135" s="109">
        <f>'3'!D80</f>
        <v>16</v>
      </c>
      <c r="E135" s="31">
        <f>'3'!F80</f>
        <v>0</v>
      </c>
      <c r="F135" s="108" t="str">
        <f>'3'!E80</f>
        <v>a</v>
      </c>
      <c r="G135" s="116">
        <f>'3'!H80</f>
        <v>0</v>
      </c>
      <c r="H135" s="117">
        <f>'3'!I80</f>
        <v>0</v>
      </c>
      <c r="I135" s="108" t="str">
        <f>'3'!E81</f>
        <v>b</v>
      </c>
      <c r="J135" s="116">
        <f>'3'!H81</f>
        <v>0</v>
      </c>
      <c r="K135" s="117">
        <f>'3'!I81</f>
        <v>0</v>
      </c>
      <c r="L135" s="119">
        <f t="shared" si="3"/>
        <v>0</v>
      </c>
      <c r="N135" s="145"/>
      <c r="O135" s="145"/>
    </row>
    <row r="136" spans="3:15" s="16" customFormat="1" ht="35.9" customHeight="1">
      <c r="C136" s="272"/>
      <c r="D136" s="109">
        <f>'3'!D82</f>
        <v>17</v>
      </c>
      <c r="E136" s="31">
        <f>'3'!F82</f>
        <v>0</v>
      </c>
      <c r="F136" s="108" t="str">
        <f>'3'!E82</f>
        <v>a</v>
      </c>
      <c r="G136" s="116">
        <f>'3'!H82</f>
        <v>0</v>
      </c>
      <c r="H136" s="117">
        <f>'3'!I82</f>
        <v>0</v>
      </c>
      <c r="I136" s="108" t="str">
        <f>'3'!E83</f>
        <v>b</v>
      </c>
      <c r="J136" s="116">
        <f>'3'!H83</f>
        <v>0</v>
      </c>
      <c r="K136" s="117">
        <f>'3'!I83</f>
        <v>0</v>
      </c>
      <c r="L136" s="119">
        <f t="shared" si="3"/>
        <v>0</v>
      </c>
      <c r="N136" s="145"/>
      <c r="O136" s="145"/>
    </row>
    <row r="137" spans="3:15" s="16" customFormat="1" ht="35.9" customHeight="1">
      <c r="C137" s="272"/>
      <c r="D137" s="109">
        <f>'3'!D84</f>
        <v>18</v>
      </c>
      <c r="E137" s="31">
        <f>'3'!F84</f>
        <v>0</v>
      </c>
      <c r="F137" s="108" t="str">
        <f>'3'!E84</f>
        <v>a</v>
      </c>
      <c r="G137" s="116">
        <f>'3'!H84</f>
        <v>0</v>
      </c>
      <c r="H137" s="117">
        <f>'3'!I84</f>
        <v>0</v>
      </c>
      <c r="I137" s="108" t="str">
        <f>'3'!E85</f>
        <v>b</v>
      </c>
      <c r="J137" s="116">
        <f>'3'!H85</f>
        <v>0</v>
      </c>
      <c r="K137" s="117">
        <f>'3'!I85</f>
        <v>0</v>
      </c>
      <c r="L137" s="119">
        <f t="shared" si="3"/>
        <v>0</v>
      </c>
      <c r="N137" s="145"/>
      <c r="O137" s="145"/>
    </row>
    <row r="138" spans="3:15" s="16" customFormat="1" ht="35.9" customHeight="1">
      <c r="C138" s="272"/>
      <c r="D138" s="109">
        <f>'3'!D86</f>
        <v>19</v>
      </c>
      <c r="E138" s="31">
        <f>'3'!F86</f>
        <v>0</v>
      </c>
      <c r="F138" s="108" t="str">
        <f>'3'!E86</f>
        <v>a</v>
      </c>
      <c r="G138" s="116">
        <f>'3'!H86</f>
        <v>0</v>
      </c>
      <c r="H138" s="117">
        <f>'3'!I86</f>
        <v>0</v>
      </c>
      <c r="I138" s="108" t="str">
        <f>'3'!E87</f>
        <v>b</v>
      </c>
      <c r="J138" s="116">
        <f>'3'!H87</f>
        <v>0</v>
      </c>
      <c r="K138" s="117">
        <f>'3'!I87</f>
        <v>0</v>
      </c>
      <c r="L138" s="119">
        <f t="shared" si="3"/>
        <v>0</v>
      </c>
      <c r="N138" s="145"/>
      <c r="O138" s="145"/>
    </row>
    <row r="139" spans="3:15" s="16" customFormat="1" ht="35.9" customHeight="1" thickBot="1">
      <c r="C139" s="272"/>
      <c r="D139" s="109">
        <f>'3'!D88</f>
        <v>20</v>
      </c>
      <c r="E139" s="31">
        <f>'3'!F88</f>
        <v>0</v>
      </c>
      <c r="F139" s="108" t="str">
        <f>'3'!E88</f>
        <v>a</v>
      </c>
      <c r="G139" s="116">
        <f>'3'!H88</f>
        <v>0</v>
      </c>
      <c r="H139" s="117">
        <f>'3'!I88</f>
        <v>0</v>
      </c>
      <c r="I139" s="108" t="str">
        <f>'3'!E89</f>
        <v>b</v>
      </c>
      <c r="J139" s="116">
        <f>'3'!H89</f>
        <v>0</v>
      </c>
      <c r="K139" s="117">
        <f>'3'!I89</f>
        <v>0</v>
      </c>
      <c r="L139" s="119">
        <f t="shared" si="3"/>
        <v>0</v>
      </c>
      <c r="N139" s="145"/>
      <c r="O139" s="145"/>
    </row>
    <row r="140" spans="3:15" ht="19.399999999999999" customHeight="1" thickTop="1" thickBot="1">
      <c r="C140" s="259" t="s">
        <v>77</v>
      </c>
      <c r="D140" s="260"/>
      <c r="E140" s="260"/>
      <c r="F140" s="260"/>
      <c r="G140" s="260"/>
      <c r="H140" s="260"/>
      <c r="I140" s="260"/>
      <c r="J140" s="260"/>
      <c r="K140" s="261"/>
      <c r="L140" s="121">
        <f>SUM(L120:L139)</f>
        <v>0</v>
      </c>
      <c r="N140" s="145"/>
      <c r="O140" s="145"/>
    </row>
    <row r="141" spans="3:15"/>
    <row r="142" spans="3:15"/>
    <row r="143" spans="3:15"/>
  </sheetData>
  <sheetProtection insertRows="0" deleteRows="0" selectLockedCells="1"/>
  <mergeCells count="60">
    <mergeCell ref="C4:L4"/>
    <mergeCell ref="K3:L3"/>
    <mergeCell ref="D94:D95"/>
    <mergeCell ref="E94:E95"/>
    <mergeCell ref="C120:C139"/>
    <mergeCell ref="C96:C115"/>
    <mergeCell ref="C118:C119"/>
    <mergeCell ref="C71:C90"/>
    <mergeCell ref="C94:C95"/>
    <mergeCell ref="C47:C66"/>
    <mergeCell ref="C7:D7"/>
    <mergeCell ref="C8:D8"/>
    <mergeCell ref="C9:D9"/>
    <mergeCell ref="E7:I7"/>
    <mergeCell ref="E8:I8"/>
    <mergeCell ref="E9:I9"/>
    <mergeCell ref="L118:L119"/>
    <mergeCell ref="L69:L70"/>
    <mergeCell ref="L45:L46"/>
    <mergeCell ref="C69:C70"/>
    <mergeCell ref="L94:L95"/>
    <mergeCell ref="C116:K116"/>
    <mergeCell ref="F94:H94"/>
    <mergeCell ref="I94:K94"/>
    <mergeCell ref="C45:C46"/>
    <mergeCell ref="D118:D119"/>
    <mergeCell ref="E118:E119"/>
    <mergeCell ref="D45:D46"/>
    <mergeCell ref="E45:E46"/>
    <mergeCell ref="D69:D70"/>
    <mergeCell ref="E69:E70"/>
    <mergeCell ref="I45:K45"/>
    <mergeCell ref="C15:I15"/>
    <mergeCell ref="C10:I10"/>
    <mergeCell ref="C140:K140"/>
    <mergeCell ref="F118:H118"/>
    <mergeCell ref="I118:K118"/>
    <mergeCell ref="F45:H45"/>
    <mergeCell ref="C67:K67"/>
    <mergeCell ref="C91:K91"/>
    <mergeCell ref="F69:H69"/>
    <mergeCell ref="I69:K69"/>
    <mergeCell ref="C11:D11"/>
    <mergeCell ref="C12:D12"/>
    <mergeCell ref="E11:I11"/>
    <mergeCell ref="E12:I12"/>
    <mergeCell ref="C13:I13"/>
    <mergeCell ref="C14:I14"/>
    <mergeCell ref="N94:N95"/>
    <mergeCell ref="N118:N119"/>
    <mergeCell ref="O34:O35"/>
    <mergeCell ref="O41:O42"/>
    <mergeCell ref="O69:O70"/>
    <mergeCell ref="O94:O95"/>
    <mergeCell ref="O118:O119"/>
    <mergeCell ref="N45:N46"/>
    <mergeCell ref="O45:O46"/>
    <mergeCell ref="N34:N35"/>
    <mergeCell ref="N41:N42"/>
    <mergeCell ref="N69:N70"/>
  </mergeCells>
  <phoneticPr fontId="1"/>
  <pageMargins left="0.23622047244094491" right="0.23622047244094491" top="0.74803149606299213" bottom="0.74803149606299213" header="0.31496062992125984" footer="0.31496062992125984"/>
  <pageSetup paperSize="9" scale="81" orientation="portrait" r:id="rId1"/>
  <headerFooter>
    <oddFooter>&amp;P ページ</oddFooter>
  </headerFooter>
  <rowBreaks count="4" manualBreakCount="4">
    <brk id="38" max="16383" man="1"/>
    <brk id="68" max="16383" man="1"/>
    <brk id="92" max="16383" man="1"/>
    <brk id="117" max="16383" man="1"/>
  </rowBreaks>
  <ignoredErrors>
    <ignoredError sqref="C67:K70 C47:K47 C48:K66 C91:K95 C71:K90 C116:K119 C96:K115 C140:L140 C120:K139 L116:L119 L91:L95 L67:L70 L47:L66 L71:L90 L96:L115 L120:L139"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5501C-8850-48EE-8C9B-F8AFD850F746}">
  <sheetPr codeName="Sheet9"/>
  <dimension ref="A1:XFC67"/>
  <sheetViews>
    <sheetView showGridLines="0" zoomScaleNormal="100" workbookViewId="0"/>
  </sheetViews>
  <sheetFormatPr defaultColWidth="9" defaultRowHeight="18" zeroHeight="1"/>
  <cols>
    <col min="1" max="2" width="2.58203125" style="33" customWidth="1"/>
    <col min="3" max="3" width="6.58203125" style="33" customWidth="1"/>
    <col min="4" max="4" width="13.58203125" style="33" customWidth="1"/>
    <col min="5" max="8" width="10.58203125" style="33" customWidth="1"/>
    <col min="9" max="10" width="8.58203125" style="33" customWidth="1"/>
    <col min="11" max="11" width="5.58203125" style="33" customWidth="1"/>
    <col min="12" max="12" width="2.58203125" style="33" customWidth="1"/>
    <col min="13" max="13" width="45.58203125" style="56" hidden="1" customWidth="1"/>
    <col min="14" max="14" width="45.58203125" style="33" hidden="1" customWidth="1"/>
    <col min="15" max="16381" width="0" style="33" hidden="1" customWidth="1"/>
    <col min="16382" max="16382" width="1.6640625" style="33" hidden="1" customWidth="1"/>
    <col min="16383" max="16383" width="1.5" style="33" hidden="1" customWidth="1"/>
    <col min="16384" max="16384" width="5.5" style="33" hidden="1" customWidth="1"/>
  </cols>
  <sheetData>
    <row r="1" spans="2:14">
      <c r="M1" s="33"/>
    </row>
    <row r="2" spans="2:14" ht="28.25" customHeight="1">
      <c r="B2" s="32" t="s">
        <v>86</v>
      </c>
      <c r="G2" s="34" t="s">
        <v>22</v>
      </c>
      <c r="H2" s="35">
        <f>'1'!I2</f>
        <v>2</v>
      </c>
      <c r="I2" s="34" t="s">
        <v>23</v>
      </c>
      <c r="J2" s="273" t="str">
        <f>IF(ISBLANK('1'!L2),"シート1に日付を入力してください",'1'!L2)</f>
        <v>シート1に日付を入力してください</v>
      </c>
      <c r="K2" s="273"/>
      <c r="L2" s="273"/>
      <c r="M2" s="36"/>
    </row>
    <row r="3" spans="2:14" ht="20.149999999999999" customHeight="1">
      <c r="C3" s="32"/>
      <c r="M3" s="36"/>
    </row>
    <row r="4" spans="2:14" s="22" customFormat="1" ht="27.65" customHeight="1">
      <c r="C4" s="209" t="str">
        <f>'1'!C4&amp;"(類型"&amp;'1'!D6&amp;")"</f>
        <v>事業名：例.○○○○の再資源化(類型)</v>
      </c>
      <c r="D4" s="209"/>
      <c r="E4" s="209"/>
      <c r="F4" s="209"/>
      <c r="G4" s="209"/>
      <c r="H4" s="209"/>
      <c r="I4" s="209"/>
      <c r="J4" s="209"/>
      <c r="K4" s="209"/>
      <c r="L4" s="209"/>
      <c r="M4" s="36"/>
      <c r="N4" s="33"/>
    </row>
    <row r="5" spans="2:14" s="22" customFormat="1" ht="5.15" customHeight="1">
      <c r="C5" s="77"/>
      <c r="D5" s="45"/>
      <c r="E5" s="45"/>
      <c r="F5" s="45"/>
      <c r="G5" s="45"/>
    </row>
    <row r="6" spans="2:14" ht="19.5" customHeight="1">
      <c r="C6" s="57" t="s">
        <v>87</v>
      </c>
      <c r="D6" s="57"/>
      <c r="E6" s="57"/>
      <c r="F6" s="57"/>
      <c r="G6" s="57"/>
      <c r="H6" s="57"/>
      <c r="I6" s="57"/>
      <c r="J6" s="57"/>
      <c r="K6" s="57"/>
      <c r="L6" s="57"/>
      <c r="M6" s="33"/>
    </row>
    <row r="7" spans="2:14">
      <c r="B7" s="57"/>
      <c r="C7" s="57" t="s">
        <v>88</v>
      </c>
      <c r="D7" s="57"/>
      <c r="E7" s="57"/>
      <c r="F7" s="57"/>
      <c r="G7" s="57"/>
      <c r="H7" s="57"/>
      <c r="I7" s="57"/>
      <c r="J7" s="57"/>
      <c r="K7" s="57"/>
      <c r="L7" s="57"/>
      <c r="M7" s="33"/>
    </row>
    <row r="8" spans="2:14" ht="30" customHeight="1">
      <c r="C8" s="276" t="s">
        <v>62</v>
      </c>
      <c r="D8" s="278"/>
      <c r="E8" s="78" t="s">
        <v>82</v>
      </c>
      <c r="F8" s="59" t="s">
        <v>85</v>
      </c>
      <c r="K8" s="57"/>
      <c r="L8" s="79"/>
      <c r="M8" s="141" t="s">
        <v>150</v>
      </c>
      <c r="N8" s="141" t="s">
        <v>149</v>
      </c>
    </row>
    <row r="9" spans="2:14" ht="27" customHeight="1">
      <c r="C9" s="315" t="s">
        <v>89</v>
      </c>
      <c r="D9" s="316"/>
      <c r="E9" s="111">
        <v>1</v>
      </c>
      <c r="F9" s="114">
        <v>1</v>
      </c>
      <c r="K9" s="57"/>
      <c r="M9" s="147"/>
      <c r="N9" s="147"/>
    </row>
    <row r="10" spans="2:14" ht="27" customHeight="1" thickBot="1">
      <c r="C10" s="322" t="s">
        <v>90</v>
      </c>
      <c r="D10" s="323"/>
      <c r="E10" s="112">
        <f>I39</f>
        <v>0</v>
      </c>
      <c r="F10" s="113">
        <f>I64</f>
        <v>0</v>
      </c>
      <c r="K10" s="57"/>
      <c r="M10" s="145"/>
      <c r="N10" s="145"/>
    </row>
    <row r="11" spans="2:14" ht="30" customHeight="1" thickTop="1" thickBot="1">
      <c r="C11" s="320" t="s">
        <v>91</v>
      </c>
      <c r="D11" s="321"/>
      <c r="E11" s="130">
        <f>E10/E9</f>
        <v>0</v>
      </c>
      <c r="F11" s="131">
        <f>F10/F9</f>
        <v>0</v>
      </c>
      <c r="K11" s="57"/>
      <c r="M11" s="145"/>
      <c r="N11" s="145"/>
    </row>
    <row r="12" spans="2:14" ht="39.75" customHeight="1" thickTop="1">
      <c r="C12" s="317" t="s">
        <v>92</v>
      </c>
      <c r="D12" s="318"/>
      <c r="E12" s="319"/>
      <c r="F12" s="132">
        <f>(E11-F11)*100</f>
        <v>0</v>
      </c>
      <c r="K12" s="57"/>
      <c r="M12" s="145"/>
      <c r="N12" s="145"/>
    </row>
    <row r="13" spans="2:14">
      <c r="K13" s="57"/>
      <c r="M13" s="33"/>
    </row>
    <row r="14" spans="2:14">
      <c r="B14" s="57" t="s">
        <v>67</v>
      </c>
      <c r="C14" s="57"/>
      <c r="D14" s="57"/>
      <c r="E14" s="57"/>
      <c r="F14" s="57"/>
      <c r="G14" s="57"/>
      <c r="K14" s="57"/>
      <c r="M14" s="33"/>
    </row>
    <row r="15" spans="2:14">
      <c r="B15" s="57"/>
      <c r="C15" s="63" t="s">
        <v>93</v>
      </c>
      <c r="D15" s="63"/>
      <c r="E15" s="63"/>
      <c r="F15" s="63"/>
      <c r="G15" s="63"/>
      <c r="J15" s="63"/>
      <c r="K15" s="60"/>
      <c r="M15" s="33"/>
    </row>
    <row r="16" spans="2:14">
      <c r="B16" s="57"/>
      <c r="C16" s="57" t="s">
        <v>69</v>
      </c>
      <c r="D16" s="57"/>
      <c r="E16" s="57"/>
      <c r="F16" s="57"/>
      <c r="G16" s="57"/>
      <c r="M16" s="33"/>
    </row>
    <row r="17" spans="3:14" ht="22.5" customHeight="1">
      <c r="C17" s="314" t="s">
        <v>70</v>
      </c>
      <c r="D17" s="276" t="str">
        <f>C10</f>
        <v>再生材供給量（t）</v>
      </c>
      <c r="E17" s="277"/>
      <c r="F17" s="277"/>
      <c r="G17" s="277"/>
      <c r="H17" s="277"/>
      <c r="I17" s="277"/>
      <c r="J17" s="277"/>
      <c r="K17" s="278"/>
      <c r="M17" s="221" t="s">
        <v>150</v>
      </c>
      <c r="N17" s="221" t="s">
        <v>149</v>
      </c>
    </row>
    <row r="18" spans="3:14" ht="22.5" customHeight="1">
      <c r="C18" s="268"/>
      <c r="D18" s="276" t="s">
        <v>74</v>
      </c>
      <c r="E18" s="277"/>
      <c r="F18" s="277"/>
      <c r="G18" s="277"/>
      <c r="H18" s="278"/>
      <c r="I18" s="276" t="s">
        <v>75</v>
      </c>
      <c r="J18" s="278"/>
      <c r="K18" s="58" t="s">
        <v>76</v>
      </c>
      <c r="M18" s="221"/>
      <c r="N18" s="221"/>
    </row>
    <row r="19" spans="3:14" s="16" customFormat="1" ht="22.5" customHeight="1">
      <c r="C19" s="27">
        <f>'3'!D178</f>
        <v>1</v>
      </c>
      <c r="D19" s="304">
        <f>'3'!F178</f>
        <v>0</v>
      </c>
      <c r="E19" s="305"/>
      <c r="F19" s="305"/>
      <c r="G19" s="305"/>
      <c r="H19" s="306"/>
      <c r="I19" s="307">
        <f>'3'!H178</f>
        <v>0</v>
      </c>
      <c r="J19" s="308"/>
      <c r="K19" s="110" t="str">
        <f>'3'!I178</f>
        <v>t</v>
      </c>
      <c r="M19" s="145"/>
      <c r="N19" s="145"/>
    </row>
    <row r="20" spans="3:14" s="16" customFormat="1" ht="22.5" customHeight="1">
      <c r="C20" s="27">
        <f>'3'!D179</f>
        <v>2</v>
      </c>
      <c r="D20" s="304">
        <f>'3'!F179</f>
        <v>0</v>
      </c>
      <c r="E20" s="305"/>
      <c r="F20" s="305"/>
      <c r="G20" s="305"/>
      <c r="H20" s="306"/>
      <c r="I20" s="307">
        <f>'3'!H179</f>
        <v>0</v>
      </c>
      <c r="J20" s="308"/>
      <c r="K20" s="110" t="str">
        <f>'3'!I179</f>
        <v>t</v>
      </c>
      <c r="M20" s="145"/>
      <c r="N20" s="145"/>
    </row>
    <row r="21" spans="3:14" s="16" customFormat="1" ht="22.5" customHeight="1">
      <c r="C21" s="27">
        <f>'3'!D180</f>
        <v>3</v>
      </c>
      <c r="D21" s="304">
        <f>'3'!F180</f>
        <v>0</v>
      </c>
      <c r="E21" s="305"/>
      <c r="F21" s="305"/>
      <c r="G21" s="305"/>
      <c r="H21" s="306"/>
      <c r="I21" s="307">
        <f>'3'!H180</f>
        <v>0</v>
      </c>
      <c r="J21" s="308"/>
      <c r="K21" s="110" t="str">
        <f>'3'!I180</f>
        <v>t</v>
      </c>
      <c r="M21" s="145"/>
      <c r="N21" s="145"/>
    </row>
    <row r="22" spans="3:14" s="16" customFormat="1" ht="22.5" customHeight="1">
      <c r="C22" s="27">
        <f>'3'!D181</f>
        <v>4</v>
      </c>
      <c r="D22" s="304">
        <f>'3'!F181</f>
        <v>0</v>
      </c>
      <c r="E22" s="305"/>
      <c r="F22" s="305"/>
      <c r="G22" s="305"/>
      <c r="H22" s="306"/>
      <c r="I22" s="307">
        <f>'3'!H181</f>
        <v>0</v>
      </c>
      <c r="J22" s="308"/>
      <c r="K22" s="110" t="str">
        <f>'3'!I181</f>
        <v>t</v>
      </c>
      <c r="M22" s="145"/>
      <c r="N22" s="145"/>
    </row>
    <row r="23" spans="3:14" s="16" customFormat="1" ht="22.5" customHeight="1">
      <c r="C23" s="27">
        <f>'3'!D182</f>
        <v>5</v>
      </c>
      <c r="D23" s="304">
        <f>'3'!F182</f>
        <v>0</v>
      </c>
      <c r="E23" s="305"/>
      <c r="F23" s="305"/>
      <c r="G23" s="305"/>
      <c r="H23" s="306"/>
      <c r="I23" s="307">
        <f>'3'!H182</f>
        <v>0</v>
      </c>
      <c r="J23" s="308"/>
      <c r="K23" s="110" t="str">
        <f>'3'!I182</f>
        <v>t</v>
      </c>
      <c r="M23" s="145"/>
      <c r="N23" s="145"/>
    </row>
    <row r="24" spans="3:14" s="16" customFormat="1" ht="22.5" customHeight="1">
      <c r="C24" s="27">
        <f>'3'!D183</f>
        <v>6</v>
      </c>
      <c r="D24" s="304">
        <f>'3'!F183</f>
        <v>0</v>
      </c>
      <c r="E24" s="305"/>
      <c r="F24" s="305"/>
      <c r="G24" s="305"/>
      <c r="H24" s="306"/>
      <c r="I24" s="307">
        <f>'3'!H183</f>
        <v>0</v>
      </c>
      <c r="J24" s="308"/>
      <c r="K24" s="110" t="str">
        <f>'3'!I183</f>
        <v>t</v>
      </c>
      <c r="M24" s="145"/>
      <c r="N24" s="145"/>
    </row>
    <row r="25" spans="3:14" s="16" customFormat="1" ht="22.5" customHeight="1">
      <c r="C25" s="27">
        <f>'3'!D184</f>
        <v>7</v>
      </c>
      <c r="D25" s="304">
        <f>'3'!F184</f>
        <v>0</v>
      </c>
      <c r="E25" s="305"/>
      <c r="F25" s="305"/>
      <c r="G25" s="305"/>
      <c r="H25" s="306"/>
      <c r="I25" s="307">
        <f>'3'!H184</f>
        <v>0</v>
      </c>
      <c r="J25" s="308"/>
      <c r="K25" s="110" t="str">
        <f>'3'!I184</f>
        <v>t</v>
      </c>
      <c r="M25" s="145"/>
      <c r="N25" s="145"/>
    </row>
    <row r="26" spans="3:14" s="16" customFormat="1" ht="22.5" customHeight="1">
      <c r="C26" s="27">
        <f>'3'!D185</f>
        <v>8</v>
      </c>
      <c r="D26" s="304">
        <f>'3'!F185</f>
        <v>0</v>
      </c>
      <c r="E26" s="305"/>
      <c r="F26" s="305"/>
      <c r="G26" s="305"/>
      <c r="H26" s="306"/>
      <c r="I26" s="307">
        <f>'3'!H185</f>
        <v>0</v>
      </c>
      <c r="J26" s="308"/>
      <c r="K26" s="110" t="str">
        <f>'3'!I185</f>
        <v>t</v>
      </c>
      <c r="M26" s="145"/>
      <c r="N26" s="145"/>
    </row>
    <row r="27" spans="3:14" s="16" customFormat="1" ht="22.5" customHeight="1">
      <c r="C27" s="27">
        <f>'3'!D186</f>
        <v>9</v>
      </c>
      <c r="D27" s="304">
        <f>'3'!F186</f>
        <v>0</v>
      </c>
      <c r="E27" s="305"/>
      <c r="F27" s="305"/>
      <c r="G27" s="305"/>
      <c r="H27" s="306"/>
      <c r="I27" s="307">
        <f>'3'!H186</f>
        <v>0</v>
      </c>
      <c r="J27" s="308"/>
      <c r="K27" s="110" t="str">
        <f>'3'!I186</f>
        <v>t</v>
      </c>
      <c r="M27" s="145"/>
      <c r="N27" s="145"/>
    </row>
    <row r="28" spans="3:14" s="16" customFormat="1" ht="22.5" customHeight="1">
      <c r="C28" s="27">
        <f>'3'!D187</f>
        <v>10</v>
      </c>
      <c r="D28" s="304">
        <f>'3'!F187</f>
        <v>0</v>
      </c>
      <c r="E28" s="305"/>
      <c r="F28" s="305"/>
      <c r="G28" s="305"/>
      <c r="H28" s="306"/>
      <c r="I28" s="307">
        <f>'3'!H187</f>
        <v>0</v>
      </c>
      <c r="J28" s="308"/>
      <c r="K28" s="110" t="str">
        <f>'3'!I187</f>
        <v>t</v>
      </c>
      <c r="M28" s="145"/>
      <c r="N28" s="145"/>
    </row>
    <row r="29" spans="3:14" s="16" customFormat="1" ht="22.5" customHeight="1">
      <c r="C29" s="27">
        <f>'3'!D188</f>
        <v>11</v>
      </c>
      <c r="D29" s="304">
        <f>'3'!F188</f>
        <v>0</v>
      </c>
      <c r="E29" s="305"/>
      <c r="F29" s="305"/>
      <c r="G29" s="305"/>
      <c r="H29" s="306"/>
      <c r="I29" s="307">
        <f>'3'!H188</f>
        <v>0</v>
      </c>
      <c r="J29" s="308"/>
      <c r="K29" s="110" t="str">
        <f>'3'!I188</f>
        <v>t</v>
      </c>
      <c r="M29" s="145"/>
      <c r="N29" s="145"/>
    </row>
    <row r="30" spans="3:14" s="16" customFormat="1" ht="22.5" customHeight="1">
      <c r="C30" s="27">
        <f>'3'!D189</f>
        <v>12</v>
      </c>
      <c r="D30" s="304">
        <f>'3'!F189</f>
        <v>0</v>
      </c>
      <c r="E30" s="305"/>
      <c r="F30" s="305"/>
      <c r="G30" s="305"/>
      <c r="H30" s="306"/>
      <c r="I30" s="307">
        <f>'3'!H189</f>
        <v>0</v>
      </c>
      <c r="J30" s="308"/>
      <c r="K30" s="110" t="str">
        <f>'3'!I189</f>
        <v>t</v>
      </c>
      <c r="M30" s="145"/>
      <c r="N30" s="145"/>
    </row>
    <row r="31" spans="3:14" s="16" customFormat="1" ht="22.5" customHeight="1">
      <c r="C31" s="27">
        <f>'3'!D190</f>
        <v>13</v>
      </c>
      <c r="D31" s="304">
        <f>'3'!F190</f>
        <v>0</v>
      </c>
      <c r="E31" s="305"/>
      <c r="F31" s="305"/>
      <c r="G31" s="305"/>
      <c r="H31" s="306"/>
      <c r="I31" s="307">
        <f>'3'!H190</f>
        <v>0</v>
      </c>
      <c r="J31" s="308"/>
      <c r="K31" s="110" t="str">
        <f>'3'!I190</f>
        <v>t</v>
      </c>
      <c r="M31" s="145"/>
      <c r="N31" s="145"/>
    </row>
    <row r="32" spans="3:14" s="16" customFormat="1" ht="22.5" customHeight="1">
      <c r="C32" s="27">
        <f>'3'!D191</f>
        <v>14</v>
      </c>
      <c r="D32" s="304">
        <f>'3'!F191</f>
        <v>0</v>
      </c>
      <c r="E32" s="305"/>
      <c r="F32" s="305"/>
      <c r="G32" s="305"/>
      <c r="H32" s="306"/>
      <c r="I32" s="307">
        <f>'3'!H191</f>
        <v>0</v>
      </c>
      <c r="J32" s="308"/>
      <c r="K32" s="110" t="str">
        <f>'3'!I191</f>
        <v>t</v>
      </c>
      <c r="M32" s="145"/>
      <c r="N32" s="145"/>
    </row>
    <row r="33" spans="3:14" s="16" customFormat="1" ht="22.5" customHeight="1">
      <c r="C33" s="27">
        <f>'3'!D192</f>
        <v>15</v>
      </c>
      <c r="D33" s="304">
        <f>'3'!F192</f>
        <v>0</v>
      </c>
      <c r="E33" s="305"/>
      <c r="F33" s="305"/>
      <c r="G33" s="305"/>
      <c r="H33" s="306"/>
      <c r="I33" s="307">
        <f>'3'!H192</f>
        <v>0</v>
      </c>
      <c r="J33" s="308"/>
      <c r="K33" s="110" t="str">
        <f>'3'!I192</f>
        <v>t</v>
      </c>
      <c r="M33" s="145"/>
      <c r="N33" s="145"/>
    </row>
    <row r="34" spans="3:14" s="16" customFormat="1" ht="22.5" customHeight="1">
      <c r="C34" s="27">
        <f>'3'!D193</f>
        <v>16</v>
      </c>
      <c r="D34" s="304">
        <f>'3'!F193</f>
        <v>0</v>
      </c>
      <c r="E34" s="305"/>
      <c r="F34" s="305"/>
      <c r="G34" s="305"/>
      <c r="H34" s="306"/>
      <c r="I34" s="307">
        <f>'3'!H193</f>
        <v>0</v>
      </c>
      <c r="J34" s="308"/>
      <c r="K34" s="110" t="str">
        <f>'3'!I193</f>
        <v>t</v>
      </c>
      <c r="M34" s="145"/>
      <c r="N34" s="145"/>
    </row>
    <row r="35" spans="3:14" s="16" customFormat="1" ht="22.5" customHeight="1">
      <c r="C35" s="27">
        <f>'3'!D194</f>
        <v>17</v>
      </c>
      <c r="D35" s="304">
        <f>'3'!F194</f>
        <v>0</v>
      </c>
      <c r="E35" s="305"/>
      <c r="F35" s="305"/>
      <c r="G35" s="305"/>
      <c r="H35" s="306"/>
      <c r="I35" s="307">
        <f>'3'!H194</f>
        <v>0</v>
      </c>
      <c r="J35" s="308"/>
      <c r="K35" s="110" t="str">
        <f>'3'!I194</f>
        <v>t</v>
      </c>
      <c r="M35" s="145"/>
      <c r="N35" s="145"/>
    </row>
    <row r="36" spans="3:14" s="16" customFormat="1" ht="22.5" customHeight="1">
      <c r="C36" s="27">
        <f>'3'!D195</f>
        <v>18</v>
      </c>
      <c r="D36" s="304">
        <f>'3'!F195</f>
        <v>0</v>
      </c>
      <c r="E36" s="305"/>
      <c r="F36" s="305"/>
      <c r="G36" s="305"/>
      <c r="H36" s="306"/>
      <c r="I36" s="307">
        <f>'3'!H195</f>
        <v>0</v>
      </c>
      <c r="J36" s="308"/>
      <c r="K36" s="110" t="str">
        <f>'3'!I195</f>
        <v>t</v>
      </c>
      <c r="M36" s="145"/>
      <c r="N36" s="145"/>
    </row>
    <row r="37" spans="3:14" s="16" customFormat="1" ht="22.5" customHeight="1">
      <c r="C37" s="27">
        <f>'3'!D196</f>
        <v>19</v>
      </c>
      <c r="D37" s="304">
        <f>'3'!F196</f>
        <v>0</v>
      </c>
      <c r="E37" s="305"/>
      <c r="F37" s="305"/>
      <c r="G37" s="305"/>
      <c r="H37" s="306"/>
      <c r="I37" s="307">
        <f>'3'!H196</f>
        <v>0</v>
      </c>
      <c r="J37" s="308"/>
      <c r="K37" s="110" t="str">
        <f>'3'!I196</f>
        <v>t</v>
      </c>
      <c r="M37" s="145"/>
      <c r="N37" s="145"/>
    </row>
    <row r="38" spans="3:14" s="16" customFormat="1" ht="22.5" customHeight="1" thickBot="1">
      <c r="C38" s="27">
        <f>'3'!D197</f>
        <v>20</v>
      </c>
      <c r="D38" s="304">
        <f>'3'!F197</f>
        <v>0</v>
      </c>
      <c r="E38" s="305"/>
      <c r="F38" s="305"/>
      <c r="G38" s="305"/>
      <c r="H38" s="306"/>
      <c r="I38" s="307">
        <f>'3'!H197</f>
        <v>0</v>
      </c>
      <c r="J38" s="308"/>
      <c r="K38" s="110" t="str">
        <f>'3'!I197</f>
        <v>t</v>
      </c>
      <c r="M38" s="145"/>
      <c r="N38" s="145"/>
    </row>
    <row r="39" spans="3:14" ht="22.5" customHeight="1" thickTop="1">
      <c r="C39" s="311" t="s">
        <v>77</v>
      </c>
      <c r="D39" s="312"/>
      <c r="E39" s="312"/>
      <c r="F39" s="312"/>
      <c r="G39" s="312"/>
      <c r="H39" s="313"/>
      <c r="I39" s="309">
        <f>SUM(I19:J38)</f>
        <v>0</v>
      </c>
      <c r="J39" s="310"/>
      <c r="K39" s="83" t="s">
        <v>94</v>
      </c>
      <c r="M39" s="145"/>
      <c r="N39" s="145"/>
    </row>
    <row r="40" spans="3:14">
      <c r="D40" s="84"/>
      <c r="E40" s="84"/>
      <c r="F40" s="84"/>
      <c r="G40" s="84"/>
      <c r="H40" s="84"/>
      <c r="I40" s="84"/>
      <c r="J40" s="84"/>
      <c r="M40" s="146"/>
      <c r="N40" s="146"/>
    </row>
    <row r="41" spans="3:14">
      <c r="C41" s="57" t="s">
        <v>53</v>
      </c>
      <c r="D41" s="84"/>
      <c r="E41" s="84"/>
      <c r="F41" s="84"/>
      <c r="G41" s="84"/>
      <c r="H41" s="84"/>
      <c r="I41" s="84"/>
      <c r="J41" s="84"/>
      <c r="M41" s="144"/>
      <c r="N41" s="144"/>
    </row>
    <row r="42" spans="3:14" ht="22.5" customHeight="1">
      <c r="C42" s="314" t="s">
        <v>70</v>
      </c>
      <c r="D42" s="276" t="str">
        <f>C10</f>
        <v>再生材供給量（t）</v>
      </c>
      <c r="E42" s="277"/>
      <c r="F42" s="277"/>
      <c r="G42" s="277"/>
      <c r="H42" s="277"/>
      <c r="I42" s="277"/>
      <c r="J42" s="277"/>
      <c r="K42" s="278"/>
      <c r="M42" s="221" t="s">
        <v>150</v>
      </c>
      <c r="N42" s="221" t="s">
        <v>149</v>
      </c>
    </row>
    <row r="43" spans="3:14" ht="22.5" customHeight="1">
      <c r="C43" s="268"/>
      <c r="D43" s="276" t="s">
        <v>74</v>
      </c>
      <c r="E43" s="277"/>
      <c r="F43" s="277"/>
      <c r="G43" s="277"/>
      <c r="H43" s="278"/>
      <c r="I43" s="276" t="s">
        <v>75</v>
      </c>
      <c r="J43" s="278"/>
      <c r="K43" s="58" t="s">
        <v>76</v>
      </c>
      <c r="M43" s="221"/>
      <c r="N43" s="221"/>
    </row>
    <row r="44" spans="3:14" s="16" customFormat="1" ht="22.5" customHeight="1">
      <c r="C44" s="27">
        <f>'3'!D201</f>
        <v>1</v>
      </c>
      <c r="D44" s="304">
        <f>'3'!F201</f>
        <v>0</v>
      </c>
      <c r="E44" s="305"/>
      <c r="F44" s="305"/>
      <c r="G44" s="305"/>
      <c r="H44" s="306"/>
      <c r="I44" s="307">
        <f>'3'!H201</f>
        <v>0</v>
      </c>
      <c r="J44" s="308"/>
      <c r="K44" s="110" t="str">
        <f>'3'!I201</f>
        <v>t</v>
      </c>
      <c r="M44" s="145"/>
      <c r="N44" s="145"/>
    </row>
    <row r="45" spans="3:14" s="16" customFormat="1" ht="22.5" customHeight="1">
      <c r="C45" s="27">
        <f>'3'!D202</f>
        <v>2</v>
      </c>
      <c r="D45" s="304">
        <f>'3'!F202</f>
        <v>0</v>
      </c>
      <c r="E45" s="305"/>
      <c r="F45" s="305"/>
      <c r="G45" s="305"/>
      <c r="H45" s="306"/>
      <c r="I45" s="307">
        <f>'3'!H202</f>
        <v>0</v>
      </c>
      <c r="J45" s="308"/>
      <c r="K45" s="110" t="str">
        <f>'3'!I202</f>
        <v>t</v>
      </c>
      <c r="M45" s="145"/>
      <c r="N45" s="145"/>
    </row>
    <row r="46" spans="3:14" s="16" customFormat="1" ht="22.5" customHeight="1">
      <c r="C46" s="27">
        <f>'3'!D203</f>
        <v>3</v>
      </c>
      <c r="D46" s="304">
        <f>'3'!F203</f>
        <v>0</v>
      </c>
      <c r="E46" s="305"/>
      <c r="F46" s="305"/>
      <c r="G46" s="305"/>
      <c r="H46" s="306"/>
      <c r="I46" s="307">
        <f>'3'!H203</f>
        <v>0</v>
      </c>
      <c r="J46" s="308"/>
      <c r="K46" s="110" t="str">
        <f>'3'!I203</f>
        <v>t</v>
      </c>
      <c r="M46" s="145"/>
      <c r="N46" s="145"/>
    </row>
    <row r="47" spans="3:14" s="16" customFormat="1" ht="22.5" customHeight="1">
      <c r="C47" s="27">
        <f>'3'!D204</f>
        <v>4</v>
      </c>
      <c r="D47" s="304">
        <f>'3'!F204</f>
        <v>0</v>
      </c>
      <c r="E47" s="305"/>
      <c r="F47" s="305"/>
      <c r="G47" s="305"/>
      <c r="H47" s="306"/>
      <c r="I47" s="307">
        <f>'3'!H204</f>
        <v>0</v>
      </c>
      <c r="J47" s="308"/>
      <c r="K47" s="110" t="str">
        <f>'3'!I204</f>
        <v>t</v>
      </c>
      <c r="M47" s="145"/>
      <c r="N47" s="145"/>
    </row>
    <row r="48" spans="3:14" s="16" customFormat="1" ht="22.5" customHeight="1">
      <c r="C48" s="27">
        <f>'3'!D205</f>
        <v>5</v>
      </c>
      <c r="D48" s="304">
        <f>'3'!F205</f>
        <v>0</v>
      </c>
      <c r="E48" s="305"/>
      <c r="F48" s="305"/>
      <c r="G48" s="305"/>
      <c r="H48" s="306"/>
      <c r="I48" s="307">
        <f>'3'!H205</f>
        <v>0</v>
      </c>
      <c r="J48" s="308"/>
      <c r="K48" s="110" t="str">
        <f>'3'!I205</f>
        <v>t</v>
      </c>
      <c r="M48" s="145"/>
      <c r="N48" s="145"/>
    </row>
    <row r="49" spans="3:14" s="16" customFormat="1" ht="22.5" customHeight="1">
      <c r="C49" s="27">
        <f>'3'!D206</f>
        <v>6</v>
      </c>
      <c r="D49" s="304">
        <f>'3'!F206</f>
        <v>0</v>
      </c>
      <c r="E49" s="305"/>
      <c r="F49" s="305"/>
      <c r="G49" s="305"/>
      <c r="H49" s="306"/>
      <c r="I49" s="307">
        <f>'3'!H206</f>
        <v>0</v>
      </c>
      <c r="J49" s="308"/>
      <c r="K49" s="110" t="str">
        <f>'3'!I206</f>
        <v>t</v>
      </c>
      <c r="M49" s="145"/>
      <c r="N49" s="145"/>
    </row>
    <row r="50" spans="3:14" s="16" customFormat="1" ht="22.5" customHeight="1">
      <c r="C50" s="27">
        <f>'3'!D207</f>
        <v>7</v>
      </c>
      <c r="D50" s="304">
        <f>'3'!F207</f>
        <v>0</v>
      </c>
      <c r="E50" s="305"/>
      <c r="F50" s="305"/>
      <c r="G50" s="305"/>
      <c r="H50" s="306"/>
      <c r="I50" s="307">
        <f>'3'!H207</f>
        <v>0</v>
      </c>
      <c r="J50" s="308"/>
      <c r="K50" s="110" t="str">
        <f>'3'!I207</f>
        <v>t</v>
      </c>
      <c r="M50" s="145"/>
      <c r="N50" s="145"/>
    </row>
    <row r="51" spans="3:14" s="16" customFormat="1" ht="22.5" customHeight="1">
      <c r="C51" s="27">
        <f>'3'!D208</f>
        <v>8</v>
      </c>
      <c r="D51" s="304">
        <f>'3'!F208</f>
        <v>0</v>
      </c>
      <c r="E51" s="305"/>
      <c r="F51" s="305"/>
      <c r="G51" s="305"/>
      <c r="H51" s="306"/>
      <c r="I51" s="307">
        <f>'3'!H208</f>
        <v>0</v>
      </c>
      <c r="J51" s="308"/>
      <c r="K51" s="110" t="str">
        <f>'3'!I208</f>
        <v>t</v>
      </c>
      <c r="M51" s="145"/>
      <c r="N51" s="145"/>
    </row>
    <row r="52" spans="3:14" s="16" customFormat="1" ht="22.5" customHeight="1">
      <c r="C52" s="27">
        <f>'3'!D209</f>
        <v>9</v>
      </c>
      <c r="D52" s="304">
        <f>'3'!F209</f>
        <v>0</v>
      </c>
      <c r="E52" s="305"/>
      <c r="F52" s="305"/>
      <c r="G52" s="305"/>
      <c r="H52" s="306"/>
      <c r="I52" s="307">
        <f>'3'!H209</f>
        <v>0</v>
      </c>
      <c r="J52" s="308"/>
      <c r="K52" s="110" t="str">
        <f>'3'!I209</f>
        <v>t</v>
      </c>
      <c r="M52" s="145"/>
      <c r="N52" s="145"/>
    </row>
    <row r="53" spans="3:14" s="16" customFormat="1" ht="22.5" customHeight="1">
      <c r="C53" s="27">
        <f>'3'!D210</f>
        <v>10</v>
      </c>
      <c r="D53" s="304">
        <f>'3'!F210</f>
        <v>0</v>
      </c>
      <c r="E53" s="305"/>
      <c r="F53" s="305"/>
      <c r="G53" s="305"/>
      <c r="H53" s="306"/>
      <c r="I53" s="307">
        <f>'3'!H210</f>
        <v>0</v>
      </c>
      <c r="J53" s="308"/>
      <c r="K53" s="110" t="str">
        <f>'3'!I210</f>
        <v>t</v>
      </c>
      <c r="M53" s="145"/>
      <c r="N53" s="145"/>
    </row>
    <row r="54" spans="3:14" s="16" customFormat="1" ht="22.5" customHeight="1">
      <c r="C54" s="27">
        <f>'3'!D211</f>
        <v>11</v>
      </c>
      <c r="D54" s="304">
        <f>'3'!F211</f>
        <v>0</v>
      </c>
      <c r="E54" s="305"/>
      <c r="F54" s="305"/>
      <c r="G54" s="305"/>
      <c r="H54" s="306"/>
      <c r="I54" s="307">
        <f>'3'!H211</f>
        <v>0</v>
      </c>
      <c r="J54" s="308"/>
      <c r="K54" s="110" t="str">
        <f>'3'!I211</f>
        <v>t</v>
      </c>
      <c r="M54" s="145"/>
      <c r="N54" s="145"/>
    </row>
    <row r="55" spans="3:14" s="16" customFormat="1" ht="22.5" customHeight="1">
      <c r="C55" s="27">
        <f>'3'!D212</f>
        <v>12</v>
      </c>
      <c r="D55" s="304">
        <f>'3'!F212</f>
        <v>0</v>
      </c>
      <c r="E55" s="305"/>
      <c r="F55" s="305"/>
      <c r="G55" s="305"/>
      <c r="H55" s="306"/>
      <c r="I55" s="307">
        <f>'3'!H212</f>
        <v>0</v>
      </c>
      <c r="J55" s="308"/>
      <c r="K55" s="110" t="str">
        <f>'3'!I212</f>
        <v>t</v>
      </c>
      <c r="M55" s="145"/>
      <c r="N55" s="145"/>
    </row>
    <row r="56" spans="3:14" s="16" customFormat="1" ht="22.5" customHeight="1">
      <c r="C56" s="27">
        <f>'3'!D213</f>
        <v>13</v>
      </c>
      <c r="D56" s="304">
        <f>'3'!F213</f>
        <v>0</v>
      </c>
      <c r="E56" s="305"/>
      <c r="F56" s="305"/>
      <c r="G56" s="305"/>
      <c r="H56" s="306"/>
      <c r="I56" s="307">
        <f>'3'!H213</f>
        <v>0</v>
      </c>
      <c r="J56" s="308"/>
      <c r="K56" s="110" t="str">
        <f>'3'!I213</f>
        <v>t</v>
      </c>
      <c r="M56" s="145"/>
      <c r="N56" s="145"/>
    </row>
    <row r="57" spans="3:14" s="16" customFormat="1" ht="22.5" customHeight="1">
      <c r="C57" s="27">
        <f>'3'!D214</f>
        <v>14</v>
      </c>
      <c r="D57" s="304">
        <f>'3'!F214</f>
        <v>0</v>
      </c>
      <c r="E57" s="305"/>
      <c r="F57" s="305"/>
      <c r="G57" s="305"/>
      <c r="H57" s="306"/>
      <c r="I57" s="307">
        <f>'3'!H214</f>
        <v>0</v>
      </c>
      <c r="J57" s="308"/>
      <c r="K57" s="110" t="str">
        <f>'3'!I214</f>
        <v>t</v>
      </c>
      <c r="M57" s="145"/>
      <c r="N57" s="145"/>
    </row>
    <row r="58" spans="3:14" s="16" customFormat="1" ht="22.5" customHeight="1">
      <c r="C58" s="27">
        <f>'3'!D215</f>
        <v>15</v>
      </c>
      <c r="D58" s="304">
        <f>'3'!F215</f>
        <v>0</v>
      </c>
      <c r="E58" s="305"/>
      <c r="F58" s="305"/>
      <c r="G58" s="305"/>
      <c r="H58" s="306"/>
      <c r="I58" s="307">
        <f>'3'!H215</f>
        <v>0</v>
      </c>
      <c r="J58" s="308"/>
      <c r="K58" s="110" t="str">
        <f>'3'!I215</f>
        <v>t</v>
      </c>
      <c r="M58" s="145"/>
      <c r="N58" s="145"/>
    </row>
    <row r="59" spans="3:14" s="16" customFormat="1" ht="22.5" customHeight="1">
      <c r="C59" s="27">
        <f>'3'!D216</f>
        <v>16</v>
      </c>
      <c r="D59" s="304">
        <f>'3'!F216</f>
        <v>0</v>
      </c>
      <c r="E59" s="305"/>
      <c r="F59" s="305"/>
      <c r="G59" s="305"/>
      <c r="H59" s="306"/>
      <c r="I59" s="307">
        <f>'3'!H216</f>
        <v>0</v>
      </c>
      <c r="J59" s="308"/>
      <c r="K59" s="110" t="str">
        <f>'3'!I216</f>
        <v>t</v>
      </c>
      <c r="M59" s="145"/>
      <c r="N59" s="145"/>
    </row>
    <row r="60" spans="3:14" s="16" customFormat="1" ht="22.5" customHeight="1">
      <c r="C60" s="27">
        <f>'3'!D217</f>
        <v>17</v>
      </c>
      <c r="D60" s="304">
        <f>'3'!F217</f>
        <v>0</v>
      </c>
      <c r="E60" s="305"/>
      <c r="F60" s="305"/>
      <c r="G60" s="305"/>
      <c r="H60" s="306"/>
      <c r="I60" s="307">
        <f>'3'!H217</f>
        <v>0</v>
      </c>
      <c r="J60" s="308"/>
      <c r="K60" s="110" t="str">
        <f>'3'!I217</f>
        <v>t</v>
      </c>
      <c r="M60" s="145"/>
      <c r="N60" s="145"/>
    </row>
    <row r="61" spans="3:14" s="16" customFormat="1" ht="22.5" customHeight="1">
      <c r="C61" s="27">
        <f>'3'!D218</f>
        <v>18</v>
      </c>
      <c r="D61" s="304">
        <f>'3'!F218</f>
        <v>0</v>
      </c>
      <c r="E61" s="305"/>
      <c r="F61" s="305"/>
      <c r="G61" s="305"/>
      <c r="H61" s="306"/>
      <c r="I61" s="307">
        <f>'3'!H218</f>
        <v>0</v>
      </c>
      <c r="J61" s="308"/>
      <c r="K61" s="110" t="str">
        <f>'3'!I218</f>
        <v>t</v>
      </c>
      <c r="M61" s="145"/>
      <c r="N61" s="145"/>
    </row>
    <row r="62" spans="3:14" s="16" customFormat="1" ht="22.5" customHeight="1">
      <c r="C62" s="27">
        <f>'3'!D219</f>
        <v>19</v>
      </c>
      <c r="D62" s="304">
        <f>'3'!F219</f>
        <v>0</v>
      </c>
      <c r="E62" s="305"/>
      <c r="F62" s="305"/>
      <c r="G62" s="305"/>
      <c r="H62" s="306"/>
      <c r="I62" s="307">
        <f>'3'!H219</f>
        <v>0</v>
      </c>
      <c r="J62" s="308"/>
      <c r="K62" s="110" t="str">
        <f>'3'!I219</f>
        <v>t</v>
      </c>
      <c r="M62" s="145"/>
      <c r="N62" s="145"/>
    </row>
    <row r="63" spans="3:14" s="16" customFormat="1" ht="22.5" customHeight="1" thickBot="1">
      <c r="C63" s="27">
        <f>'3'!D220</f>
        <v>20</v>
      </c>
      <c r="D63" s="304">
        <f>'3'!F220</f>
        <v>0</v>
      </c>
      <c r="E63" s="305"/>
      <c r="F63" s="305"/>
      <c r="G63" s="305"/>
      <c r="H63" s="306"/>
      <c r="I63" s="307">
        <f>'3'!H220</f>
        <v>0</v>
      </c>
      <c r="J63" s="308"/>
      <c r="K63" s="110" t="str">
        <f>'3'!I220</f>
        <v>t</v>
      </c>
      <c r="M63" s="145"/>
      <c r="N63" s="145"/>
    </row>
    <row r="64" spans="3:14" ht="22.5" customHeight="1" thickTop="1">
      <c r="C64" s="311" t="s">
        <v>77</v>
      </c>
      <c r="D64" s="312"/>
      <c r="E64" s="312"/>
      <c r="F64" s="312"/>
      <c r="G64" s="312"/>
      <c r="H64" s="313"/>
      <c r="I64" s="309">
        <f>SUM(I44:J63)</f>
        <v>0</v>
      </c>
      <c r="J64" s="310"/>
      <c r="K64" s="83" t="s">
        <v>94</v>
      </c>
      <c r="M64" s="145"/>
      <c r="N64" s="145"/>
    </row>
    <row r="65" spans="12:12">
      <c r="L65" s="75"/>
    </row>
    <row r="66" spans="12:12"/>
    <row r="67" spans="12:12"/>
  </sheetData>
  <sheetProtection insertRows="0" deleteRows="0" selectLockedCells="1"/>
  <mergeCells count="103">
    <mergeCell ref="J2:L2"/>
    <mergeCell ref="I43:J43"/>
    <mergeCell ref="I44:J44"/>
    <mergeCell ref="C4:L4"/>
    <mergeCell ref="C17:C18"/>
    <mergeCell ref="D17:K17"/>
    <mergeCell ref="C8:D8"/>
    <mergeCell ref="C9:D9"/>
    <mergeCell ref="C12:E12"/>
    <mergeCell ref="C11:D11"/>
    <mergeCell ref="C10:D10"/>
    <mergeCell ref="D18:H18"/>
    <mergeCell ref="C39:H39"/>
    <mergeCell ref="D19:H19"/>
    <mergeCell ref="I18:J18"/>
    <mergeCell ref="I19:J19"/>
    <mergeCell ref="D27:H27"/>
    <mergeCell ref="D38:H38"/>
    <mergeCell ref="I27:J27"/>
    <mergeCell ref="I38:J38"/>
    <mergeCell ref="D25:H25"/>
    <mergeCell ref="D26:H26"/>
    <mergeCell ref="I20:J20"/>
    <mergeCell ref="I21:J21"/>
    <mergeCell ref="C64:H64"/>
    <mergeCell ref="C42:C43"/>
    <mergeCell ref="D43:H43"/>
    <mergeCell ref="D44:H44"/>
    <mergeCell ref="D42:K42"/>
    <mergeCell ref="I64:J64"/>
    <mergeCell ref="D47:H47"/>
    <mergeCell ref="D58:H58"/>
    <mergeCell ref="D59:H59"/>
    <mergeCell ref="D60:H60"/>
    <mergeCell ref="D61:H61"/>
    <mergeCell ref="D62:H62"/>
    <mergeCell ref="I22:J22"/>
    <mergeCell ref="I23:J23"/>
    <mergeCell ref="I24:J24"/>
    <mergeCell ref="I25:J25"/>
    <mergeCell ref="I26:J26"/>
    <mergeCell ref="D20:H20"/>
    <mergeCell ref="D21:H21"/>
    <mergeCell ref="D22:H22"/>
    <mergeCell ref="D23:H23"/>
    <mergeCell ref="D24:H24"/>
    <mergeCell ref="D28:H28"/>
    <mergeCell ref="I28:J28"/>
    <mergeCell ref="D29:H29"/>
    <mergeCell ref="I29:J29"/>
    <mergeCell ref="D30:H30"/>
    <mergeCell ref="I30:J30"/>
    <mergeCell ref="D63:H63"/>
    <mergeCell ref="I47:J47"/>
    <mergeCell ref="I58:J58"/>
    <mergeCell ref="I59:J59"/>
    <mergeCell ref="I60:J60"/>
    <mergeCell ref="I61:J61"/>
    <mergeCell ref="I62:J62"/>
    <mergeCell ref="I63:J63"/>
    <mergeCell ref="D48:H48"/>
    <mergeCell ref="D49:H49"/>
    <mergeCell ref="D50:H50"/>
    <mergeCell ref="D51:H51"/>
    <mergeCell ref="D52:H52"/>
    <mergeCell ref="D53:H53"/>
    <mergeCell ref="D54:H54"/>
    <mergeCell ref="D55:H55"/>
    <mergeCell ref="I34:J34"/>
    <mergeCell ref="D35:H35"/>
    <mergeCell ref="I35:J35"/>
    <mergeCell ref="D36:H36"/>
    <mergeCell ref="I36:J36"/>
    <mergeCell ref="D31:H31"/>
    <mergeCell ref="I31:J31"/>
    <mergeCell ref="D32:H32"/>
    <mergeCell ref="I32:J32"/>
    <mergeCell ref="D33:H33"/>
    <mergeCell ref="I33:J33"/>
    <mergeCell ref="M17:M18"/>
    <mergeCell ref="N17:N18"/>
    <mergeCell ref="M42:M43"/>
    <mergeCell ref="N42:N43"/>
    <mergeCell ref="D56:H56"/>
    <mergeCell ref="D57:H57"/>
    <mergeCell ref="I48:J48"/>
    <mergeCell ref="I49:J49"/>
    <mergeCell ref="I50:J50"/>
    <mergeCell ref="I51:J51"/>
    <mergeCell ref="I52:J52"/>
    <mergeCell ref="I53:J53"/>
    <mergeCell ref="I54:J54"/>
    <mergeCell ref="I55:J55"/>
    <mergeCell ref="I56:J56"/>
    <mergeCell ref="I57:J57"/>
    <mergeCell ref="D37:H37"/>
    <mergeCell ref="I37:J37"/>
    <mergeCell ref="D46:H46"/>
    <mergeCell ref="D45:H45"/>
    <mergeCell ref="I46:J46"/>
    <mergeCell ref="I45:J45"/>
    <mergeCell ref="I39:J39"/>
    <mergeCell ref="D34:H34"/>
  </mergeCells>
  <phoneticPr fontId="1"/>
  <pageMargins left="0.23622047244094491" right="0.23622047244094491" top="0.74803149606299213" bottom="0.74803149606299213" header="0.31496062992125984" footer="0.31496062992125984"/>
  <pageSetup paperSize="9" scale="81" fitToHeight="2" orientation="portrait" r:id="rId1"/>
  <headerFooter>
    <oddFooter>&amp;P ページ</oddFooter>
  </headerFooter>
  <rowBreaks count="1" manualBreakCount="1">
    <brk id="39" min="1" max="11" man="1"/>
  </rowBreaks>
  <ignoredErrors>
    <ignoredError sqref="C19:K64" unlockedFormula="1"/>
  </ignoredError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da7ca9d-041f-4b53-b8c7-d4b05a471310" xsi:nil="true"/>
    <lcf76f155ced4ddcb4097134ff3c332f xmlns="a8df22f3-36ca-48f6-b65a-4b6909fad5b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A885BAC74FF204DB41E737B294F86F3" ma:contentTypeVersion="14" ma:contentTypeDescription="新しいドキュメントを作成します。" ma:contentTypeScope="" ma:versionID="3d7725e5704099eca537801cd7b82cff">
  <xsd:schema xmlns:xsd="http://www.w3.org/2001/XMLSchema" xmlns:xs="http://www.w3.org/2001/XMLSchema" xmlns:p="http://schemas.microsoft.com/office/2006/metadata/properties" xmlns:ns2="a8df22f3-36ca-48f6-b65a-4b6909fad5b8" xmlns:ns3="cda7ca9d-041f-4b53-b8c7-d4b05a471310" targetNamespace="http://schemas.microsoft.com/office/2006/metadata/properties" ma:root="true" ma:fieldsID="5630e294e1e3883df3a1971a73edaa28" ns2:_="" ns3:_="">
    <xsd:import namespace="a8df22f3-36ca-48f6-b65a-4b6909fad5b8"/>
    <xsd:import namespace="cda7ca9d-041f-4b53-b8c7-d4b05a4713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df22f3-36ca-48f6-b65a-4b6909fad5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a7ca9d-041f-4b53-b8c7-d4b05a47131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46ebd1-fb94-4164-9b30-e2d919013aa6}" ma:internalName="TaxCatchAll" ma:showField="CatchAllData" ma:web="cda7ca9d-041f-4b53-b8c7-d4b05a4713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100AA9-CA78-407C-9844-A8562A12907D}">
  <ds:schemaRefs>
    <ds:schemaRef ds:uri="http://schemas.microsoft.com/sharepoint/v3/contenttype/forms"/>
  </ds:schemaRefs>
</ds:datastoreItem>
</file>

<file path=customXml/itemProps2.xml><?xml version="1.0" encoding="utf-8"?>
<ds:datastoreItem xmlns:ds="http://schemas.openxmlformats.org/officeDocument/2006/customXml" ds:itemID="{569E142C-226D-41EA-B188-58587A07830B}">
  <ds:schemaRefs>
    <ds:schemaRef ds:uri="http://schemas.microsoft.com/office/2006/metadata/properties"/>
    <ds:schemaRef ds:uri="http://schemas.microsoft.com/office/infopath/2007/PartnerControls"/>
    <ds:schemaRef ds:uri="cda7ca9d-041f-4b53-b8c7-d4b05a471310"/>
    <ds:schemaRef ds:uri="a8df22f3-36ca-48f6-b65a-4b6909fad5b8"/>
  </ds:schemaRefs>
</ds:datastoreItem>
</file>

<file path=customXml/itemProps3.xml><?xml version="1.0" encoding="utf-8"?>
<ds:datastoreItem xmlns:ds="http://schemas.openxmlformats.org/officeDocument/2006/customXml" ds:itemID="{020C54AD-5A83-43BE-AC5F-4E9F5F17BB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df22f3-36ca-48f6-b65a-4b6909fad5b8"/>
    <ds:schemaRef ds:uri="cda7ca9d-041f-4b53-b8c7-d4b05a4713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12</vt:i4>
      </vt:variant>
    </vt:vector>
  </HeadingPairs>
  <TitlesOfParts>
    <vt:vector size="12" baseType="lpstr">
      <vt:lpstr>表紙（編集不要）</vt:lpstr>
      <vt:lpstr>目次（編集不要）</vt:lpstr>
      <vt:lpstr>1</vt:lpstr>
      <vt:lpstr>2</vt:lpstr>
      <vt:lpstr>3</vt:lpstr>
      <vt:lpstr>3-1設備リスト</vt:lpstr>
      <vt:lpstr>4-1</vt:lpstr>
      <vt:lpstr>4-2</vt:lpstr>
      <vt:lpstr>5-1</vt:lpstr>
      <vt:lpstr>5-2</vt:lpstr>
      <vt:lpstr>5-3</vt:lpstr>
      <vt:lpstr>改訂履歴（編集不要）</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0x010100CA885BAC74FF204DB41E737B294F86F3</vt:lpwstr>
  </property>
  <property fmtid="{D5CDD505-2E9C-101B-9397-08002B2CF9AE}" pid="3" name="MediaServiceImageTags">
    <vt:lpwstr/>
  </property>
</Properties>
</file>