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ms-office.chartcolorstyle+xml" PartName="/xl/charts/colors1.xml"/>
  <Override ContentType="application/vnd.ms-office.chartstyle+xml" PartName="/xl/charts/style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229" documentId="13_ncr:1_{ADA388AE-074F-4D6C-8197-E7CB3F1179BF}" xr6:coauthVersionLast="47" xr6:coauthVersionMax="47" xr10:uidLastSave="{3E84184F-4C95-4E8E-B28C-A377E44C963E}"/>
  <bookViews>
    <workbookView xWindow="28680" yWindow="-120" windowWidth="29040" windowHeight="15720" xr2:uid="{898B6B33-1770-4EB5-9A4B-5B378725F20D}"/>
  </bookViews>
  <sheets>
    <sheet name="はじめに" sheetId="29" r:id="rId1"/>
    <sheet name="NbS_SAT_p0" sheetId="22" r:id="rId2"/>
    <sheet name="NbS_SAT_p1" sheetId="15" r:id="rId3"/>
    <sheet name="NbS_SAT_p2" sheetId="26" r:id="rId4"/>
    <sheet name="NbS_SAT_p3" sheetId="25" r:id="rId5"/>
    <sheet name="NbS_SAT_p4" sheetId="27" r:id="rId6"/>
    <sheet name="NbS_SAT_p5" sheetId="28" r:id="rId7"/>
    <sheet name="結果概要" sheetId="16" r:id="rId8"/>
    <sheet name="#Config" sheetId="7" state="hidden" r:id="rId9"/>
  </sheets>
  <definedNames>
    <definedName name="aa">#REF!</definedName>
    <definedName name="_xlnm.Print_Area" localSheetId="2">NbS_SAT_p1!$A$1:$Q$14</definedName>
    <definedName name="_xlnm.Print_Area" localSheetId="3">NbS_SAT_p2!$A$1:$O$15</definedName>
    <definedName name="_xlnm.Print_Area" localSheetId="4">NbS_SAT_p3!$A$1:$S$12</definedName>
    <definedName name="_xlnm.Print_Area" localSheetId="5">NbS_SAT_p4!$A$1:$O$12</definedName>
    <definedName name="_xlnm.Print_Area" localSheetId="6">NbS_SAT_p5!$A$1:$Q$14</definedName>
    <definedName name="tekigou11">#REF!</definedName>
    <definedName name="tekigou11no">#REF!</definedName>
    <definedName name="tekigou13">#REF!</definedName>
    <definedName name="tekigou13no">#REF!</definedName>
    <definedName name="tekigou221">#REF!</definedName>
    <definedName name="tekigou221no">#REF!</definedName>
    <definedName name="tekigou222">#REF!</definedName>
    <definedName name="tekigou222no">#REF!</definedName>
    <definedName name="tekigou23">#REF!</definedName>
    <definedName name="tekigou23no">#REF!</definedName>
    <definedName name="tekigou24">#REF!</definedName>
    <definedName name="tekigou24no">#REF!</definedName>
    <definedName name="tekigou311">#REF!</definedName>
    <definedName name="tekigou311no">#REF!</definedName>
    <definedName name="tekigou312">#REF!</definedName>
    <definedName name="tekigou312no">#REF!</definedName>
    <definedName name="tekigou313">#REF!</definedName>
    <definedName name="tekigou313no">#REF!</definedName>
    <definedName name="がいとう">#REF!</definedName>
    <definedName name="実施しない">#REF!</definedName>
    <definedName name="実施す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6" l="1"/>
  <c r="I11" i="28"/>
  <c r="I12" i="28"/>
  <c r="I8" i="26"/>
  <c r="I9" i="26"/>
  <c r="I10" i="26"/>
  <c r="I9" i="27"/>
  <c r="I4" i="15" l="1"/>
  <c r="I5" i="15"/>
  <c r="I10" i="16" s="1"/>
  <c r="I7" i="27"/>
  <c r="I5" i="25"/>
  <c r="I4" i="25"/>
  <c r="I6" i="25"/>
  <c r="I7" i="25"/>
  <c r="I8" i="25"/>
  <c r="I9" i="25"/>
  <c r="I10" i="25"/>
  <c r="I4" i="26"/>
  <c r="G11" i="16" s="1"/>
  <c r="I5" i="26"/>
  <c r="I6" i="26"/>
  <c r="I7" i="26"/>
  <c r="I11" i="26"/>
  <c r="I6" i="15"/>
  <c r="I7" i="15"/>
  <c r="I8" i="15"/>
  <c r="I9" i="15"/>
  <c r="I10" i="15"/>
  <c r="I11" i="15"/>
  <c r="I3" i="15"/>
  <c r="I3" i="26"/>
  <c r="I3" i="25"/>
  <c r="I4" i="27"/>
  <c r="I5" i="27"/>
  <c r="I6" i="27"/>
  <c r="G13" i="16" s="1"/>
  <c r="I8" i="27"/>
  <c r="I10" i="27"/>
  <c r="I3" i="27"/>
  <c r="I13" i="28"/>
  <c r="I4" i="28"/>
  <c r="I5" i="28"/>
  <c r="I6" i="28"/>
  <c r="I7" i="28"/>
  <c r="I8" i="28"/>
  <c r="I9" i="28"/>
  <c r="I10" i="28"/>
  <c r="I3" i="28"/>
  <c r="E12" i="16" l="1"/>
  <c r="E13" i="16"/>
  <c r="L13" i="16" s="1"/>
  <c r="E11" i="16"/>
  <c r="L11" i="16" s="1"/>
  <c r="G10" i="16"/>
  <c r="I12" i="16"/>
  <c r="I13" i="16"/>
  <c r="G14" i="16"/>
  <c r="E14" i="16"/>
  <c r="L14" i="16" s="1"/>
  <c r="G12" i="16"/>
  <c r="E10" i="16"/>
  <c r="L10" i="16" s="1"/>
  <c r="I7" i="16"/>
  <c r="G7" i="16"/>
  <c r="E7" i="16"/>
  <c r="E5" i="16"/>
  <c r="L12" i="16" l="1"/>
</calcChain>
</file>

<file path=xl/sharedStrings.xml><?xml version="1.0" encoding="utf-8"?>
<sst xmlns="http://schemas.openxmlformats.org/spreadsheetml/2006/main" count="324" uniqueCount="184">
  <si>
    <t>取組の主体機関：</t>
    <rPh sb="0" eb="2">
      <t>トリクミ</t>
    </rPh>
    <rPh sb="3" eb="5">
      <t>シュタイ</t>
    </rPh>
    <rPh sb="5" eb="7">
      <t>キカン</t>
    </rPh>
    <phoneticPr fontId="1"/>
  </si>
  <si>
    <t>表：効果の評価基準</t>
    <phoneticPr fontId="1"/>
  </si>
  <si>
    <t>取組名称：</t>
    <rPh sb="0" eb="2">
      <t>トリクミ</t>
    </rPh>
    <rPh sb="2" eb="4">
      <t>メイショウ</t>
    </rPh>
    <phoneticPr fontId="1"/>
  </si>
  <si>
    <t>活用する生態系：</t>
    <rPh sb="0" eb="2">
      <t>カツヨウ</t>
    </rPh>
    <rPh sb="4" eb="7">
      <t>セイタイケイ</t>
    </rPh>
    <phoneticPr fontId="1"/>
  </si>
  <si>
    <t>※プルダウンから最大3つまで選択</t>
    <rPh sb="8" eb="10">
      <t>サイダイ</t>
    </rPh>
    <rPh sb="14" eb="16">
      <t>センタク</t>
    </rPh>
    <phoneticPr fontId="1"/>
  </si>
  <si>
    <t>実施する</t>
  </si>
  <si>
    <t>※プルダウンから選択</t>
    <rPh sb="8" eb="10">
      <t>センタク</t>
    </rPh>
    <phoneticPr fontId="1"/>
  </si>
  <si>
    <t>解決に寄与する社会課題
（レーダーチャート評価）：</t>
    <rPh sb="0" eb="2">
      <t>カイケツ</t>
    </rPh>
    <rPh sb="3" eb="5">
      <t>キヨ</t>
    </rPh>
    <rPh sb="7" eb="9">
      <t>シャカイ</t>
    </rPh>
    <rPh sb="9" eb="11">
      <t>カダイ</t>
    </rPh>
    <rPh sb="21" eb="23">
      <t>ヒョウカ</t>
    </rPh>
    <phoneticPr fontId="1"/>
  </si>
  <si>
    <t>人の健康</t>
    <phoneticPr fontId="1"/>
  </si>
  <si>
    <t>食料の供給</t>
    <phoneticPr fontId="1"/>
  </si>
  <si>
    <t>水資源の確保</t>
    <phoneticPr fontId="1"/>
  </si>
  <si>
    <t>災害リスクの軽減</t>
    <phoneticPr fontId="1"/>
  </si>
  <si>
    <t>地域経済の発展</t>
    <phoneticPr fontId="1"/>
  </si>
  <si>
    <t>図：判断のフロー</t>
    <rPh sb="0" eb="1">
      <t>ズ</t>
    </rPh>
    <rPh sb="2" eb="4">
      <t>ハンダン</t>
    </rPh>
    <phoneticPr fontId="1"/>
  </si>
  <si>
    <t>気候変動の緩和</t>
    <phoneticPr fontId="1"/>
  </si>
  <si>
    <t>Yes</t>
    <phoneticPr fontId="1"/>
  </si>
  <si>
    <t>No</t>
    <phoneticPr fontId="1"/>
  </si>
  <si>
    <t>日本版NbS基準</t>
    <rPh sb="0" eb="3">
      <t>ニホンバン</t>
    </rPh>
    <rPh sb="6" eb="8">
      <t>キジュン</t>
    </rPh>
    <phoneticPr fontId="1"/>
  </si>
  <si>
    <t>要件の
種類</t>
    <rPh sb="0" eb="2">
      <t>ヨウケン</t>
    </rPh>
    <rPh sb="4" eb="6">
      <t>シュルイ</t>
    </rPh>
    <phoneticPr fontId="1"/>
  </si>
  <si>
    <t>要件の種類</t>
    <rPh sb="0" eb="2">
      <t>ヨウケン</t>
    </rPh>
    <rPh sb="3" eb="5">
      <t>シュルイ</t>
    </rPh>
    <phoneticPr fontId="1"/>
  </si>
  <si>
    <t>Flag</t>
    <phoneticPr fontId="1"/>
  </si>
  <si>
    <t>判断基準</t>
    <rPh sb="0" eb="4">
      <t>ハンダンキジュン</t>
    </rPh>
    <phoneticPr fontId="1"/>
  </si>
  <si>
    <t>備考</t>
    <rPh sb="0" eb="2">
      <t>ビコウ</t>
    </rPh>
    <phoneticPr fontId="1"/>
  </si>
  <si>
    <t>評価
結果</t>
    <rPh sb="0" eb="2">
      <t>ヒョウカ</t>
    </rPh>
    <rPh sb="3" eb="5">
      <t>ケッカ</t>
    </rPh>
    <phoneticPr fontId="1"/>
  </si>
  <si>
    <t>評価の根拠</t>
    <rPh sb="0" eb="2">
      <t>ヒョウカ</t>
    </rPh>
    <rPh sb="3" eb="5">
      <t>コンキョ</t>
    </rPh>
    <phoneticPr fontId="1"/>
  </si>
  <si>
    <t>参考資料</t>
    <rPh sb="0" eb="4">
      <t>サンコウシリョウ</t>
    </rPh>
    <phoneticPr fontId="1"/>
  </si>
  <si>
    <t>1-1</t>
    <phoneticPr fontId="1"/>
  </si>
  <si>
    <t>解決を目指す社会課題の明確化</t>
    <phoneticPr fontId="1"/>
  </si>
  <si>
    <t>適合要件</t>
    <rPh sb="0" eb="2">
      <t>テキゴウ</t>
    </rPh>
    <rPh sb="2" eb="4">
      <t>ヨウケン</t>
    </rPh>
    <phoneticPr fontId="1"/>
  </si>
  <si>
    <t>取組により解決を目指す社会課題（※1）が特定され、取組との関連性が明確となっている。</t>
    <rPh sb="5" eb="7">
      <t>カイケツ</t>
    </rPh>
    <rPh sb="8" eb="10">
      <t>メザ</t>
    </rPh>
    <rPh sb="11" eb="13">
      <t>シャカイ</t>
    </rPh>
    <rPh sb="13" eb="15">
      <t>カダイ</t>
    </rPh>
    <rPh sb="20" eb="22">
      <t>トクテイ</t>
    </rPh>
    <rPh sb="25" eb="27">
      <t>トリクミ</t>
    </rPh>
    <rPh sb="29" eb="32">
      <t>カンレンセイ</t>
    </rPh>
    <rPh sb="33" eb="35">
      <t>メイカク</t>
    </rPh>
    <phoneticPr fontId="1"/>
  </si>
  <si>
    <t>p0のレーダーチャートを活用した評価を実施している場合、評価結果は「Yes」とする。</t>
    <rPh sb="12" eb="14">
      <t>カツヨウ</t>
    </rPh>
    <rPh sb="16" eb="18">
      <t>ヒョウカ</t>
    </rPh>
    <rPh sb="19" eb="21">
      <t>ジッシ</t>
    </rPh>
    <rPh sb="25" eb="27">
      <t>バアイ</t>
    </rPh>
    <rPh sb="28" eb="30">
      <t>ヒョウカ</t>
    </rPh>
    <rPh sb="30" eb="32">
      <t>ケッカ</t>
    </rPh>
    <phoneticPr fontId="1"/>
  </si>
  <si>
    <t>1-2</t>
    <phoneticPr fontId="1"/>
  </si>
  <si>
    <t>地域特性を踏まえた社会課題の特定</t>
    <phoneticPr fontId="1"/>
  </si>
  <si>
    <t>特定した社会課題は、地域の特性を踏まえたものとなっている。</t>
    <rPh sb="13" eb="15">
      <t>トクセイ</t>
    </rPh>
    <phoneticPr fontId="1"/>
  </si>
  <si>
    <t>特定された社会課題（※1）は、取組の対象地域の特性を踏まえたものとなっている。</t>
    <rPh sb="0" eb="2">
      <t>トクテイ</t>
    </rPh>
    <rPh sb="5" eb="7">
      <t>シャカイ</t>
    </rPh>
    <rPh sb="7" eb="9">
      <t>カダイ</t>
    </rPh>
    <rPh sb="15" eb="17">
      <t>トリクミ</t>
    </rPh>
    <rPh sb="18" eb="22">
      <t>タイショウチイキ</t>
    </rPh>
    <rPh sb="23" eb="25">
      <t>トクセイ</t>
    </rPh>
    <rPh sb="26" eb="27">
      <t>フ</t>
    </rPh>
    <phoneticPr fontId="1"/>
  </si>
  <si>
    <t>特定された社会課題（※1）は、地域において優先度が高いものとなっている。</t>
    <phoneticPr fontId="1"/>
  </si>
  <si>
    <t>追加要件</t>
    <rPh sb="0" eb="2">
      <t>ツイカ</t>
    </rPh>
    <rPh sb="2" eb="4">
      <t>ヨウケン</t>
    </rPh>
    <phoneticPr fontId="1"/>
  </si>
  <si>
    <t>課題の特定や具体化にあたって、地域のステークホルダー（※2）との対話や議論を行っている。</t>
    <rPh sb="0" eb="2">
      <t>カダイ</t>
    </rPh>
    <phoneticPr fontId="1"/>
  </si>
  <si>
    <t>1-3</t>
    <phoneticPr fontId="1"/>
  </si>
  <si>
    <t>社会課題に対するNbSの貢献の評価</t>
    <rPh sb="12" eb="14">
      <t>コウケン</t>
    </rPh>
    <rPh sb="15" eb="17">
      <t>ヒョウカ</t>
    </rPh>
    <phoneticPr fontId="1"/>
  </si>
  <si>
    <t>特定した社会課題の解決に対するNbSの貢献を評価している。</t>
    <rPh sb="19" eb="21">
      <t>コウケン</t>
    </rPh>
    <phoneticPr fontId="1"/>
  </si>
  <si>
    <t>特定した社会課題（※1）に対する取組の貢献について、その評価（定量的・定性的いずれかのアプローチを含む）が実施または計画されている。</t>
    <rPh sb="13" eb="14">
      <t>タイ</t>
    </rPh>
    <rPh sb="16" eb="18">
      <t>トリクミ</t>
    </rPh>
    <rPh sb="19" eb="21">
      <t>コウケン</t>
    </rPh>
    <phoneticPr fontId="1"/>
  </si>
  <si>
    <t>p0のレーダーチャートを活用した評価を実施しており、評価結果が「3」の項目が1つ以上ある場合、評価結果は「Yes」とする。</t>
    <rPh sb="19" eb="21">
      <t>ジッシ</t>
    </rPh>
    <rPh sb="26" eb="28">
      <t>ヒョウカ</t>
    </rPh>
    <rPh sb="28" eb="30">
      <t>ケッカ</t>
    </rPh>
    <rPh sb="35" eb="37">
      <t>コウモク</t>
    </rPh>
    <rPh sb="40" eb="42">
      <t>イジョウ</t>
    </rPh>
    <rPh sb="44" eb="46">
      <t>バアイ</t>
    </rPh>
    <phoneticPr fontId="1"/>
  </si>
  <si>
    <t>取組による貢献の程度を測定可能な指標が設定されている。</t>
    <rPh sb="5" eb="7">
      <t>コウケン</t>
    </rPh>
    <rPh sb="8" eb="10">
      <t>テイド</t>
    </rPh>
    <rPh sb="19" eb="21">
      <t>セッテイ</t>
    </rPh>
    <phoneticPr fontId="1"/>
  </si>
  <si>
    <t>※2 取組に関心を持つ、あるいは影響を受ける個人・組織</t>
    <rPh sb="3" eb="5">
      <t>トリクミ</t>
    </rPh>
    <rPh sb="6" eb="8">
      <t>カンシン</t>
    </rPh>
    <rPh sb="9" eb="10">
      <t>モ</t>
    </rPh>
    <rPh sb="16" eb="18">
      <t>エイキョウ</t>
    </rPh>
    <rPh sb="19" eb="20">
      <t>ウ</t>
    </rPh>
    <rPh sb="22" eb="24">
      <t>コジン</t>
    </rPh>
    <rPh sb="25" eb="27">
      <t>ソシキ</t>
    </rPh>
    <phoneticPr fontId="1"/>
  </si>
  <si>
    <t>p0のレーダーチャートを活用した評価を実施している場合、評価結果は「Yes」とする。</t>
    <phoneticPr fontId="1"/>
  </si>
  <si>
    <t>除外要件</t>
    <rPh sb="0" eb="2">
      <t>ジョガイ</t>
    </rPh>
    <rPh sb="2" eb="4">
      <t>ヨウケン</t>
    </rPh>
    <phoneticPr fontId="1"/>
  </si>
  <si>
    <t>p0のレーダーチャートを活用した評価を実施しており、評価結果が「1以上」の項目が2つ以上ある場合、評価結果は「No」とする。</t>
    <rPh sb="19" eb="21">
      <t>ジッシ</t>
    </rPh>
    <rPh sb="26" eb="28">
      <t>ヒョウカ</t>
    </rPh>
    <rPh sb="28" eb="30">
      <t>ケッカ</t>
    </rPh>
    <rPh sb="33" eb="35">
      <t>イジョウ</t>
    </rPh>
    <rPh sb="37" eb="39">
      <t>コウモク</t>
    </rPh>
    <rPh sb="42" eb="44">
      <t>イジョウ</t>
    </rPh>
    <rPh sb="46" eb="48">
      <t>バアイ</t>
    </rPh>
    <phoneticPr fontId="1"/>
  </si>
  <si>
    <t>トレードオフとシナジーの認識と対応</t>
    <phoneticPr fontId="1"/>
  </si>
  <si>
    <t>トレードオフの回避やシナジー（相乗効果）の最大化に向けた方策が検討されている。</t>
    <rPh sb="15" eb="19">
      <t>ソウジョウコウカ</t>
    </rPh>
    <phoneticPr fontId="1"/>
  </si>
  <si>
    <t>取組が効果を発揮しうる範囲が把握された上で、可能な限り効果を最大化するための検討を行っている。</t>
    <rPh sb="11" eb="13">
      <t>ハンイ</t>
    </rPh>
    <rPh sb="14" eb="16">
      <t>ハアク</t>
    </rPh>
    <phoneticPr fontId="1"/>
  </si>
  <si>
    <t>生態系の機能の活用</t>
    <phoneticPr fontId="1"/>
  </si>
  <si>
    <t>生態系を基盤とした取組となっており、その機能を活用する取組となっている。</t>
    <rPh sb="9" eb="11">
      <t>トリクミ</t>
    </rPh>
    <phoneticPr fontId="1"/>
  </si>
  <si>
    <t>取組の基盤となっている生態系タイプ（※1）や機能が明確となっている。</t>
    <rPh sb="0" eb="2">
      <t>トリクミ</t>
    </rPh>
    <rPh sb="3" eb="5">
      <t>キバン</t>
    </rPh>
    <phoneticPr fontId="1"/>
  </si>
  <si>
    <t>生態系や生物多様性への悪影響の回避</t>
    <rPh sb="15" eb="17">
      <t>カイヒ</t>
    </rPh>
    <phoneticPr fontId="1"/>
  </si>
  <si>
    <t>取組は、地域の生態系や生物多様性に悪影響をもたらすものではない。</t>
    <phoneticPr fontId="1"/>
  </si>
  <si>
    <t>取組による地域の生態系や生物多様性への影響が検討され、明らかな悪影響がないことを確認している。</t>
    <phoneticPr fontId="1"/>
  </si>
  <si>
    <t>生態系や生物多様性の保全・再生・創出への貢献</t>
    <rPh sb="16" eb="18">
      <t>ソウシュツ</t>
    </rPh>
    <phoneticPr fontId="1"/>
  </si>
  <si>
    <t>取組の基盤となる生態系の状態が適切に把握され、これらを保全・再生・創出するものとなっている。</t>
    <rPh sb="0" eb="2">
      <t>トリクミ</t>
    </rPh>
    <rPh sb="18" eb="20">
      <t>ハアク</t>
    </rPh>
    <rPh sb="33" eb="35">
      <t>ソウシュツ</t>
    </rPh>
    <phoneticPr fontId="1"/>
  </si>
  <si>
    <t>取組の基盤となる生態系の現状や課題（劣化・減少の要因等）を、文献調査や現地調査等により把握している。</t>
    <rPh sb="15" eb="17">
      <t>カダイ</t>
    </rPh>
    <rPh sb="18" eb="20">
      <t>レッカ</t>
    </rPh>
    <rPh sb="21" eb="23">
      <t>ゲンショウ</t>
    </rPh>
    <rPh sb="24" eb="27">
      <t>ヨウイントウ</t>
    </rPh>
    <rPh sb="43" eb="45">
      <t>ハアク</t>
    </rPh>
    <phoneticPr fontId="1"/>
  </si>
  <si>
    <t>取組が基盤となる生態系の課題に対応し、生態系や生物多様性を保全・再生・創出するものとなっている。</t>
    <rPh sb="3" eb="5">
      <t>キバン</t>
    </rPh>
    <rPh sb="12" eb="14">
      <t>カダイ</t>
    </rPh>
    <rPh sb="35" eb="37">
      <t>ソウシュツ</t>
    </rPh>
    <phoneticPr fontId="1"/>
  </si>
  <si>
    <t>生態系や生物多様性の望ましい変化の方向性（減少、維持、増加等）や程度が認識され、取組による効果を測定可能な指標（在来種数、生態系の面積等）が設定されている。</t>
    <rPh sb="10" eb="11">
      <t>ノゾ</t>
    </rPh>
    <rPh sb="14" eb="16">
      <t>ヘンカ</t>
    </rPh>
    <rPh sb="17" eb="20">
      <t>ホウコウセイ</t>
    </rPh>
    <rPh sb="21" eb="23">
      <t>ゲンショウ</t>
    </rPh>
    <rPh sb="24" eb="26">
      <t>イジ</t>
    </rPh>
    <rPh sb="27" eb="29">
      <t>ゾウカ</t>
    </rPh>
    <rPh sb="29" eb="30">
      <t>トウ</t>
    </rPh>
    <rPh sb="32" eb="34">
      <t>テイド</t>
    </rPh>
    <rPh sb="35" eb="37">
      <t>ニンシキ</t>
    </rPh>
    <rPh sb="40" eb="42">
      <t>トリクミ</t>
    </rPh>
    <rPh sb="45" eb="47">
      <t>コウカ</t>
    </rPh>
    <rPh sb="48" eb="50">
      <t>ソクテイ</t>
    </rPh>
    <rPh sb="50" eb="52">
      <t>カノウ</t>
    </rPh>
    <rPh sb="53" eb="55">
      <t>シヒョウ</t>
    </rPh>
    <rPh sb="56" eb="60">
      <t>ザイライシュスウ</t>
    </rPh>
    <rPh sb="61" eb="64">
      <t>セイタイケイ</t>
    </rPh>
    <rPh sb="65" eb="67">
      <t>メンセキ</t>
    </rPh>
    <rPh sb="67" eb="68">
      <t>トウ</t>
    </rPh>
    <rPh sb="70" eb="72">
      <t>セッテイ</t>
    </rPh>
    <phoneticPr fontId="1"/>
  </si>
  <si>
    <t>生態系や生物多様性のモニタリングプロセス</t>
    <rPh sb="4" eb="9">
      <t>セイブツタヨウセイ</t>
    </rPh>
    <phoneticPr fontId="1"/>
  </si>
  <si>
    <t>生態系や生物多様性に関するモニタリングと評価のプロセスが計画され、適切に実施されている。</t>
    <rPh sb="4" eb="9">
      <t>セイブツタヨウセイ</t>
    </rPh>
    <phoneticPr fontId="1"/>
  </si>
  <si>
    <t>取組による生態系や生物多様性への効果や悪影響を把握するためのモニタリングが実施または計画されている。</t>
    <rPh sb="9" eb="14">
      <t>セイブツタヨウセイ</t>
    </rPh>
    <rPh sb="16" eb="18">
      <t>コウカ</t>
    </rPh>
    <rPh sb="19" eb="22">
      <t>アクエイキョウ</t>
    </rPh>
    <rPh sb="23" eb="25">
      <t>ハアク</t>
    </rPh>
    <rPh sb="37" eb="39">
      <t>ジッシ</t>
    </rPh>
    <rPh sb="42" eb="44">
      <t>ケイカク</t>
    </rPh>
    <phoneticPr fontId="1"/>
  </si>
  <si>
    <t>モニタリングの結果を取組にフィードバックするプロセスが明確となっている。</t>
    <rPh sb="7" eb="9">
      <t>ケッカ</t>
    </rPh>
    <rPh sb="10" eb="12">
      <t>トリクミ</t>
    </rPh>
    <phoneticPr fontId="1"/>
  </si>
  <si>
    <t>4-1</t>
    <phoneticPr fontId="1"/>
  </si>
  <si>
    <t>取組のステークホルダーの特定と関与の機会の提供</t>
    <rPh sb="0" eb="2">
      <t>トリクミ</t>
    </rPh>
    <phoneticPr fontId="1"/>
  </si>
  <si>
    <t>取組に関わる、あるいは取組の影響を受けるステークホルダーが特定され、関与の機会を設けている。</t>
    <rPh sb="11" eb="13">
      <t>トリクミ</t>
    </rPh>
    <rPh sb="17" eb="18">
      <t>ウ</t>
    </rPh>
    <rPh sb="40" eb="41">
      <t>モウ</t>
    </rPh>
    <phoneticPr fontId="1"/>
  </si>
  <si>
    <t>取組に関わるステークホルダーや取組によって直接的・間接的に影響を受けるステークホルダー（※1）が分析・特定されている。</t>
    <rPh sb="3" eb="4">
      <t>カカ</t>
    </rPh>
    <rPh sb="48" eb="50">
      <t>ブンセキ</t>
    </rPh>
    <phoneticPr fontId="1"/>
  </si>
  <si>
    <t>適合要件</t>
    <rPh sb="0" eb="4">
      <t>テキ</t>
    </rPh>
    <phoneticPr fontId="1"/>
  </si>
  <si>
    <t>取組を行う場所の地権者や管理者等が適切に把握されている。</t>
    <rPh sb="3" eb="4">
      <t>オコナ</t>
    </rPh>
    <rPh sb="8" eb="11">
      <t>チケンシャ</t>
    </rPh>
    <rPh sb="12" eb="15">
      <t>カンリシャ</t>
    </rPh>
    <rPh sb="15" eb="16">
      <t>トウ</t>
    </rPh>
    <rPh sb="20" eb="22">
      <t>ハアク</t>
    </rPh>
    <phoneticPr fontId="1"/>
  </si>
  <si>
    <t>適合要件</t>
    <rPh sb="0" eb="4">
      <t>テキg</t>
    </rPh>
    <phoneticPr fontId="1"/>
  </si>
  <si>
    <t>特定されたステークホルダー（※1）に対して、取組に対する関与の機会を設けている。</t>
    <rPh sb="34" eb="35">
      <t>モウ</t>
    </rPh>
    <phoneticPr fontId="1"/>
  </si>
  <si>
    <t>4-2</t>
    <phoneticPr fontId="1"/>
  </si>
  <si>
    <t>性別や年代・肩書を問わない関与の仕組み</t>
    <phoneticPr fontId="1"/>
  </si>
  <si>
    <t>性別や年代・肩書等を問わない関与の仕組みが構築されている。</t>
    <phoneticPr fontId="1"/>
  </si>
  <si>
    <t>取組への関与や意思決定において、特定の性別や年代・肩書等を理由とした関係者の制限が行われている。</t>
    <phoneticPr fontId="1"/>
  </si>
  <si>
    <t>4-3</t>
    <phoneticPr fontId="1"/>
  </si>
  <si>
    <t>ステークホルダーへの適切な情報共有・情報公開のもと、透明性の高い参加型の意思決定の仕組みがある。</t>
    <phoneticPr fontId="1"/>
  </si>
  <si>
    <t>取組の計画や評価等の各段階において、取組に関わるステークホルダー（※1）に対して適切な情報が公開・共有されており、意思決定プロセスへの参加の仕組みが構築されている。</t>
    <rPh sb="18" eb="20">
      <t>トリクミ</t>
    </rPh>
    <rPh sb="21" eb="22">
      <t>カカ</t>
    </rPh>
    <phoneticPr fontId="1"/>
  </si>
  <si>
    <t>※1 取組に関心を持つ、あるいは影響を受ける個人・組織</t>
    <rPh sb="3" eb="5">
      <t>トリクミ</t>
    </rPh>
    <rPh sb="6" eb="8">
      <t>カンシン</t>
    </rPh>
    <rPh sb="9" eb="10">
      <t>モ</t>
    </rPh>
    <rPh sb="16" eb="18">
      <t>エイキョウ</t>
    </rPh>
    <rPh sb="19" eb="20">
      <t>ウ</t>
    </rPh>
    <rPh sb="22" eb="24">
      <t>コジン</t>
    </rPh>
    <rPh sb="25" eb="27">
      <t>ソシキ</t>
    </rPh>
    <phoneticPr fontId="1"/>
  </si>
  <si>
    <t>5-1</t>
    <phoneticPr fontId="1"/>
  </si>
  <si>
    <t>地域の目指す姿やビジョンとの整合</t>
    <phoneticPr fontId="1"/>
  </si>
  <si>
    <t>取組は地域の将来の目指す姿やビジョンと整合している。</t>
    <phoneticPr fontId="1"/>
  </si>
  <si>
    <t>取組の目的や内容は、地域の計画（総合計画、環境基本計画、生物多様性地域戦略）等で示されている将来の目指す姿やビジョンと整合している。</t>
    <rPh sb="0" eb="2">
      <t>トリクミ</t>
    </rPh>
    <rPh sb="3" eb="5">
      <t>モクテキ</t>
    </rPh>
    <rPh sb="6" eb="8">
      <t>ナイヨウ</t>
    </rPh>
    <rPh sb="10" eb="12">
      <t>チイキ</t>
    </rPh>
    <rPh sb="59" eb="61">
      <t>セイゴウ</t>
    </rPh>
    <phoneticPr fontId="1"/>
  </si>
  <si>
    <t>取組が地域の計画等に位置付けられている。</t>
    <rPh sb="0" eb="2">
      <t>トリクミ</t>
    </rPh>
    <rPh sb="3" eb="5">
      <t>チイキ</t>
    </rPh>
    <rPh sb="6" eb="8">
      <t>ケイカク</t>
    </rPh>
    <rPh sb="8" eb="9">
      <t>トウ</t>
    </rPh>
    <rPh sb="10" eb="13">
      <t>イチヅ</t>
    </rPh>
    <phoneticPr fontId="1"/>
  </si>
  <si>
    <t>計画等における地域の将来の目指す姿やビジョンに対して、取組による知見等がフィードバックされている。</t>
    <phoneticPr fontId="1"/>
  </si>
  <si>
    <t>5-2</t>
    <phoneticPr fontId="1"/>
  </si>
  <si>
    <t>地域性・歴史性の考慮</t>
    <phoneticPr fontId="1"/>
  </si>
  <si>
    <t>取組は地域の歴史や文化を適切に踏まえたものとなっている。</t>
    <rPh sb="9" eb="11">
      <t>ブンカ</t>
    </rPh>
    <phoneticPr fontId="1"/>
  </si>
  <si>
    <t>地域の歴史や文化（生態系や生物多様性の成り立ち、歴史的な背景、地域の暮らしや生業との関わり等）を把握し、取組の内容に適切に反映されている。</t>
    <rPh sb="0" eb="2">
      <t>チイキ</t>
    </rPh>
    <rPh sb="3" eb="5">
      <t>レキシ</t>
    </rPh>
    <rPh sb="6" eb="8">
      <t>ブンカ</t>
    </rPh>
    <rPh sb="13" eb="18">
      <t>セイブツタヨウセイ</t>
    </rPh>
    <rPh sb="24" eb="27">
      <t>レキシテキ</t>
    </rPh>
    <rPh sb="28" eb="30">
      <t>ハイケイ</t>
    </rPh>
    <rPh sb="31" eb="33">
      <t>チイキ</t>
    </rPh>
    <rPh sb="34" eb="35">
      <t>ク</t>
    </rPh>
    <rPh sb="38" eb="40">
      <t>ナリワイ</t>
    </rPh>
    <rPh sb="42" eb="43">
      <t>カカ</t>
    </rPh>
    <rPh sb="45" eb="46">
      <t>トウ</t>
    </rPh>
    <rPh sb="48" eb="50">
      <t>ハアク</t>
    </rPh>
    <rPh sb="52" eb="54">
      <t>トリクミ</t>
    </rPh>
    <rPh sb="55" eb="57">
      <t>ナイヨウ</t>
    </rPh>
    <rPh sb="58" eb="60">
      <t>テキセツ</t>
    </rPh>
    <rPh sb="61" eb="63">
      <t>ハンエイ</t>
    </rPh>
    <phoneticPr fontId="1"/>
  </si>
  <si>
    <t>地域における伝統知や地域知を把握し、取組に反映されている。</t>
    <rPh sb="14" eb="16">
      <t>ハアク</t>
    </rPh>
    <rPh sb="21" eb="23">
      <t>ハンエイ</t>
    </rPh>
    <phoneticPr fontId="1"/>
  </si>
  <si>
    <t>5-3</t>
    <phoneticPr fontId="1"/>
  </si>
  <si>
    <t>持続可能な資金・人材等の調達</t>
    <phoneticPr fontId="1"/>
  </si>
  <si>
    <t>取組に必要な資金・人材等の継続的な調達方法が検討され、持続可能な仕組みとなっている。</t>
    <rPh sb="13" eb="16">
      <t>ケイゾクテキ</t>
    </rPh>
    <phoneticPr fontId="1"/>
  </si>
  <si>
    <t>取組に必要な資金や人材を把握し、継続的に調達する方法が検討されている。</t>
    <rPh sb="12" eb="14">
      <t>ハアク</t>
    </rPh>
    <rPh sb="16" eb="19">
      <t>ケイゾクテキ</t>
    </rPh>
    <phoneticPr fontId="1"/>
  </si>
  <si>
    <t>公的な助成等だけではなく、民間資金の活用や企業との連携など様々な仕組みが検討されている。</t>
    <rPh sb="0" eb="2">
      <t>コウテキ</t>
    </rPh>
    <rPh sb="3" eb="5">
      <t>ジョセイ</t>
    </rPh>
    <rPh sb="5" eb="6">
      <t>トウ</t>
    </rPh>
    <rPh sb="13" eb="15">
      <t>ミンカン</t>
    </rPh>
    <rPh sb="15" eb="17">
      <t>シキン</t>
    </rPh>
    <rPh sb="18" eb="20">
      <t>カツヨウ</t>
    </rPh>
    <rPh sb="21" eb="23">
      <t>キギョウ</t>
    </rPh>
    <rPh sb="25" eb="27">
      <t>レンケイ</t>
    </rPh>
    <rPh sb="29" eb="31">
      <t>サマザマ</t>
    </rPh>
    <rPh sb="32" eb="34">
      <t>シク</t>
    </rPh>
    <rPh sb="36" eb="38">
      <t>ケントウ</t>
    </rPh>
    <phoneticPr fontId="1"/>
  </si>
  <si>
    <t>5-4</t>
    <phoneticPr fontId="1"/>
  </si>
  <si>
    <t>生じうるリスクの特定と管理</t>
    <phoneticPr fontId="1"/>
  </si>
  <si>
    <t>取組を継続するにあたってのリスクが特定され、これらのリスク管理の仕組みが検討できている。</t>
    <rPh sb="3" eb="5">
      <t>ケイゾク</t>
    </rPh>
    <rPh sb="36" eb="38">
      <t>ケントウ</t>
    </rPh>
    <phoneticPr fontId="1"/>
  </si>
  <si>
    <t>5-5</t>
    <phoneticPr fontId="1"/>
  </si>
  <si>
    <t>順応的な管理</t>
    <phoneticPr fontId="1"/>
  </si>
  <si>
    <t>取組のプロセスの妥当性や取組による成果をモニタリングし、その結果に基づくフィードバックや取組内容の見直し等の順応的管理の仕組みが構築されている。</t>
    <rPh sb="8" eb="11">
      <t>ダトウセイ</t>
    </rPh>
    <rPh sb="12" eb="14">
      <t>トリクミ</t>
    </rPh>
    <rPh sb="30" eb="32">
      <t>ケッカ</t>
    </rPh>
    <rPh sb="33" eb="34">
      <t>モト</t>
    </rPh>
    <rPh sb="44" eb="48">
      <t>トリクミナイヨウ</t>
    </rPh>
    <rPh sb="49" eb="51">
      <t>ミナオ</t>
    </rPh>
    <phoneticPr fontId="1"/>
  </si>
  <si>
    <t>NbSが解決に寄与する主要な社会課題8項目に対する効果の評価結果</t>
    <rPh sb="4" eb="6">
      <t>カイケツ</t>
    </rPh>
    <rPh sb="7" eb="9">
      <t>キヨ</t>
    </rPh>
    <rPh sb="11" eb="13">
      <t>シュヨウ</t>
    </rPh>
    <rPh sb="14" eb="16">
      <t>シャカイ</t>
    </rPh>
    <rPh sb="16" eb="17">
      <t>カ</t>
    </rPh>
    <rPh sb="19" eb="21">
      <t>コウモク</t>
    </rPh>
    <rPh sb="21" eb="22">
      <t>タイ</t>
    </rPh>
    <rPh sb="24" eb="26">
      <t>コウカ</t>
    </rPh>
    <rPh sb="27" eb="29">
      <t>ヒョウカ</t>
    </rPh>
    <rPh sb="29" eb="31">
      <t>ケッカ</t>
    </rPh>
    <phoneticPr fontId="1"/>
  </si>
  <si>
    <r>
      <t xml:space="preserve">除外要件
</t>
    </r>
    <r>
      <rPr>
        <b/>
        <sz val="6"/>
        <color rgb="FFFFFFFF"/>
        <rFont val="Meiryo UI"/>
        <family val="3"/>
        <charset val="128"/>
      </rPr>
      <t>※除外要件に「No」の数</t>
    </r>
    <rPh sb="0" eb="2">
      <t>ジョガイ</t>
    </rPh>
    <rPh sb="2" eb="4">
      <t>ヨウケン</t>
    </rPh>
    <rPh sb="6" eb="8">
      <t>ジョガイ</t>
    </rPh>
    <rPh sb="8" eb="10">
      <t>ヨウケン</t>
    </rPh>
    <rPh sb="16" eb="17">
      <t>カズ</t>
    </rPh>
    <phoneticPr fontId="1"/>
  </si>
  <si>
    <t>/4</t>
    <phoneticPr fontId="1"/>
  </si>
  <si>
    <t>/3</t>
    <phoneticPr fontId="1"/>
  </si>
  <si>
    <t>/6</t>
    <phoneticPr fontId="1"/>
  </si>
  <si>
    <t>/1</t>
    <phoneticPr fontId="1"/>
  </si>
  <si>
    <t>/5</t>
    <phoneticPr fontId="1"/>
  </si>
  <si>
    <t>/2</t>
    <phoneticPr fontId="1"/>
  </si>
  <si>
    <t>総合評価</t>
    <phoneticPr fontId="1"/>
  </si>
  <si>
    <t>自然環境の保全</t>
    <rPh sb="0" eb="4">
      <t>シゼンカンキョウ</t>
    </rPh>
    <rPh sb="5" eb="7">
      <t>ホゼン</t>
    </rPh>
    <phoneticPr fontId="1"/>
  </si>
  <si>
    <t>【総合評価方法】</t>
    <rPh sb="1" eb="3">
      <t>ソウゴウ</t>
    </rPh>
    <rPh sb="3" eb="7">
      <t>ヒョウカホウホウ</t>
    </rPh>
    <phoneticPr fontId="1"/>
  </si>
  <si>
    <r>
      <rPr>
        <b/>
        <sz val="11"/>
        <color rgb="FFFDA439"/>
        <rFont val="Meiryo UI"/>
        <family val="3"/>
        <charset val="128"/>
      </rPr>
      <t>除外要件</t>
    </r>
    <r>
      <rPr>
        <sz val="11"/>
        <color theme="1"/>
        <rFont val="Meiryo UI"/>
        <family val="3"/>
        <charset val="128"/>
      </rPr>
      <t>　除外要件に該当する場合は0点</t>
    </r>
    <rPh sb="0" eb="4">
      <t>ジョガイヨウケン</t>
    </rPh>
    <rPh sb="5" eb="9">
      <t>ジョガイヨウケン</t>
    </rPh>
    <rPh sb="10" eb="12">
      <t>ガイトウ</t>
    </rPh>
    <rPh sb="14" eb="16">
      <t>バアイ</t>
    </rPh>
    <rPh sb="18" eb="19">
      <t>テン</t>
    </rPh>
    <phoneticPr fontId="1"/>
  </si>
  <si>
    <t>自然環境の保全・再生に貢献する取組となっているか</t>
    <rPh sb="0" eb="4">
      <t>シゼンカンキョウ</t>
    </rPh>
    <rPh sb="5" eb="7">
      <t>ホゼン</t>
    </rPh>
    <rPh sb="8" eb="10">
      <t>サイセイ</t>
    </rPh>
    <rPh sb="11" eb="13">
      <t>コウケン</t>
    </rPh>
    <rPh sb="15" eb="17">
      <t>トリクミ</t>
    </rPh>
    <phoneticPr fontId="1"/>
  </si>
  <si>
    <t>多様な主体の関与が促進されているか</t>
    <rPh sb="0" eb="2">
      <t>タヨウ</t>
    </rPh>
    <rPh sb="3" eb="5">
      <t>シュタイ</t>
    </rPh>
    <rPh sb="6" eb="8">
      <t>カンヨ</t>
    </rPh>
    <rPh sb="9" eb="11">
      <t>ソクシン</t>
    </rPh>
    <phoneticPr fontId="1"/>
  </si>
  <si>
    <t>※1 生態系タイプは、森林、草原、農地、都市、陸水域、沿岸域を定義</t>
    <rPh sb="11" eb="13">
      <t>シンリン</t>
    </rPh>
    <rPh sb="14" eb="16">
      <t>ソウゲン</t>
    </rPh>
    <rPh sb="17" eb="19">
      <t>ノウチ</t>
    </rPh>
    <rPh sb="20" eb="22">
      <t>トシ</t>
    </rPh>
    <rPh sb="23" eb="26">
      <t>リクスイイキ</t>
    </rPh>
    <rPh sb="27" eb="30">
      <t>エンガンイキ</t>
    </rPh>
    <phoneticPr fontId="1"/>
  </si>
  <si>
    <t>NbSにより解決を目指す複数の社会課題が特定され、取組との関連性が明確となっている。</t>
    <rPh sb="12" eb="14">
      <t>フクスウ</t>
    </rPh>
    <rPh sb="25" eb="27">
      <t>トリクミ</t>
    </rPh>
    <rPh sb="29" eb="32">
      <t>カンレンセイ</t>
    </rPh>
    <phoneticPr fontId="1"/>
  </si>
  <si>
    <t>貢献の評価は、継続的に実施されている、または継続的な実施が計画されている。</t>
    <rPh sb="0" eb="2">
      <t>コウケン</t>
    </rPh>
    <rPh sb="22" eb="25">
      <t>ケイゾクテキ</t>
    </rPh>
    <rPh sb="26" eb="28">
      <t>ジッシ</t>
    </rPh>
    <rPh sb="29" eb="31">
      <t>ケイカク</t>
    </rPh>
    <phoneticPr fontId="1"/>
  </si>
  <si>
    <t>単一の社会課題（※1）の解決のみが目標となっている。</t>
    <rPh sb="3" eb="5">
      <t>シャカイ</t>
    </rPh>
    <rPh sb="5" eb="7">
      <t>カダイ</t>
    </rPh>
    <rPh sb="12" eb="14">
      <t>カイケツ</t>
    </rPh>
    <rPh sb="17" eb="19">
      <t>モクヒョウ</t>
    </rPh>
    <phoneticPr fontId="1"/>
  </si>
  <si>
    <t>複数の社会課題（※1）と取組との関係性が明確となっている。</t>
    <rPh sb="0" eb="2">
      <t>フクスウ</t>
    </rPh>
    <rPh sb="3" eb="5">
      <t>シャカイ</t>
    </rPh>
    <rPh sb="5" eb="7">
      <t>カダイ</t>
    </rPh>
    <rPh sb="12" eb="14">
      <t>トリクミ</t>
    </rPh>
    <rPh sb="16" eb="19">
      <t>カンケイセイ</t>
    </rPh>
    <rPh sb="20" eb="22">
      <t>メイカク</t>
    </rPh>
    <phoneticPr fontId="1"/>
  </si>
  <si>
    <t>2-1</t>
    <phoneticPr fontId="1"/>
  </si>
  <si>
    <t>2-2</t>
    <phoneticPr fontId="1"/>
  </si>
  <si>
    <t>2-3</t>
    <phoneticPr fontId="1"/>
  </si>
  <si>
    <t>2-4</t>
    <phoneticPr fontId="1"/>
  </si>
  <si>
    <t>3-1</t>
    <phoneticPr fontId="1"/>
  </si>
  <si>
    <t>取組による効果の認識と評価</t>
    <rPh sb="0" eb="2">
      <t>トリクミ</t>
    </rPh>
    <rPh sb="5" eb="7">
      <t>コウカ</t>
    </rPh>
    <phoneticPr fontId="1"/>
  </si>
  <si>
    <t>取組による効果が影響する範囲の考慮</t>
    <rPh sb="0" eb="2">
      <t>トリクミ</t>
    </rPh>
    <rPh sb="5" eb="7">
      <t>コウカ</t>
    </rPh>
    <rPh sb="8" eb="10">
      <t>エイキョウ</t>
    </rPh>
    <rPh sb="12" eb="14">
      <t>ハンイ</t>
    </rPh>
    <rPh sb="15" eb="17">
      <t>コウリョ</t>
    </rPh>
    <phoneticPr fontId="1"/>
  </si>
  <si>
    <t>もたらされる効果の公平な配分</t>
    <rPh sb="6" eb="8">
      <t>コウカ</t>
    </rPh>
    <rPh sb="9" eb="11">
      <t>コウヘイ</t>
    </rPh>
    <phoneticPr fontId="1"/>
  </si>
  <si>
    <t>取組がもたらし得る多様な効果を認識し、取組との関連を評価している。</t>
    <rPh sb="12" eb="14">
      <t>コウカ</t>
    </rPh>
    <rPh sb="19" eb="21">
      <t>トリクミ</t>
    </rPh>
    <rPh sb="23" eb="25">
      <t>カンレン</t>
    </rPh>
    <phoneticPr fontId="1"/>
  </si>
  <si>
    <t>取組による効果や関連する社会課題間の関連性を認識したうえで、トレードオフを適切に管理し、シナジーを最大化する方策や仕組みが検討されている。</t>
    <rPh sb="5" eb="7">
      <t>コウカ</t>
    </rPh>
    <rPh sb="8" eb="10">
      <t>カンレン</t>
    </rPh>
    <rPh sb="12" eb="14">
      <t>シャカイ</t>
    </rPh>
    <rPh sb="14" eb="16">
      <t>カダイ</t>
    </rPh>
    <rPh sb="16" eb="17">
      <t>カン</t>
    </rPh>
    <rPh sb="18" eb="21">
      <t>カンレンセイ</t>
    </rPh>
    <phoneticPr fontId="1"/>
  </si>
  <si>
    <t>効果が影響する範囲を考慮した取組となっている。</t>
    <rPh sb="0" eb="2">
      <t>コウカ</t>
    </rPh>
    <rPh sb="3" eb="5">
      <t>エイキョウ</t>
    </rPh>
    <rPh sb="14" eb="16">
      <t>トリクミ</t>
    </rPh>
    <phoneticPr fontId="1"/>
  </si>
  <si>
    <t>取組による効果は、取組に関係するステークホルダーの間で公平に配分できている。</t>
    <rPh sb="5" eb="7">
      <t>コウカ</t>
    </rPh>
    <phoneticPr fontId="1"/>
  </si>
  <si>
    <t>1つ以上の効果（※1）について、定量的な数値を算出している。</t>
    <rPh sb="5" eb="7">
      <t>コウカ</t>
    </rPh>
    <phoneticPr fontId="1"/>
  </si>
  <si>
    <t>取組がもたらし得る多様な効果を認識し、取組との関連を説明できる。</t>
    <rPh sb="0" eb="2">
      <t>トリクミ</t>
    </rPh>
    <rPh sb="7" eb="8">
      <t>エ</t>
    </rPh>
    <rPh sb="9" eb="11">
      <t>タヨウ</t>
    </rPh>
    <rPh sb="12" eb="14">
      <t>コウカ</t>
    </rPh>
    <rPh sb="15" eb="17">
      <t>ニンシキ</t>
    </rPh>
    <rPh sb="19" eb="21">
      <t>トリクミ</t>
    </rPh>
    <rPh sb="23" eb="25">
      <t>カンレン</t>
    </rPh>
    <rPh sb="26" eb="28">
      <t>セツメイ</t>
    </rPh>
    <phoneticPr fontId="1"/>
  </si>
  <si>
    <t>取組による効果（※1）や関連する社会課題間の関連性（トレードオフやシナジー（相乗効果）等）を認識している。</t>
    <rPh sb="0" eb="2">
      <t>トリクミ</t>
    </rPh>
    <rPh sb="5" eb="7">
      <t>コウカ</t>
    </rPh>
    <rPh sb="12" eb="14">
      <t>カンレン</t>
    </rPh>
    <rPh sb="16" eb="20">
      <t>シャカイカダイ</t>
    </rPh>
    <rPh sb="20" eb="21">
      <t>アイダ</t>
    </rPh>
    <rPh sb="22" eb="25">
      <t>カンレンセイ</t>
    </rPh>
    <rPh sb="38" eb="42">
      <t>ソウジョウコウカ</t>
    </rPh>
    <rPh sb="43" eb="44">
      <t>トウ</t>
    </rPh>
    <phoneticPr fontId="1"/>
  </si>
  <si>
    <t>※1 NbSが解決に寄与する社会課題として、日本版NbS基準では「人の健康」「食料の供給」「水資源の確保」「災害リスクの軽減」「地域経済の発展」「文化・教育・コミュニティ」「気候変動の緩和」「自然環境の保全」を定義。取組による効果は、これらの社会課題への貢献。</t>
    <rPh sb="108" eb="110">
      <t>トリクミ</t>
    </rPh>
    <rPh sb="113" eb="115">
      <t>コウカ</t>
    </rPh>
    <rPh sb="121" eb="123">
      <t>シャカイ</t>
    </rPh>
    <rPh sb="123" eb="125">
      <t>カダイ</t>
    </rPh>
    <rPh sb="127" eb="129">
      <t>コウケン</t>
    </rPh>
    <phoneticPr fontId="1"/>
  </si>
  <si>
    <t>取組の負担者や取組がもたらす効果（※1）の受益者を認識している。</t>
    <rPh sb="0" eb="2">
      <t>トリクミ</t>
    </rPh>
    <rPh sb="3" eb="6">
      <t>フタンシャ</t>
    </rPh>
    <rPh sb="7" eb="9">
      <t>トリクミ</t>
    </rPh>
    <rPh sb="14" eb="16">
      <t>コウカ</t>
    </rPh>
    <rPh sb="21" eb="24">
      <t>ジュエキシャ</t>
    </rPh>
    <rPh sb="25" eb="27">
      <t>ニンシキ</t>
    </rPh>
    <phoneticPr fontId="1"/>
  </si>
  <si>
    <t>取組に必要なコストを認識し、費用対効果の高い取組となっているか評価している。</t>
    <rPh sb="0" eb="2">
      <t>トリクミ</t>
    </rPh>
    <rPh sb="3" eb="5">
      <t>ヒツヨウ</t>
    </rPh>
    <rPh sb="10" eb="12">
      <t>ニンシキ</t>
    </rPh>
    <rPh sb="14" eb="19">
      <t>ヒヨウタイコウカ</t>
    </rPh>
    <rPh sb="20" eb="21">
      <t>タカ</t>
    </rPh>
    <rPh sb="22" eb="24">
      <t>トリクミ</t>
    </rPh>
    <rPh sb="31" eb="33">
      <t>ヒョウカ</t>
    </rPh>
    <phoneticPr fontId="1"/>
  </si>
  <si>
    <t>適合要件</t>
    <phoneticPr fontId="1"/>
  </si>
  <si>
    <t>取組に必要なコストを認識している。</t>
    <rPh sb="0" eb="2">
      <t>トリクミ</t>
    </rPh>
    <rPh sb="3" eb="5">
      <t>ヒツヨウ</t>
    </rPh>
    <rPh sb="10" eb="12">
      <t>ニンシキ</t>
    </rPh>
    <phoneticPr fontId="1"/>
  </si>
  <si>
    <t>取組による費用対効果を評価し、代替案（異なる自然の活用、人工構造物による取組等）と比較検証している。</t>
    <rPh sb="0" eb="2">
      <t>トリクミ</t>
    </rPh>
    <rPh sb="5" eb="10">
      <t>ヒヨウタイコウカ</t>
    </rPh>
    <rPh sb="11" eb="13">
      <t>ヒョウカ</t>
    </rPh>
    <rPh sb="15" eb="18">
      <t>ダイタイアン</t>
    </rPh>
    <rPh sb="19" eb="20">
      <t>コト</t>
    </rPh>
    <rPh sb="22" eb="24">
      <t>シゼン</t>
    </rPh>
    <rPh sb="25" eb="27">
      <t>カツヨウ</t>
    </rPh>
    <rPh sb="28" eb="33">
      <t>ジンコウコウゾウブツ</t>
    </rPh>
    <rPh sb="36" eb="38">
      <t>トリクミ</t>
    </rPh>
    <rPh sb="38" eb="39">
      <t>トウ</t>
    </rPh>
    <rPh sb="41" eb="43">
      <t>ヒカク</t>
    </rPh>
    <rPh sb="43" eb="45">
      <t>ケンショウ</t>
    </rPh>
    <phoneticPr fontId="1"/>
  </si>
  <si>
    <t>取組を継続するにあたってのリスクやリスクを管理する仕組みが取組に関わるステークホルダーに公開・共有されている。</t>
    <rPh sb="0" eb="2">
      <t>トリクミ</t>
    </rPh>
    <rPh sb="3" eb="5">
      <t>ケイゾク</t>
    </rPh>
    <rPh sb="21" eb="23">
      <t>カンリ</t>
    </rPh>
    <rPh sb="25" eb="27">
      <t>シク</t>
    </rPh>
    <phoneticPr fontId="1"/>
  </si>
  <si>
    <t>参加型の意思決定の仕組み</t>
    <rPh sb="0" eb="2">
      <t>サンカ</t>
    </rPh>
    <phoneticPr fontId="1"/>
  </si>
  <si>
    <t>4-4</t>
    <phoneticPr fontId="1"/>
  </si>
  <si>
    <t>取組に関する情報の公開</t>
    <rPh sb="0" eb="2">
      <t>トリクミ</t>
    </rPh>
    <rPh sb="3" eb="4">
      <t>カン</t>
    </rPh>
    <rPh sb="6" eb="8">
      <t>ジョウホウ</t>
    </rPh>
    <rPh sb="9" eb="11">
      <t>コウカイ</t>
    </rPh>
    <phoneticPr fontId="1"/>
  </si>
  <si>
    <t>取組の内容や効果について広くアクセス可能な状態で情報が公開されている。</t>
    <rPh sb="3" eb="5">
      <t>ナイヨウ</t>
    </rPh>
    <rPh sb="6" eb="8">
      <t>コウカ</t>
    </rPh>
    <rPh sb="12" eb="13">
      <t>ヒロ</t>
    </rPh>
    <rPh sb="18" eb="20">
      <t>カノウ</t>
    </rPh>
    <rPh sb="21" eb="23">
      <t>ジョウタイ</t>
    </rPh>
    <rPh sb="24" eb="26">
      <t>ジョウホウ</t>
    </rPh>
    <rPh sb="27" eb="29">
      <t>コウカイ</t>
    </rPh>
    <phoneticPr fontId="1"/>
  </si>
  <si>
    <t>取組の内容や効果に関する情報をウェブサイト等を通じて発信している。</t>
    <rPh sb="0" eb="2">
      <t>トリクミ</t>
    </rPh>
    <rPh sb="3" eb="5">
      <t>ナイヨウ</t>
    </rPh>
    <rPh sb="6" eb="8">
      <t>コウカ</t>
    </rPh>
    <rPh sb="9" eb="10">
      <t>カン</t>
    </rPh>
    <rPh sb="12" eb="14">
      <t>ジョウホウ</t>
    </rPh>
    <rPh sb="21" eb="22">
      <t>トウ</t>
    </rPh>
    <rPh sb="23" eb="24">
      <t>ツウ</t>
    </rPh>
    <rPh sb="26" eb="28">
      <t>ハッシン</t>
    </rPh>
    <phoneticPr fontId="1"/>
  </si>
  <si>
    <t>-</t>
    <phoneticPr fontId="1"/>
  </si>
  <si>
    <t>/7</t>
    <phoneticPr fontId="1"/>
  </si>
  <si>
    <t>自然環境の保全・再生に貢献する取組となっているか</t>
    <phoneticPr fontId="1"/>
  </si>
  <si>
    <t>多様な主体の関与が促進されているか</t>
    <phoneticPr fontId="1"/>
  </si>
  <si>
    <t>p0のレーダーチャートを活用した評価を実施しており、「自然環境の保全」項目の評価結果が「2以上」である場合、評価結果は「Yes」とする。</t>
    <rPh sb="19" eb="21">
      <t>ジッシ</t>
    </rPh>
    <rPh sb="27" eb="31">
      <t>シゼンカンキョウ</t>
    </rPh>
    <rPh sb="32" eb="34">
      <t>ホゼン</t>
    </rPh>
    <rPh sb="35" eb="37">
      <t>コウモク</t>
    </rPh>
    <rPh sb="38" eb="40">
      <t>ヒョウカ</t>
    </rPh>
    <rPh sb="40" eb="42">
      <t>ケッカ</t>
    </rPh>
    <rPh sb="45" eb="47">
      <t>イジョウ</t>
    </rPh>
    <rPh sb="51" eb="53">
      <t>バアイ</t>
    </rPh>
    <phoneticPr fontId="1"/>
  </si>
  <si>
    <t>p0のレーダーチャートを活用した評価を実施しており、「自然環境の保全」項目の評価結果が「2以上」である場合、評価結果は「No」とする。</t>
    <rPh sb="19" eb="21">
      <t>ジッシ</t>
    </rPh>
    <rPh sb="27" eb="31">
      <t>シゼンカンキョウ</t>
    </rPh>
    <rPh sb="32" eb="34">
      <t>ホゼン</t>
    </rPh>
    <rPh sb="35" eb="37">
      <t>コウモク</t>
    </rPh>
    <rPh sb="38" eb="40">
      <t>ヒョウカ</t>
    </rPh>
    <rPh sb="40" eb="42">
      <t>ケッカ</t>
    </rPh>
    <rPh sb="45" eb="47">
      <t>イジョウ</t>
    </rPh>
    <rPh sb="51" eb="53">
      <t>バアイ</t>
    </rPh>
    <phoneticPr fontId="1"/>
  </si>
  <si>
    <r>
      <rPr>
        <b/>
        <sz val="11"/>
        <color rgb="FF00B050"/>
        <rFont val="Meiryo UI"/>
        <family val="3"/>
        <charset val="128"/>
      </rPr>
      <t>適合要件</t>
    </r>
    <r>
      <rPr>
        <sz val="11"/>
        <color theme="1"/>
        <rFont val="Meiryo UI"/>
        <family val="3"/>
        <charset val="128"/>
      </rPr>
      <t>　各基準 最大100点</t>
    </r>
    <rPh sb="0" eb="2">
      <t>テキゴウ</t>
    </rPh>
    <rPh sb="2" eb="4">
      <t>ヨウケン</t>
    </rPh>
    <rPh sb="5" eb="6">
      <t>カク</t>
    </rPh>
    <rPh sb="6" eb="8">
      <t>キジュン</t>
    </rPh>
    <rPh sb="9" eb="11">
      <t>サイダイ</t>
    </rPh>
    <rPh sb="14" eb="15">
      <t>テン</t>
    </rPh>
    <phoneticPr fontId="1"/>
  </si>
  <si>
    <r>
      <rPr>
        <b/>
        <sz val="11"/>
        <color rgb="FF0070C0"/>
        <rFont val="Meiryo UI"/>
        <family val="3"/>
        <charset val="128"/>
      </rPr>
      <t>加点要件</t>
    </r>
    <r>
      <rPr>
        <sz val="11"/>
        <color theme="1"/>
        <rFont val="Meiryo UI"/>
        <family val="3"/>
        <charset val="128"/>
      </rPr>
      <t>　各基準 最大10点加点</t>
    </r>
    <rPh sb="0" eb="2">
      <t>カテン</t>
    </rPh>
    <rPh sb="2" eb="4">
      <t>ヨウケン</t>
    </rPh>
    <rPh sb="5" eb="6">
      <t>カク</t>
    </rPh>
    <rPh sb="6" eb="8">
      <t>キジュン</t>
    </rPh>
    <rPh sb="9" eb="11">
      <t>サイダイ</t>
    </rPh>
    <rPh sb="13" eb="14">
      <t>テン</t>
    </rPh>
    <rPh sb="14" eb="16">
      <t>カテン</t>
    </rPh>
    <phoneticPr fontId="1"/>
  </si>
  <si>
    <t>文化・教育・コミュニティ</t>
    <phoneticPr fontId="1"/>
  </si>
  <si>
    <t>3-2</t>
    <phoneticPr fontId="1"/>
  </si>
  <si>
    <t>3-3</t>
    <phoneticPr fontId="1"/>
  </si>
  <si>
    <t>3-4</t>
    <phoneticPr fontId="1"/>
  </si>
  <si>
    <t>費用対効果の認識と評価</t>
    <phoneticPr fontId="1"/>
  </si>
  <si>
    <r>
      <t xml:space="preserve">自然を活用した解決策(NbS)の手引き
</t>
    </r>
    <r>
      <rPr>
        <b/>
        <sz val="14"/>
        <color theme="1"/>
        <rFont val="Meiryo UI"/>
        <family val="3"/>
        <charset val="128"/>
      </rPr>
      <t xml:space="preserve">これからの持続可能な社会に必要な自然を基盤としたアプローチ
</t>
    </r>
    <r>
      <rPr>
        <b/>
        <sz val="28"/>
        <color theme="1"/>
        <rFont val="Meiryo UI"/>
        <family val="3"/>
        <charset val="128"/>
      </rPr>
      <t>セルフアセスメントツール</t>
    </r>
    <phoneticPr fontId="1"/>
  </si>
  <si>
    <t>発行：環境省 自然環境局 自然環境計画課（令和８年７月）
〒100-8975 東京都千代田区霞が関1丁目2番2号</t>
    <phoneticPr fontId="1"/>
  </si>
  <si>
    <r>
      <t>生態系の改変や外来種の持ち込み等により、対</t>
    </r>
    <r>
      <rPr>
        <strike/>
        <sz val="11"/>
        <rFont val="Meiryo UI"/>
        <family val="3"/>
        <charset val="128"/>
      </rPr>
      <t>象</t>
    </r>
    <r>
      <rPr>
        <sz val="11"/>
        <rFont val="Meiryo UI"/>
        <family val="3"/>
        <charset val="128"/>
      </rPr>
      <t>地域の生態系や生物多様性に対する悪影響が懸念される。</t>
    </r>
    <rPh sb="20" eb="21">
      <t>タイ</t>
    </rPh>
    <rPh sb="42" eb="44">
      <t>ケネン</t>
    </rPh>
    <phoneticPr fontId="1"/>
  </si>
  <si>
    <t>取組のプロセスや成果がモニタリングされ、その結果に基づいて順応的に管理する仕組みが構築されている。</t>
    <rPh sb="22" eb="24">
      <t>ケッカ</t>
    </rPh>
    <phoneticPr fontId="1"/>
  </si>
  <si>
    <t>取組の持続性が確保されているか</t>
  </si>
  <si>
    <t>取組の持続性が確保されているか</t>
    <rPh sb="0" eb="2">
      <t>トリクミ</t>
    </rPh>
    <rPh sb="3" eb="6">
      <t>ジゾクセイ</t>
    </rPh>
    <phoneticPr fontId="1"/>
  </si>
  <si>
    <t>主な取組主体：</t>
    <rPh sb="0" eb="1">
      <t>シュ</t>
    </rPh>
    <rPh sb="2" eb="4">
      <t>トリクミ</t>
    </rPh>
    <rPh sb="4" eb="6">
      <t>シュタイ</t>
    </rPh>
    <phoneticPr fontId="1"/>
  </si>
  <si>
    <t>取組を継続するにあたってのリスク（取組場所の生態系や環境が変化する、社会的な影響が生じる、資金・人材が調達できなくなる等）が特定されている。</t>
    <rPh sb="3" eb="5">
      <t>ケイゾク</t>
    </rPh>
    <rPh sb="17" eb="19">
      <t>トリクミ</t>
    </rPh>
    <rPh sb="19" eb="21">
      <t>バショ</t>
    </rPh>
    <rPh sb="22" eb="25">
      <t>セイタイケイ</t>
    </rPh>
    <rPh sb="26" eb="28">
      <t>カンキョウ</t>
    </rPh>
    <rPh sb="29" eb="31">
      <t>ヘンカ</t>
    </rPh>
    <rPh sb="34" eb="37">
      <t>シャカイテキ</t>
    </rPh>
    <rPh sb="38" eb="40">
      <t>エイキョウ</t>
    </rPh>
    <rPh sb="41" eb="42">
      <t>ショウ</t>
    </rPh>
    <rPh sb="45" eb="47">
      <t>シキン</t>
    </rPh>
    <rPh sb="48" eb="50">
      <t>ジンザイ</t>
    </rPh>
    <rPh sb="51" eb="53">
      <t>チョウタツ</t>
    </rPh>
    <rPh sb="59" eb="60">
      <t>トウ</t>
    </rPh>
    <phoneticPr fontId="1"/>
  </si>
  <si>
    <t>セルフアセスメントツール　結果概要</t>
    <phoneticPr fontId="1"/>
  </si>
  <si>
    <t>レーダーチャート評価：</t>
    <rPh sb="7" eb="9">
      <t>ヒョウカ</t>
    </rPh>
    <phoneticPr fontId="1"/>
  </si>
  <si>
    <t>2-5</t>
    <phoneticPr fontId="1"/>
  </si>
  <si>
    <t>自然の多様な機能を引き出す取組となっているか</t>
    <rPh sb="9" eb="10">
      <t>ヒ</t>
    </rPh>
    <rPh sb="11" eb="12">
      <t>ダ</t>
    </rPh>
    <phoneticPr fontId="1"/>
  </si>
  <si>
    <t>自然の多様な機能を引き出す取組となっているか</t>
    <rPh sb="0" eb="2">
      <t>シゼン</t>
    </rPh>
    <rPh sb="3" eb="5">
      <t>タヨウ</t>
    </rPh>
    <rPh sb="6" eb="8">
      <t>キノウ</t>
    </rPh>
    <rPh sb="9" eb="10">
      <t>ヒ</t>
    </rPh>
    <rPh sb="11" eb="12">
      <t>ダ</t>
    </rPh>
    <rPh sb="13" eb="15">
      <t>トリクミ</t>
    </rPh>
    <phoneticPr fontId="1"/>
  </si>
  <si>
    <t>統合的に対応する前提で、社会課題が整理されているか</t>
    <phoneticPr fontId="1"/>
  </si>
  <si>
    <t>※1 NbSが解決に寄与する社会課題として、日本版NbS基準では「人の健康」「食料の供給」「水資源の確保」「災害リスクの軽減」「地域経済の発展」「文化・教育・コミュニティ」「気候変動の緩和」「自然環境の保全」を定義</t>
    <rPh sb="33" eb="34">
      <t>ヒト</t>
    </rPh>
    <rPh sb="35" eb="37">
      <t>ケンコウ</t>
    </rPh>
    <rPh sb="39" eb="41">
      <t>ショクリョウ</t>
    </rPh>
    <rPh sb="42" eb="44">
      <t>キョウキュウ</t>
    </rPh>
    <rPh sb="46" eb="49">
      <t>ミズシゲン</t>
    </rPh>
    <rPh sb="50" eb="52">
      <t>カクホ</t>
    </rPh>
    <rPh sb="54" eb="56">
      <t>サイガイ</t>
    </rPh>
    <rPh sb="60" eb="62">
      <t>ケイゲン</t>
    </rPh>
    <rPh sb="64" eb="66">
      <t>チイキ</t>
    </rPh>
    <rPh sb="66" eb="68">
      <t>ケイザイ</t>
    </rPh>
    <rPh sb="69" eb="71">
      <t>ハッテン</t>
    </rPh>
    <rPh sb="73" eb="75">
      <t>ブンカ</t>
    </rPh>
    <rPh sb="76" eb="78">
      <t>キョウイク</t>
    </rPh>
    <rPh sb="87" eb="91">
      <t>キコウヘンドウ</t>
    </rPh>
    <rPh sb="92" eb="94">
      <t>カンワ</t>
    </rPh>
    <rPh sb="96" eb="98">
      <t>シゼン</t>
    </rPh>
    <rPh sb="98" eb="100">
      <t>カンキョウ</t>
    </rPh>
    <rPh sb="101" eb="103">
      <t>ホゼン</t>
    </rPh>
    <phoneticPr fontId="1"/>
  </si>
  <si>
    <t>取組がもたらす効果（※1）が特定の受益者に独占されていない。</t>
    <rPh sb="7" eb="9">
      <t>コウカ</t>
    </rPh>
    <rPh sb="14" eb="16">
      <t>トクテイ</t>
    </rPh>
    <rPh sb="17" eb="20">
      <t>ジュエキシャ</t>
    </rPh>
    <rPh sb="21" eb="23">
      <t>ドクセン</t>
    </rPh>
    <phoneticPr fontId="1"/>
  </si>
  <si>
    <t>2-4で特定した取組の負担者・受益者に対して、取組に関する情報共有や協議の仕組みを取り入れている。</t>
    <rPh sb="8" eb="10">
      <t>トリクミ</t>
    </rPh>
    <rPh sb="11" eb="14">
      <t>フタンシャ</t>
    </rPh>
    <rPh sb="15" eb="18">
      <t>ジュエキシャ</t>
    </rPh>
    <rPh sb="19" eb="20">
      <t>タイ</t>
    </rPh>
    <phoneticPr fontId="1"/>
  </si>
  <si>
    <t>取組を継続するにあたってのリスクを管理する仕組み（リスクの発生可能性や影響の評価、リスクが顕在化した際の対応方針等）が検討されている。</t>
    <phoneticPr fontId="1"/>
  </si>
  <si>
    <t>意思決定に関わる資料は、ウェブサイトで公開される等、アクセス性が高い状態で公開されている。</t>
    <phoneticPr fontId="1"/>
  </si>
  <si>
    <r>
      <rPr>
        <b/>
        <u/>
        <sz val="11"/>
        <color rgb="FF000000"/>
        <rFont val="Meiryo UI"/>
        <family val="3"/>
        <charset val="128"/>
      </rPr>
      <t xml:space="preserve">〇本ツールの位置付け
</t>
    </r>
    <r>
      <rPr>
        <sz val="11"/>
        <color rgb="FF000000"/>
        <rFont val="Meiryo UI"/>
        <family val="3"/>
        <charset val="128"/>
      </rPr>
      <t xml:space="preserve">Nature-based Solutions (NbS) の世界標準を定める国際自然保護連合（IUCN）は、NbSに関連する取組の実施者や資金提供者等が、自らの取組のNbS世界標準への適合性を判断するためのツールとして、IUCN NbS セルフアセスメントツール（IUCN SAT）を作成・公表している。IUCN SATの活用目的は、「特定の取組やプロジェクトが NbS かどうか」を判断するものではなく、望ましい手順をどれだけ踏まえているかを基準や指標への適合性から評価し、対象となった取組の弱点を明らかにすることで、継続的な改善につなげることを目的としている。
日本国内においては、令和５年３月に閣議決定された生物多様性国家戦略では、2030年ネイチャーポジティブを実現するための柱として、基本戦略２にNbSが位置付けられている。国内でNbSを効果的に推進していくためには、IUCNが定めるNbSの世界標準およびIUCN SATとの整合性を担保しつつも、我が国の実情や目指すべき方向性を踏まえた「日本版NbS基準」や、その基準を踏まえた取組となっているか確認するための「日本版SAT」が重要な役割を果たす。このような考えに基づき、「日本版SAT」として開発されたのが本ツールである。
</t>
    </r>
    <r>
      <rPr>
        <b/>
        <u/>
        <sz val="11"/>
        <color rgb="FF000000"/>
        <rFont val="Meiryo UI"/>
        <family val="3"/>
        <charset val="128"/>
      </rPr>
      <t xml:space="preserve">〇本ツールの使い方
</t>
    </r>
    <r>
      <rPr>
        <sz val="11"/>
        <color rgb="FF000000"/>
        <rFont val="Meiryo UI"/>
        <family val="3"/>
        <charset val="128"/>
      </rPr>
      <t xml:space="preserve">本ツールは、NbSに関連する取組の実施者が、日本版NbS基準を踏まえた取組となっているか自己評価（セルフアセスメント）するツールである。「p0」～「p5」シートの薄青セルは、プルダウンからの選択方式、あるいは自由記述方式となっており、実施者はこれらのセルについて選択あるいは記述を行う。評価結果は、「結果概要」シートに自動的に反映され、評価結果の概要を一覧することができる。
p1～p5においては、日本版NbS基準の各要件を満たしているかを個別に評価し、さらに評価の根拠を自由記述で回答することが求められている。この作業には一定の労力を要すると考えられるが、この労力を低減し、さらに評価根拠に客観性を持たせるために、本ツールではオプションとして「レーダーチャート評価」を搭載している。これは、NbSに関連する取組が、8つの社会課題の解決のどの程度寄与するかを0～3の4段階で自己評価するものである（詳細はp0を参照）。この自己評価を行うことで、p1～p5において、一部の日本版NbS基準項目については取組の適合性が自動的に「Yes」となる仕様となっている。この場合は、「レーダーチャート評価を実施していること」が評価根拠となるため、評価の根拠の欄における自由記述も不要となる。
レーダーチャート評価の実施は、あくまでオプションであり、この実施の有無はp0中のプルダウン選択肢にて選択が可能である。
</t>
    </r>
    <rPh sb="322" eb="323">
      <t>セイ</t>
    </rPh>
    <rPh sb="1138" eb="1140">
      <t>ウム</t>
    </rPh>
    <phoneticPr fontId="1"/>
  </si>
  <si>
    <t>右に示す図および表を参照し、以下の社会課題8項目に対する取組の効果を評価し、0～3を入力</t>
    <rPh sb="0" eb="1">
      <t>ミギ</t>
    </rPh>
    <rPh sb="2" eb="3">
      <t>シメ</t>
    </rPh>
    <rPh sb="4" eb="5">
      <t>ズ</t>
    </rPh>
    <rPh sb="8" eb="9">
      <t>ヒョウ</t>
    </rPh>
    <rPh sb="10" eb="12">
      <t>サンショウ</t>
    </rPh>
    <rPh sb="14" eb="16">
      <t>イカ</t>
    </rPh>
    <rPh sb="17" eb="19">
      <t>シャカイ</t>
    </rPh>
    <rPh sb="19" eb="21">
      <t>カダイ</t>
    </rPh>
    <rPh sb="22" eb="24">
      <t>コウモク</t>
    </rPh>
    <rPh sb="25" eb="26">
      <t>タイ</t>
    </rPh>
    <rPh sb="28" eb="30">
      <t>トリクミ</t>
    </rPh>
    <rPh sb="31" eb="33">
      <t>コウカ</t>
    </rPh>
    <rPh sb="34" eb="36">
      <t>ヒョウカ</t>
    </rPh>
    <rPh sb="42" eb="44">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</si>
</sst>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b/>
      <sz val="14"/>
      <color theme="1"/>
      <name val="Meiryo UI"/>
      <family val="3"/>
      <charset val="128"/>
    </font>
    <font>
      <b/>
      <sz val="11"/>
      <color rgb="FF00B050"/>
      <name val="Meiryo UI"/>
      <family val="3"/>
      <charset val="128"/>
    </font>
    <font>
      <b/>
      <sz val="11"/>
      <color theme="5" tint="-0.249977111117893"/>
      <name val="Meiryo UI"/>
      <family val="3"/>
      <charset val="128"/>
    </font>
    <font>
      <b/>
      <sz val="11"/>
      <color theme="7"/>
      <name val="Meiryo UI"/>
      <family val="3"/>
      <charset val="128"/>
    </font>
    <font>
      <b/>
      <sz val="10"/>
      <color rgb="FFFFFFFF"/>
      <name val="Meiryo UI"/>
      <family val="3"/>
      <charset val="128"/>
    </font>
    <font>
      <b/>
      <sz val="10"/>
      <color theme="1"/>
      <name val="Meiryo UI"/>
      <family val="3"/>
      <charset val="128"/>
    </font>
    <font>
      <b/>
      <sz val="22"/>
      <color theme="1"/>
      <name val="Meiryo UI"/>
      <family val="3"/>
      <charset val="128"/>
    </font>
    <font>
      <b/>
      <sz val="11"/>
      <color theme="1" tint="0.499984740745262"/>
      <name val="Meiryo UI"/>
      <family val="3"/>
      <charset val="128"/>
    </font>
    <font>
      <b/>
      <sz val="6"/>
      <color rgb="FFFFFFFF"/>
      <name val="Meiryo UI"/>
      <family val="3"/>
      <charset val="128"/>
    </font>
    <font>
      <b/>
      <sz val="11"/>
      <color rgb="FFFFFFFF"/>
      <name val="Meiryo UI"/>
      <family val="3"/>
      <charset val="128"/>
    </font>
    <font>
      <sz val="11"/>
      <name val="Meiryo UI"/>
      <family val="3"/>
      <charset val="128"/>
    </font>
    <font>
      <b/>
      <sz val="11"/>
      <name val="Meiryo UI"/>
      <family val="3"/>
      <charset val="128"/>
    </font>
    <font>
      <sz val="11"/>
      <color rgb="FFFF0000"/>
      <name val="Meiryo UI"/>
      <family val="3"/>
      <charset val="128"/>
    </font>
    <font>
      <strike/>
      <sz val="11"/>
      <name val="Meiryo UI"/>
      <family val="3"/>
      <charset val="128"/>
    </font>
    <font>
      <b/>
      <u/>
      <sz val="11"/>
      <color rgb="FF000000"/>
      <name val="Meiryo UI"/>
      <family val="3"/>
      <charset val="128"/>
    </font>
    <font>
      <sz val="11"/>
      <color rgb="FF000000"/>
      <name val="Meiryo UI"/>
      <family val="3"/>
      <charset val="128"/>
    </font>
    <font>
      <b/>
      <sz val="22"/>
      <color theme="6"/>
      <name val="Meiryo UI"/>
      <family val="3"/>
      <charset val="128"/>
    </font>
    <font>
      <b/>
      <sz val="11"/>
      <color rgb="FF0070C0"/>
      <name val="Meiryo UI"/>
      <family val="3"/>
      <charset val="128"/>
    </font>
    <font>
      <b/>
      <sz val="11"/>
      <color rgb="FFFDA439"/>
      <name val="Meiryo UI"/>
      <family val="3"/>
      <charset val="128"/>
    </font>
    <font>
      <b/>
      <sz val="28"/>
      <color theme="1"/>
      <name val="Meiryo UI"/>
      <family val="3"/>
      <charset val="128"/>
    </font>
    <font>
      <sz val="10.5"/>
      <color theme="1"/>
      <name val="Meiryo UI"/>
      <family val="3"/>
      <charset val="128"/>
    </font>
  </fonts>
  <fills count="14">
    <fill>
      <patternFill patternType="none"/>
    </fill>
    <fill>
      <patternFill patternType="gray125"/>
    </fill>
    <fill>
      <patternFill patternType="solid">
        <fgColor rgb="FF487B78"/>
        <bgColor indexed="64"/>
      </patternFill>
    </fill>
    <fill>
      <patternFill patternType="solid">
        <fgColor rgb="FFE0EDE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7"/>
        <bgColor indexed="64"/>
      </patternFill>
    </fill>
    <fill>
      <patternFill patternType="solid">
        <fgColor theme="5" tint="-0.249977111117893"/>
        <bgColor indexed="64"/>
      </patternFill>
    </fill>
    <fill>
      <patternFill patternType="solid">
        <fgColor rgb="FF0070C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medium">
        <color rgb="FFFFFFFF"/>
      </left>
      <right style="medium">
        <color rgb="FFFFFFFF"/>
      </right>
      <top style="medium">
        <color rgb="FFFFFFFF"/>
      </top>
      <bottom/>
      <diagonal/>
    </border>
    <border>
      <left style="medium">
        <color rgb="FFFFFFFF"/>
      </left>
      <right style="medium">
        <color rgb="FFFFFFFF"/>
      </right>
      <top style="thick">
        <color rgb="FFFFFFFF"/>
      </top>
      <bottom/>
      <diagonal/>
    </border>
    <border>
      <left style="medium">
        <color rgb="FFFFFFFF"/>
      </left>
      <right/>
      <top/>
      <bottom style="thick">
        <color theme="0"/>
      </bottom>
      <diagonal/>
    </border>
    <border>
      <left style="medium">
        <color rgb="FFFFFFFF"/>
      </left>
      <right/>
      <top style="thick">
        <color theme="0"/>
      </top>
      <bottom style="thick">
        <color theme="0"/>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diagonal/>
    </border>
    <border>
      <left/>
      <right style="medium">
        <color rgb="FFFFFFFF"/>
      </right>
      <top/>
      <bottom style="thick">
        <color theme="0"/>
      </bottom>
      <diagonal/>
    </border>
    <border>
      <left/>
      <right style="medium">
        <color rgb="FFFFFFFF"/>
      </right>
      <top style="thick">
        <color theme="0"/>
      </top>
      <bottom style="thick">
        <color theme="0"/>
      </bottom>
      <diagonal/>
    </border>
    <border>
      <left/>
      <right style="medium">
        <color rgb="FFFFFFFF"/>
      </right>
      <top style="thick">
        <color theme="0"/>
      </top>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thin">
        <color indexed="64"/>
      </left>
      <right style="thin">
        <color indexed="64"/>
      </right>
      <top style="thin">
        <color indexed="64"/>
      </top>
      <bottom style="thin">
        <color indexed="64"/>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style="thick">
        <color theme="0" tint="-0.34998626667073579"/>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1">
    <xf numFmtId="0" fontId="0" fillId="0" borderId="0">
      <alignment vertical="center"/>
    </xf>
  </cellStyleXfs>
  <cellXfs count="138">
    <xf numFmtId="0" fontId="0" fillId="0" borderId="0" xfId="0">
      <alignment vertical="center"/>
    </xf>
    <xf numFmtId="0" fontId="2" fillId="0" borderId="0" xfId="0" applyFont="1">
      <alignment vertical="center"/>
    </xf>
    <xf numFmtId="0" fontId="8" fillId="2" borderId="1" xfId="0" applyFont="1" applyFill="1" applyBorder="1" applyAlignment="1">
      <alignment horizontal="center" vertical="center" wrapText="1" readingOrder="1"/>
    </xf>
    <xf numFmtId="0" fontId="9" fillId="3" borderId="1" xfId="0" applyFont="1" applyFill="1" applyBorder="1" applyAlignment="1">
      <alignment vertical="center" wrapText="1" readingOrder="1"/>
    </xf>
    <xf numFmtId="0" fontId="8" fillId="2" borderId="2" xfId="0" applyFont="1" applyFill="1" applyBorder="1" applyAlignment="1">
      <alignment horizontal="center" vertical="center" wrapText="1" readingOrder="1"/>
    </xf>
    <xf numFmtId="0" fontId="9" fillId="3" borderId="2" xfId="0" applyFont="1" applyFill="1" applyBorder="1" applyAlignment="1">
      <alignment vertical="center" wrapText="1" readingOrder="1"/>
    </xf>
    <xf numFmtId="0" fontId="11" fillId="4" borderId="8" xfId="0" quotePrefix="1" applyFont="1" applyFill="1" applyBorder="1" applyAlignment="1">
      <alignment horizontal="left"/>
    </xf>
    <xf numFmtId="0" fontId="11" fillId="4" borderId="9" xfId="0" quotePrefix="1" applyFont="1" applyFill="1" applyBorder="1" applyAlignment="1">
      <alignment horizontal="left"/>
    </xf>
    <xf numFmtId="0" fontId="11" fillId="4" borderId="10" xfId="0" quotePrefix="1" applyFont="1" applyFill="1" applyBorder="1" applyAlignment="1">
      <alignment horizontal="left"/>
    </xf>
    <xf numFmtId="0" fontId="11" fillId="5" borderId="12" xfId="0" quotePrefix="1" applyFont="1" applyFill="1" applyBorder="1" applyAlignment="1">
      <alignment horizontal="left"/>
    </xf>
    <xf numFmtId="0" fontId="11" fillId="5" borderId="13" xfId="0" quotePrefix="1" applyFont="1" applyFill="1" applyBorder="1" applyAlignment="1">
      <alignment horizontal="left"/>
    </xf>
    <xf numFmtId="0" fontId="11" fillId="5" borderId="11" xfId="0" quotePrefix="1" applyFont="1" applyFill="1" applyBorder="1" applyAlignment="1">
      <alignment horizontal="left"/>
    </xf>
    <xf numFmtId="0" fontId="4" fillId="0" borderId="0" xfId="0" applyFont="1">
      <alignment vertical="center"/>
    </xf>
    <xf numFmtId="0" fontId="2" fillId="0" borderId="0" xfId="0" applyFont="1" applyAlignment="1">
      <alignment vertical="center" wrapText="1"/>
    </xf>
    <xf numFmtId="0" fontId="3" fillId="0" borderId="0" xfId="0" applyFont="1" applyAlignment="1">
      <alignment horizontal="right" vertical="center"/>
    </xf>
    <xf numFmtId="0" fontId="9" fillId="12" borderId="0" xfId="0" applyFont="1" applyFill="1" applyAlignment="1">
      <alignment horizontal="center" vertical="center"/>
    </xf>
    <xf numFmtId="0" fontId="3" fillId="5" borderId="0" xfId="0" applyFont="1" applyFill="1" applyAlignment="1">
      <alignment horizontal="right" vertical="center"/>
    </xf>
    <xf numFmtId="0" fontId="2" fillId="12" borderId="0" xfId="0" applyFont="1" applyFill="1">
      <alignment vertical="center"/>
    </xf>
    <xf numFmtId="0" fontId="2" fillId="0" borderId="0" xfId="0" applyFont="1" applyAlignment="1">
      <alignment horizontal="right" vertical="center"/>
    </xf>
    <xf numFmtId="0" fontId="13" fillId="2" borderId="23" xfId="0" applyFont="1" applyFill="1" applyBorder="1" applyAlignment="1">
      <alignment horizontal="center" vertical="center" wrapText="1" readingOrder="1"/>
    </xf>
    <xf numFmtId="0" fontId="2" fillId="0" borderId="23" xfId="0" applyFont="1" applyBorder="1" applyAlignment="1">
      <alignment horizontal="center" vertical="center"/>
    </xf>
    <xf numFmtId="0" fontId="13" fillId="10" borderId="23" xfId="0" applyFont="1" applyFill="1" applyBorder="1" applyAlignment="1">
      <alignment horizontal="center" vertical="center" wrapText="1" readingOrder="1"/>
    </xf>
    <xf numFmtId="0" fontId="2" fillId="3" borderId="23" xfId="0" quotePrefix="1" applyFont="1" applyFill="1" applyBorder="1" applyAlignment="1">
      <alignment horizontal="center" vertical="center"/>
    </xf>
    <xf numFmtId="0" fontId="3" fillId="11" borderId="23" xfId="0" applyFont="1" applyFill="1" applyBorder="1" applyProtection="1">
      <alignment vertical="center"/>
      <protection locked="0"/>
    </xf>
    <xf numFmtId="0" fontId="2" fillId="11" borderId="23" xfId="0" applyFont="1" applyFill="1" applyBorder="1" applyAlignment="1" applyProtection="1">
      <alignment horizontal="left" vertical="top"/>
      <protection locked="0"/>
    </xf>
    <xf numFmtId="0" fontId="2" fillId="11" borderId="23" xfId="0" applyFont="1" applyFill="1" applyBorder="1" applyAlignment="1" applyProtection="1">
      <alignment horizontal="left" vertical="top" wrapText="1"/>
      <protection locked="0"/>
    </xf>
    <xf numFmtId="0" fontId="3" fillId="0" borderId="0" xfId="0" applyFont="1" applyAlignment="1">
      <alignment horizontal="right" vertical="center" wrapText="1"/>
    </xf>
    <xf numFmtId="0" fontId="14" fillId="3" borderId="23" xfId="0" applyFont="1" applyFill="1" applyBorder="1" applyAlignment="1">
      <alignment horizontal="left" vertical="center" wrapText="1"/>
    </xf>
    <xf numFmtId="0" fontId="15" fillId="3" borderId="23" xfId="0" applyFont="1" applyFill="1" applyBorder="1" applyAlignment="1">
      <alignment horizontal="left" vertical="center" wrapText="1"/>
    </xf>
    <xf numFmtId="0" fontId="14" fillId="3" borderId="23" xfId="0" quotePrefix="1" applyFont="1" applyFill="1" applyBorder="1" applyAlignment="1">
      <alignment horizontal="center" vertical="center"/>
    </xf>
    <xf numFmtId="0" fontId="2" fillId="0" borderId="0" xfId="0" applyFont="1" applyAlignment="1">
      <alignment horizontal="left" vertical="center" wrapText="1"/>
    </xf>
    <xf numFmtId="0" fontId="15" fillId="11" borderId="23" xfId="0" applyFont="1" applyFill="1" applyBorder="1" applyProtection="1">
      <alignment vertical="center"/>
      <protection locked="0"/>
    </xf>
    <xf numFmtId="0" fontId="16" fillId="0" borderId="0" xfId="0"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right" vertical="center" wrapText="1"/>
    </xf>
    <xf numFmtId="0" fontId="20" fillId="4" borderId="3" xfId="0" quotePrefix="1" applyFont="1" applyFill="1" applyBorder="1" applyAlignment="1">
      <alignment horizontal="right" vertical="center"/>
    </xf>
    <xf numFmtId="0" fontId="20" fillId="5" borderId="3" xfId="0" quotePrefix="1" applyFont="1" applyFill="1" applyBorder="1" applyAlignment="1">
      <alignment horizontal="right" vertical="center"/>
    </xf>
    <xf numFmtId="0" fontId="14" fillId="0" borderId="0" xfId="0" applyFont="1">
      <alignment vertical="center"/>
    </xf>
    <xf numFmtId="0" fontId="5" fillId="13" borderId="23" xfId="0" applyFont="1" applyFill="1" applyBorder="1" applyAlignment="1">
      <alignment horizontal="center" vertical="center"/>
    </xf>
    <xf numFmtId="0" fontId="2" fillId="13" borderId="23" xfId="0" applyFont="1" applyFill="1" applyBorder="1">
      <alignment vertical="center"/>
    </xf>
    <xf numFmtId="0" fontId="14" fillId="13" borderId="23" xfId="0" applyFont="1" applyFill="1" applyBorder="1">
      <alignment vertical="center"/>
    </xf>
    <xf numFmtId="0" fontId="14" fillId="13" borderId="23" xfId="0" applyFont="1" applyFill="1" applyBorder="1" applyAlignment="1">
      <alignment vertical="center" wrapText="1"/>
    </xf>
    <xf numFmtId="0" fontId="6" fillId="13" borderId="23" xfId="0" applyFont="1" applyFill="1" applyBorder="1" applyAlignment="1">
      <alignment horizontal="center" vertical="center"/>
    </xf>
    <xf numFmtId="0" fontId="7" fillId="13" borderId="23" xfId="0" applyFont="1" applyFill="1" applyBorder="1" applyAlignment="1">
      <alignment horizontal="center" vertical="center"/>
    </xf>
    <xf numFmtId="0" fontId="5" fillId="13" borderId="25" xfId="0" applyFont="1" applyFill="1" applyBorder="1" applyAlignment="1">
      <alignment horizontal="center" vertical="center"/>
    </xf>
    <xf numFmtId="0" fontId="17" fillId="13" borderId="23" xfId="0" applyFont="1" applyFill="1" applyBorder="1" applyAlignment="1">
      <alignment vertical="center" wrapText="1"/>
    </xf>
    <xf numFmtId="0" fontId="2" fillId="13" borderId="23" xfId="0" applyFont="1" applyFill="1" applyBorder="1" applyAlignment="1">
      <alignment vertical="center" wrapText="1"/>
    </xf>
    <xf numFmtId="0" fontId="7" fillId="13" borderId="25" xfId="0" applyFont="1"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center" wrapText="1"/>
    </xf>
    <xf numFmtId="0" fontId="14" fillId="13" borderId="0" xfId="0" applyFont="1" applyFill="1">
      <alignment vertical="center"/>
    </xf>
    <xf numFmtId="0" fontId="2" fillId="13" borderId="14" xfId="0" applyFont="1" applyFill="1" applyBorder="1">
      <alignment vertical="center"/>
    </xf>
    <xf numFmtId="0" fontId="2" fillId="13" borderId="15" xfId="0" applyFont="1" applyFill="1" applyBorder="1">
      <alignment vertical="center"/>
    </xf>
    <xf numFmtId="0" fontId="2" fillId="13" borderId="16" xfId="0" applyFont="1" applyFill="1" applyBorder="1">
      <alignment vertical="center"/>
    </xf>
    <xf numFmtId="0" fontId="2" fillId="13" borderId="17" xfId="0" applyFont="1" applyFill="1" applyBorder="1">
      <alignment vertical="center"/>
    </xf>
    <xf numFmtId="0" fontId="4" fillId="13" borderId="0" xfId="0" applyFont="1" applyFill="1">
      <alignment vertical="center"/>
    </xf>
    <xf numFmtId="0" fontId="9" fillId="13" borderId="0" xfId="0" applyFont="1" applyFill="1" applyAlignment="1">
      <alignment horizontal="center" vertical="center"/>
    </xf>
    <xf numFmtId="0" fontId="2" fillId="13" borderId="18" xfId="0" applyFont="1" applyFill="1" applyBorder="1">
      <alignment vertical="center"/>
    </xf>
    <xf numFmtId="0" fontId="2" fillId="13" borderId="0" xfId="0" applyFont="1" applyFill="1" applyAlignment="1">
      <alignment horizontal="center" vertical="center"/>
    </xf>
    <xf numFmtId="0" fontId="9" fillId="13" borderId="18" xfId="0" applyFont="1" applyFill="1" applyBorder="1" applyAlignment="1">
      <alignment horizontal="center" vertical="center"/>
    </xf>
    <xf numFmtId="0" fontId="8" fillId="13" borderId="0" xfId="0" applyFont="1" applyFill="1" applyAlignment="1">
      <alignment horizontal="center" vertical="center" wrapText="1" readingOrder="1"/>
    </xf>
    <xf numFmtId="0" fontId="10" fillId="13" borderId="0" xfId="0" quotePrefix="1" applyFont="1" applyFill="1" applyAlignment="1">
      <alignment horizontal="center" vertical="center"/>
    </xf>
    <xf numFmtId="0" fontId="11" fillId="13" borderId="0" xfId="0" quotePrefix="1" applyFont="1" applyFill="1" applyAlignment="1">
      <alignment horizontal="left"/>
    </xf>
    <xf numFmtId="0" fontId="11" fillId="13" borderId="0" xfId="0" quotePrefix="1" applyFont="1" applyFill="1" applyAlignment="1">
      <alignment horizontal="center"/>
    </xf>
    <xf numFmtId="0" fontId="2" fillId="13" borderId="20" xfId="0" applyFont="1" applyFill="1" applyBorder="1">
      <alignment vertical="center"/>
    </xf>
    <xf numFmtId="0" fontId="2" fillId="13" borderId="21" xfId="0" applyFont="1" applyFill="1" applyBorder="1">
      <alignment vertical="center"/>
    </xf>
    <xf numFmtId="0" fontId="2" fillId="13" borderId="19" xfId="0" applyFont="1" applyFill="1" applyBorder="1">
      <alignment vertical="center"/>
    </xf>
    <xf numFmtId="0" fontId="23" fillId="0" borderId="0" xfId="0" applyFont="1" applyAlignment="1">
      <alignment horizontal="center" vertical="center"/>
    </xf>
    <xf numFmtId="0" fontId="23" fillId="0" borderId="0" xfId="0" applyFont="1" applyAlignment="1">
      <alignment horizontal="center" vertical="center" wrapText="1"/>
    </xf>
    <xf numFmtId="0" fontId="24" fillId="0" borderId="0" xfId="0" applyFont="1" applyAlignment="1">
      <alignment vertical="center" wrapText="1"/>
    </xf>
    <xf numFmtId="0" fontId="15" fillId="3" borderId="23" xfId="0" applyFont="1" applyFill="1" applyBorder="1" applyAlignment="1">
      <alignment vertical="center" wrapText="1"/>
    </xf>
    <xf numFmtId="0" fontId="14" fillId="3" borderId="23" xfId="0" applyFont="1" applyFill="1" applyBorder="1" applyAlignment="1">
      <alignment vertical="center" wrapText="1"/>
    </xf>
    <xf numFmtId="0" fontId="2" fillId="5" borderId="24" xfId="0" applyFont="1" applyFill="1" applyBorder="1" applyAlignment="1">
      <alignment horizontal="center" vertical="center"/>
    </xf>
    <xf numFmtId="0" fontId="19" fillId="0" borderId="0" xfId="0" applyFont="1" applyAlignment="1">
      <alignment horizontal="left" vertical="center" wrapText="1"/>
    </xf>
    <xf numFmtId="0" fontId="14" fillId="0" borderId="0" xfId="0" applyFont="1" applyAlignment="1">
      <alignment horizontal="left"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2" fillId="0" borderId="0" xfId="0" applyFont="1" applyAlignment="1">
      <alignment horizontal="left" vertical="center" wrapText="1"/>
    </xf>
    <xf numFmtId="0" fontId="14" fillId="13" borderId="0" xfId="0" applyFont="1" applyFill="1" applyAlignment="1">
      <alignment horizontal="left" vertical="center" wrapText="1"/>
    </xf>
    <xf numFmtId="0" fontId="14" fillId="13" borderId="0" xfId="0" applyFont="1" applyFill="1" applyAlignment="1">
      <alignment horizontal="left" vertical="center"/>
    </xf>
    <xf numFmtId="0" fontId="13" fillId="2" borderId="23" xfId="0" applyFont="1" applyFill="1" applyBorder="1" applyAlignment="1">
      <alignment horizontal="center" vertical="center" readingOrder="1"/>
    </xf>
    <xf numFmtId="0" fontId="14" fillId="3" borderId="23" xfId="0" applyFont="1" applyFill="1" applyBorder="1" applyAlignment="1">
      <alignment horizontal="center" vertical="center" wrapText="1"/>
    </xf>
    <xf numFmtId="0" fontId="14" fillId="3" borderId="23" xfId="0" applyFont="1" applyFill="1" applyBorder="1" applyAlignment="1">
      <alignment horizontal="center" vertical="center"/>
    </xf>
    <xf numFmtId="0" fontId="15" fillId="3" borderId="23" xfId="0" applyFont="1" applyFill="1" applyBorder="1" applyAlignment="1">
      <alignment horizontal="center" vertical="center" wrapText="1"/>
    </xf>
    <xf numFmtId="56" fontId="14" fillId="3" borderId="23" xfId="0" quotePrefix="1" applyNumberFormat="1" applyFont="1" applyFill="1" applyBorder="1" applyAlignment="1">
      <alignment horizontal="center" vertical="center"/>
    </xf>
    <xf numFmtId="0" fontId="15" fillId="3" borderId="23" xfId="0" applyFont="1" applyFill="1" applyBorder="1" applyAlignment="1">
      <alignment horizontal="left" vertical="center" wrapText="1"/>
    </xf>
    <xf numFmtId="0" fontId="14" fillId="3" borderId="23" xfId="0" applyFont="1" applyFill="1" applyBorder="1" applyAlignment="1">
      <alignment horizontal="left" vertical="center" wrapText="1"/>
    </xf>
    <xf numFmtId="0" fontId="14" fillId="3" borderId="23" xfId="0" quotePrefix="1" applyFont="1" applyFill="1" applyBorder="1" applyAlignment="1">
      <alignment horizontal="center" vertical="center"/>
    </xf>
    <xf numFmtId="0" fontId="14" fillId="3" borderId="2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5" fillId="3" borderId="25" xfId="0" applyFont="1" applyFill="1" applyBorder="1" applyAlignment="1">
      <alignment horizontal="center" vertical="center" wrapText="1" readingOrder="1"/>
    </xf>
    <xf numFmtId="0" fontId="15" fillId="3" borderId="26" xfId="0" applyFont="1" applyFill="1" applyBorder="1" applyAlignment="1">
      <alignment horizontal="center" vertical="center" wrapText="1" readingOrder="1"/>
    </xf>
    <xf numFmtId="0" fontId="15" fillId="3" borderId="27" xfId="0" applyFont="1" applyFill="1" applyBorder="1" applyAlignment="1">
      <alignment horizontal="center" vertical="center" wrapText="1" readingOrder="1"/>
    </xf>
    <xf numFmtId="56" fontId="14" fillId="3" borderId="25" xfId="0" quotePrefix="1" applyNumberFormat="1" applyFont="1" applyFill="1" applyBorder="1" applyAlignment="1">
      <alignment horizontal="center" vertical="center"/>
    </xf>
    <xf numFmtId="56" fontId="14" fillId="3" borderId="26" xfId="0" quotePrefix="1" applyNumberFormat="1" applyFont="1" applyFill="1" applyBorder="1" applyAlignment="1">
      <alignment horizontal="center" vertical="center"/>
    </xf>
    <xf numFmtId="56" fontId="14" fillId="3" borderId="27" xfId="0" quotePrefix="1" applyNumberFormat="1" applyFont="1" applyFill="1" applyBorder="1" applyAlignment="1">
      <alignment horizontal="center" vertical="center"/>
    </xf>
    <xf numFmtId="0" fontId="14" fillId="3" borderId="27" xfId="0" quotePrefix="1" applyFont="1" applyFill="1" applyBorder="1" applyAlignment="1">
      <alignment horizontal="center" vertical="center"/>
    </xf>
    <xf numFmtId="0" fontId="15" fillId="3" borderId="25"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4" fillId="3" borderId="25" xfId="0" applyFont="1" applyFill="1" applyBorder="1" applyAlignment="1">
      <alignment horizontal="left" vertical="center" wrapText="1"/>
    </xf>
    <xf numFmtId="0" fontId="14" fillId="3" borderId="27" xfId="0" applyFont="1" applyFill="1" applyBorder="1" applyAlignment="1">
      <alignment horizontal="left" vertical="center" wrapText="1"/>
    </xf>
    <xf numFmtId="0" fontId="14" fillId="3" borderId="25" xfId="0" quotePrefix="1" applyFont="1" applyFill="1" applyBorder="1" applyAlignment="1">
      <alignment horizontal="center" vertical="center"/>
    </xf>
    <xf numFmtId="0" fontId="2" fillId="3" borderId="23" xfId="0" applyFont="1" applyFill="1" applyBorder="1" applyAlignment="1">
      <alignment horizontal="center" vertical="center"/>
    </xf>
    <xf numFmtId="0" fontId="14" fillId="3" borderId="26" xfId="0" applyFont="1" applyFill="1" applyBorder="1" applyAlignment="1">
      <alignment horizontal="left" vertical="center" wrapText="1"/>
    </xf>
    <xf numFmtId="0" fontId="15" fillId="3" borderId="26" xfId="0" applyFont="1" applyFill="1" applyBorder="1" applyAlignment="1">
      <alignment horizontal="left" vertical="center" wrapText="1"/>
    </xf>
    <xf numFmtId="0" fontId="14" fillId="3" borderId="26" xfId="0" quotePrefix="1" applyFont="1" applyFill="1" applyBorder="1" applyAlignment="1">
      <alignment horizontal="center" vertical="center"/>
    </xf>
    <xf numFmtId="0" fontId="14" fillId="3" borderId="23" xfId="0" quotePrefix="1"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2" fillId="3" borderId="23" xfId="0" quotePrefix="1" applyFont="1" applyFill="1" applyBorder="1" applyAlignment="1">
      <alignment horizontal="center" vertical="center"/>
    </xf>
    <xf numFmtId="0" fontId="2" fillId="3" borderId="25" xfId="0" quotePrefix="1" applyFont="1" applyFill="1" applyBorder="1" applyAlignment="1">
      <alignment horizontal="center" vertical="center"/>
    </xf>
    <xf numFmtId="0" fontId="2" fillId="3" borderId="27" xfId="0" quotePrefix="1" applyFont="1" applyFill="1" applyBorder="1" applyAlignment="1">
      <alignment horizontal="center" vertical="center"/>
    </xf>
    <xf numFmtId="0" fontId="2" fillId="3" borderId="26" xfId="0" quotePrefix="1" applyFont="1" applyFill="1" applyBorder="1" applyAlignment="1">
      <alignment horizontal="center" vertical="center"/>
    </xf>
    <xf numFmtId="0" fontId="2" fillId="5" borderId="34" xfId="0" applyFont="1" applyFill="1" applyBorder="1" applyAlignment="1">
      <alignment horizontal="left" vertical="center"/>
    </xf>
    <xf numFmtId="0" fontId="2" fillId="5" borderId="35" xfId="0" applyFont="1" applyFill="1" applyBorder="1" applyAlignment="1">
      <alignment horizontal="left" vertical="center"/>
    </xf>
    <xf numFmtId="0" fontId="2" fillId="5" borderId="36" xfId="0" applyFont="1" applyFill="1" applyBorder="1" applyAlignment="1">
      <alignment horizontal="left" vertical="center"/>
    </xf>
    <xf numFmtId="1" fontId="10" fillId="13" borderId="28" xfId="0" applyNumberFormat="1" applyFont="1" applyFill="1" applyBorder="1" applyAlignment="1">
      <alignment horizontal="center" vertical="center"/>
    </xf>
    <xf numFmtId="1" fontId="10" fillId="13" borderId="29" xfId="0" applyNumberFormat="1" applyFont="1" applyFill="1" applyBorder="1" applyAlignment="1">
      <alignment horizontal="center" vertical="center"/>
    </xf>
    <xf numFmtId="0" fontId="4" fillId="13" borderId="30" xfId="0" applyFont="1" applyFill="1" applyBorder="1" applyAlignment="1">
      <alignment horizontal="center" vertical="center"/>
    </xf>
    <xf numFmtId="0" fontId="4" fillId="13" borderId="31" xfId="0" applyFont="1" applyFill="1" applyBorder="1" applyAlignment="1">
      <alignment horizontal="center" vertical="center"/>
    </xf>
    <xf numFmtId="1" fontId="10" fillId="13" borderId="32" xfId="0" applyNumberFormat="1" applyFont="1" applyFill="1" applyBorder="1" applyAlignment="1">
      <alignment horizontal="center" vertical="center"/>
    </xf>
    <xf numFmtId="1" fontId="10" fillId="13" borderId="33" xfId="0" applyNumberFormat="1" applyFont="1" applyFill="1" applyBorder="1" applyAlignment="1">
      <alignment horizontal="center" vertical="center"/>
    </xf>
    <xf numFmtId="0" fontId="10" fillId="6" borderId="3" xfId="0" quotePrefix="1" applyFont="1" applyFill="1" applyBorder="1" applyAlignment="1">
      <alignment horizontal="center" vertical="center"/>
    </xf>
    <xf numFmtId="0" fontId="10" fillId="6" borderId="11" xfId="0" quotePrefix="1" applyFont="1" applyFill="1" applyBorder="1" applyAlignment="1">
      <alignment horizontal="center" vertical="center"/>
    </xf>
    <xf numFmtId="0" fontId="2" fillId="5" borderId="22" xfId="0" applyFont="1" applyFill="1" applyBorder="1" applyAlignment="1">
      <alignment horizontal="center" vertical="center"/>
    </xf>
    <xf numFmtId="0" fontId="8" fillId="7" borderId="5" xfId="0" applyFont="1" applyFill="1" applyBorder="1" applyAlignment="1">
      <alignment horizontal="center" vertical="center" wrapText="1" readingOrder="1"/>
    </xf>
    <xf numFmtId="0" fontId="8" fillId="7" borderId="6" xfId="0" applyFont="1" applyFill="1" applyBorder="1" applyAlignment="1">
      <alignment horizontal="center" vertical="center" wrapText="1" readingOrder="1"/>
    </xf>
    <xf numFmtId="0" fontId="8" fillId="8" borderId="5" xfId="0" applyFont="1" applyFill="1" applyBorder="1" applyAlignment="1">
      <alignment horizontal="center" vertical="center" wrapText="1" readingOrder="1"/>
    </xf>
    <xf numFmtId="0" fontId="8" fillId="8" borderId="6" xfId="0" applyFont="1" applyFill="1" applyBorder="1" applyAlignment="1">
      <alignment horizontal="center" vertical="center" wrapText="1" readingOrder="1"/>
    </xf>
    <xf numFmtId="0" fontId="8" fillId="9" borderId="7" xfId="0" applyFont="1" applyFill="1" applyBorder="1" applyAlignment="1">
      <alignment horizontal="center" vertical="center" wrapText="1" readingOrder="1"/>
    </xf>
    <xf numFmtId="0" fontId="8" fillId="9" borderId="0" xfId="0" applyFont="1" applyFill="1" applyAlignment="1">
      <alignment horizontal="center" vertical="center" wrapText="1" readingOrder="1"/>
    </xf>
    <xf numFmtId="0" fontId="20" fillId="6" borderId="4" xfId="0" quotePrefix="1" applyFont="1" applyFill="1" applyBorder="1" applyAlignment="1">
      <alignment horizontal="center" vertical="center"/>
    </xf>
    <xf numFmtId="0" fontId="20" fillId="6" borderId="12" xfId="0" quotePrefix="1" applyFont="1" applyFill="1" applyBorder="1" applyAlignment="1">
      <alignment horizontal="center" vertical="center"/>
    </xf>
  </cellXfs>
  <cellStyles count="1">
    <cellStyle name="標準" xfId="0" builtinId="0"/>
  </cellStyles>
  <dxfs count="1">
    <dxf>
      <font>
        <color rgb="FFFF0000"/>
      </font>
    </dxf>
  </dxfs>
  <tableStyles count="0" defaultTableStyle="TableStyleMedium2" defaultPivotStyle="PivotStyleLight16"/>
  <colors>
    <mruColors>
      <color rgb="FFFDA439"/>
      <color rgb="FF0070C0"/>
      <color rgb="FF00B050"/>
      <color rgb="FFEAEAEA"/>
      <color rgb="FFFF9999"/>
      <color rgb="FFFF9933"/>
      <color rgb="FFFF7C80"/>
      <color rgb="FF33CC33"/>
      <color rgb="FFFF505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NbS_SAT_p0!$B$11:$B$18</c:f>
              <c:strCache>
                <c:ptCount val="8"/>
                <c:pt idx="0">
                  <c:v>人の健康</c:v>
                </c:pt>
                <c:pt idx="1">
                  <c:v>食料の供給</c:v>
                </c:pt>
                <c:pt idx="2">
                  <c:v>水資源の確保</c:v>
                </c:pt>
                <c:pt idx="3">
                  <c:v>災害リスクの軽減</c:v>
                </c:pt>
                <c:pt idx="4">
                  <c:v>地域経済の発展</c:v>
                </c:pt>
                <c:pt idx="5">
                  <c:v>文化・教育・コミュニティ</c:v>
                </c:pt>
                <c:pt idx="6">
                  <c:v>気候変動の緩和</c:v>
                </c:pt>
                <c:pt idx="7">
                  <c:v>自然環境の保全</c:v>
                </c:pt>
              </c:strCache>
            </c:strRef>
          </c:cat>
          <c:val>
            <c:numRef>
              <c:f>NbS_SAT_p0!$C$11:$C$18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902-44D7-9C4B-E8262E85E7D2}"/>
            </c:ext>
          </c:extLst>
        </c:ser>
        <c:dLbls>
          <c:showLegendKey val="0"/>
          <c:showVal val="0"/>
          <c:showCatName val="0"/>
          <c:showSerName val="0"/>
          <c:showPercent val="0"/>
          <c:showBubbleSize val="0"/>
        </c:dLbls>
        <c:axId val="403938831"/>
        <c:axId val="403955631"/>
      </c:radarChart>
      <c:catAx>
        <c:axId val="403938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03955631"/>
        <c:crosses val="autoZero"/>
        <c:auto val="1"/>
        <c:lblAlgn val="ctr"/>
        <c:lblOffset val="100"/>
        <c:noMultiLvlLbl val="0"/>
      </c:catAx>
      <c:valAx>
        <c:axId val="403955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Pゴシック" panose="020B0400000000000000" pitchFamily="50" charset="-128"/>
                <a:ea typeface="BIZ UDPゴシック" panose="020B0400000000000000" pitchFamily="50" charset="-128"/>
                <a:cs typeface="+mn-cs"/>
              </a:defRPr>
            </a:pPr>
            <a:endParaRPr lang="ja-JP"/>
          </a:p>
        </c:txPr>
        <c:crossAx val="403938831"/>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2.xml.rels><?xml version="1.0" encoding="UTF-8" standalone="yes"?><Relationships xmlns="http://schemas.openxmlformats.org/package/2006/relationships"><Relationship Id="rId1" Target="../charts/chart1.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editAs="oneCell">
    <xdr:from>
      <xdr:col>5</xdr:col>
      <xdr:colOff>44467</xdr:colOff>
      <xdr:row>2</xdr:row>
      <xdr:rowOff>7472</xdr:rowOff>
    </xdr:from>
    <xdr:to>
      <xdr:col>8</xdr:col>
      <xdr:colOff>1274145</xdr:colOff>
      <xdr:row>10</xdr:row>
      <xdr:rowOff>10646</xdr:rowOff>
    </xdr:to>
    <xdr:pic>
      <xdr:nvPicPr>
        <xdr:cNvPr id="4" name="図 3">
          <a:extLst>
            <a:ext uri="{FF2B5EF4-FFF2-40B4-BE49-F238E27FC236}">
              <a16:creationId xmlns:a16="http://schemas.microsoft.com/office/drawing/2014/main" id="{AB83B79D-B9DE-EEA4-E2E2-D95D512857CB}"/>
            </a:ext>
          </a:extLst>
        </xdr:cNvPr>
        <xdr:cNvPicPr>
          <a:picLocks noChangeAspect="1"/>
        </xdr:cNvPicPr>
      </xdr:nvPicPr>
      <xdr:blipFill>
        <a:blip xmlns:r="http://schemas.openxmlformats.org/officeDocument/2006/relationships" r:embed="rId1"/>
        <a:stretch>
          <a:fillRect/>
        </a:stretch>
      </xdr:blipFill>
      <xdr:spPr>
        <a:xfrm>
          <a:off x="5699702" y="500531"/>
          <a:ext cx="7400384" cy="2009587"/>
        </a:xfrm>
        <a:prstGeom prst="rect">
          <a:avLst/>
        </a:prstGeom>
      </xdr:spPr>
    </xdr:pic>
    <xdr:clientData/>
  </xdr:twoCellAnchor>
  <xdr:twoCellAnchor editAs="oneCell">
    <xdr:from>
      <xdr:col>5</xdr:col>
      <xdr:colOff>38099</xdr:colOff>
      <xdr:row>15</xdr:row>
      <xdr:rowOff>95250</xdr:rowOff>
    </xdr:from>
    <xdr:to>
      <xdr:col>9</xdr:col>
      <xdr:colOff>209549</xdr:colOff>
      <xdr:row>33</xdr:row>
      <xdr:rowOff>161110</xdr:rowOff>
    </xdr:to>
    <xdr:pic>
      <xdr:nvPicPr>
        <xdr:cNvPr id="2" name="図 1">
          <a:extLst>
            <a:ext uri="{FF2B5EF4-FFF2-40B4-BE49-F238E27FC236}">
              <a16:creationId xmlns:a16="http://schemas.microsoft.com/office/drawing/2014/main" id="{8A76F639-329F-3AC4-EC64-AF07F59C7F10}"/>
            </a:ext>
          </a:extLst>
        </xdr:cNvPr>
        <xdr:cNvPicPr>
          <a:picLocks noChangeAspect="1"/>
        </xdr:cNvPicPr>
      </xdr:nvPicPr>
      <xdr:blipFill>
        <a:blip xmlns:r="http://schemas.openxmlformats.org/officeDocument/2006/relationships" r:embed="rId2"/>
        <a:stretch>
          <a:fillRect/>
        </a:stretch>
      </xdr:blipFill>
      <xdr:spPr>
        <a:xfrm>
          <a:off x="5695949" y="3609975"/>
          <a:ext cx="7629525" cy="371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114300</xdr:colOff>
      <xdr:row>4</xdr:row>
      <xdr:rowOff>28575</xdr:rowOff>
    </xdr:from>
    <xdr:to>
      <xdr:col>14</xdr:col>
      <xdr:colOff>5200650</xdr:colOff>
      <xdr:row>14</xdr:row>
      <xdr:rowOff>57150</xdr:rowOff>
    </xdr:to>
    <xdr:graphicFrame macro="">
      <xdr:nvGraphicFramePr>
        <xdr:cNvPr id="2" name="グラフ 1">
          <a:extLst>
            <a:ext uri="{FF2B5EF4-FFF2-40B4-BE49-F238E27FC236}">
              <a16:creationId xmlns:a16="http://schemas.microsoft.com/office/drawing/2014/main" id="{A5BDBD08-7841-98E1-32EE-C517AD74F5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2.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CF28-41D9-4F9D-B7A2-CC412F5B0979}">
  <sheetPr codeName="Sheet10">
    <pageSetUpPr fitToPage="1"/>
  </sheetPr>
  <dimension ref="A1:C9"/>
  <sheetViews>
    <sheetView tabSelected="1" view="pageLayout" zoomScale="85" zoomScaleNormal="100" zoomScaleSheetLayoutView="100" zoomScalePageLayoutView="85" workbookViewId="0">
      <selection sqref="A1:C1"/>
    </sheetView>
  </sheetViews>
  <sheetFormatPr defaultRowHeight="18" x14ac:dyDescent="0.55000000000000004"/>
  <cols>
    <col min="1" max="1" width="46.25" customWidth="1"/>
    <col min="2" max="2" width="51.75" customWidth="1"/>
    <col min="3" max="3" width="48.9140625" customWidth="1"/>
  </cols>
  <sheetData>
    <row r="1" spans="1:3" ht="150.5" customHeight="1" x14ac:dyDescent="0.55000000000000004">
      <c r="A1" s="75" t="s">
        <v>163</v>
      </c>
      <c r="B1" s="76"/>
      <c r="C1" s="76"/>
    </row>
    <row r="2" spans="1:3" ht="40" customHeight="1" x14ac:dyDescent="0.55000000000000004">
      <c r="A2" s="68"/>
      <c r="B2" s="67"/>
      <c r="C2" s="67"/>
    </row>
    <row r="3" spans="1:3" ht="55.15" customHeight="1" x14ac:dyDescent="0.55000000000000004">
      <c r="A3" s="73" t="s">
        <v>182</v>
      </c>
      <c r="B3" s="74"/>
      <c r="C3" s="74"/>
    </row>
    <row r="4" spans="1:3" ht="55.15" customHeight="1" x14ac:dyDescent="0.55000000000000004">
      <c r="A4" s="74"/>
      <c r="B4" s="74"/>
      <c r="C4" s="74"/>
    </row>
    <row r="5" spans="1:3" ht="55.15" customHeight="1" x14ac:dyDescent="0.55000000000000004">
      <c r="A5" s="74"/>
      <c r="B5" s="74"/>
      <c r="C5" s="74"/>
    </row>
    <row r="6" spans="1:3" ht="55.15" customHeight="1" x14ac:dyDescent="0.55000000000000004">
      <c r="A6" s="74"/>
      <c r="B6" s="74"/>
      <c r="C6" s="74"/>
    </row>
    <row r="7" spans="1:3" ht="55.15" customHeight="1" x14ac:dyDescent="0.55000000000000004">
      <c r="A7" s="74"/>
      <c r="B7" s="74"/>
      <c r="C7" s="74"/>
    </row>
    <row r="8" spans="1:3" ht="50.5" customHeight="1" x14ac:dyDescent="0.55000000000000004"/>
    <row r="9" spans="1:3" ht="54" customHeight="1" x14ac:dyDescent="0.55000000000000004">
      <c r="C9" s="69" t="s">
        <v>164</v>
      </c>
    </row>
  </sheetData>
  <mergeCells count="2">
    <mergeCell ref="A3:C7"/>
    <mergeCell ref="A1:C1"/>
  </mergeCells>
  <phoneticPr fontId="1"/>
  <pageMargins left="0.7" right="0.7" top="0.75" bottom="0.75" header="0.3" footer="0.3"/>
  <pageSetup paperSize="9" scale="82"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CC471-A5E1-4823-988E-37DAF321A5F7}">
  <sheetPr codeName="Sheet1">
    <tabColor theme="7" tint="0.79998168889431442"/>
    <pageSetUpPr fitToPage="1"/>
  </sheetPr>
  <dimension ref="A1:U34"/>
  <sheetViews>
    <sheetView showGridLines="0" view="pageLayout" zoomScaleNormal="100" zoomScaleSheetLayoutView="85" workbookViewId="0">
      <selection activeCell="C10" sqref="C10:D10"/>
    </sheetView>
  </sheetViews>
  <sheetFormatPr defaultColWidth="0" defaultRowHeight="15" x14ac:dyDescent="0.55000000000000004"/>
  <cols>
    <col min="1" max="1" width="3" style="1" customWidth="1"/>
    <col min="2" max="2" width="22.83203125" style="1" customWidth="1"/>
    <col min="3" max="3" width="23" style="1" customWidth="1"/>
    <col min="4" max="4" width="26.1640625" style="1" customWidth="1"/>
    <col min="5" max="5" width="3.83203125" style="1" customWidth="1"/>
    <col min="6" max="6" width="10.58203125" style="1" customWidth="1"/>
    <col min="7" max="7" width="58.58203125" style="13" customWidth="1"/>
    <col min="8" max="8" width="11.75" style="1" customWidth="1"/>
    <col min="9" max="9" width="16.83203125" style="1" customWidth="1"/>
    <col min="10" max="10" width="8.75" style="1" customWidth="1"/>
    <col min="11" max="21" width="0" style="1" hidden="1" customWidth="1"/>
    <col min="22" max="16384" width="8.75" style="1" hidden="1"/>
  </cols>
  <sheetData>
    <row r="1" spans="1:7" ht="19.5" x14ac:dyDescent="0.55000000000000004">
      <c r="A1" s="12"/>
      <c r="F1" s="13"/>
      <c r="G1" s="1"/>
    </row>
    <row r="2" spans="1:7" ht="19.5" x14ac:dyDescent="0.55000000000000004">
      <c r="A2" s="12"/>
      <c r="B2" s="14" t="s">
        <v>0</v>
      </c>
      <c r="C2" s="72"/>
      <c r="F2" s="1" t="s">
        <v>1</v>
      </c>
      <c r="G2" s="1"/>
    </row>
    <row r="3" spans="1:7" ht="19.5" x14ac:dyDescent="0.55000000000000004">
      <c r="A3" s="12"/>
      <c r="B3" s="14" t="s">
        <v>2</v>
      </c>
      <c r="C3" s="72"/>
      <c r="G3" s="1"/>
    </row>
    <row r="4" spans="1:7" ht="19.5" x14ac:dyDescent="0.55000000000000004">
      <c r="A4" s="12"/>
      <c r="B4" s="14" t="s">
        <v>3</v>
      </c>
      <c r="C4" s="72"/>
      <c r="D4" s="1" t="s">
        <v>4</v>
      </c>
      <c r="G4" s="1"/>
    </row>
    <row r="5" spans="1:7" ht="19.5" x14ac:dyDescent="0.55000000000000004">
      <c r="A5" s="12"/>
      <c r="B5" s="14"/>
      <c r="C5" s="72"/>
      <c r="D5" s="1" t="s">
        <v>4</v>
      </c>
      <c r="G5" s="1"/>
    </row>
    <row r="6" spans="1:7" ht="19.5" x14ac:dyDescent="0.55000000000000004">
      <c r="A6" s="12"/>
      <c r="B6" s="14"/>
      <c r="C6" s="72"/>
      <c r="D6" s="1" t="s">
        <v>4</v>
      </c>
      <c r="G6" s="1"/>
    </row>
    <row r="7" spans="1:7" ht="19.5" x14ac:dyDescent="0.55000000000000004">
      <c r="A7" s="12"/>
      <c r="B7" s="14"/>
      <c r="C7" s="14"/>
      <c r="G7" s="1"/>
    </row>
    <row r="8" spans="1:7" x14ac:dyDescent="0.55000000000000004">
      <c r="B8" s="14" t="s">
        <v>172</v>
      </c>
      <c r="C8" s="72" t="s">
        <v>5</v>
      </c>
      <c r="D8" s="1" t="s">
        <v>6</v>
      </c>
      <c r="G8" s="1"/>
    </row>
    <row r="9" spans="1:7" x14ac:dyDescent="0.55000000000000004">
      <c r="G9" s="1"/>
    </row>
    <row r="10" spans="1:7" ht="30.65" customHeight="1" x14ac:dyDescent="0.55000000000000004">
      <c r="B10" s="26" t="s">
        <v>7</v>
      </c>
      <c r="C10" s="77" t="s">
        <v>183</v>
      </c>
      <c r="D10" s="77"/>
      <c r="E10" s="30"/>
      <c r="G10" s="1"/>
    </row>
    <row r="11" spans="1:7" x14ac:dyDescent="0.55000000000000004">
      <c r="B11" s="33" t="s">
        <v>8</v>
      </c>
      <c r="C11" s="72">
        <v>0</v>
      </c>
      <c r="D11" s="1" t="s">
        <v>6</v>
      </c>
      <c r="G11" s="1"/>
    </row>
    <row r="12" spans="1:7" x14ac:dyDescent="0.55000000000000004">
      <c r="B12" s="33" t="s">
        <v>9</v>
      </c>
      <c r="C12" s="72">
        <v>0</v>
      </c>
      <c r="D12" s="1" t="s">
        <v>6</v>
      </c>
      <c r="G12" s="1"/>
    </row>
    <row r="13" spans="1:7" x14ac:dyDescent="0.55000000000000004">
      <c r="B13" s="33" t="s">
        <v>10</v>
      </c>
      <c r="C13" s="72">
        <v>0</v>
      </c>
      <c r="D13" s="1" t="s">
        <v>6</v>
      </c>
      <c r="G13" s="1"/>
    </row>
    <row r="14" spans="1:7" x14ac:dyDescent="0.55000000000000004">
      <c r="B14" s="33" t="s">
        <v>11</v>
      </c>
      <c r="C14" s="72">
        <v>0</v>
      </c>
      <c r="D14" s="1" t="s">
        <v>6</v>
      </c>
      <c r="G14" s="1"/>
    </row>
    <row r="15" spans="1:7" x14ac:dyDescent="0.55000000000000004">
      <c r="B15" s="33" t="s">
        <v>12</v>
      </c>
      <c r="C15" s="72">
        <v>0</v>
      </c>
      <c r="D15" s="1" t="s">
        <v>6</v>
      </c>
      <c r="F15" s="1" t="s">
        <v>13</v>
      </c>
    </row>
    <row r="16" spans="1:7" x14ac:dyDescent="0.55000000000000004">
      <c r="B16" s="34" t="s">
        <v>158</v>
      </c>
      <c r="C16" s="72">
        <v>0</v>
      </c>
      <c r="D16" s="1" t="s">
        <v>6</v>
      </c>
      <c r="G16" s="1"/>
    </row>
    <row r="17" spans="2:7" x14ac:dyDescent="0.55000000000000004">
      <c r="B17" s="33" t="s">
        <v>14</v>
      </c>
      <c r="C17" s="72">
        <v>0</v>
      </c>
      <c r="D17" s="1" t="s">
        <v>6</v>
      </c>
      <c r="G17" s="1"/>
    </row>
    <row r="18" spans="2:7" x14ac:dyDescent="0.55000000000000004">
      <c r="B18" s="34" t="s">
        <v>113</v>
      </c>
      <c r="C18" s="72">
        <v>0</v>
      </c>
      <c r="D18" s="1" t="s">
        <v>6</v>
      </c>
      <c r="G18" s="1"/>
    </row>
    <row r="19" spans="2:7" x14ac:dyDescent="0.55000000000000004">
      <c r="B19" s="33"/>
      <c r="C19" s="33"/>
      <c r="G19" s="1"/>
    </row>
    <row r="20" spans="2:7" x14ac:dyDescent="0.55000000000000004">
      <c r="B20" s="18"/>
      <c r="G20" s="1"/>
    </row>
    <row r="21" spans="2:7" ht="19.5" x14ac:dyDescent="0.55000000000000004">
      <c r="B21" s="12"/>
      <c r="G21" s="1"/>
    </row>
    <row r="22" spans="2:7" x14ac:dyDescent="0.55000000000000004">
      <c r="G22" s="1"/>
    </row>
    <row r="23" spans="2:7" x14ac:dyDescent="0.55000000000000004">
      <c r="B23" s="18"/>
      <c r="G23" s="1"/>
    </row>
    <row r="24" spans="2:7" x14ac:dyDescent="0.55000000000000004">
      <c r="B24" s="18"/>
      <c r="G24" s="1"/>
    </row>
    <row r="25" spans="2:7" x14ac:dyDescent="0.55000000000000004">
      <c r="B25" s="18"/>
      <c r="G25" s="1"/>
    </row>
    <row r="26" spans="2:7" x14ac:dyDescent="0.55000000000000004">
      <c r="B26" s="18"/>
      <c r="G26" s="1"/>
    </row>
    <row r="27" spans="2:7" x14ac:dyDescent="0.55000000000000004">
      <c r="B27" s="18"/>
      <c r="G27" s="1"/>
    </row>
    <row r="28" spans="2:7" x14ac:dyDescent="0.55000000000000004">
      <c r="B28" s="18"/>
      <c r="G28" s="1"/>
    </row>
    <row r="29" spans="2:7" x14ac:dyDescent="0.55000000000000004">
      <c r="B29" s="18"/>
      <c r="G29" s="1"/>
    </row>
    <row r="30" spans="2:7" x14ac:dyDescent="0.55000000000000004">
      <c r="B30" s="18"/>
      <c r="G30" s="1"/>
    </row>
    <row r="31" spans="2:7" x14ac:dyDescent="0.55000000000000004">
      <c r="B31" s="18"/>
      <c r="G31" s="1"/>
    </row>
    <row r="32" spans="2:7" x14ac:dyDescent="0.55000000000000004">
      <c r="G32" s="1"/>
    </row>
    <row r="33" spans="7:7" x14ac:dyDescent="0.55000000000000004">
      <c r="G33" s="1"/>
    </row>
    <row r="34" spans="7:7" x14ac:dyDescent="0.55000000000000004">
      <c r="G34" s="1"/>
    </row>
  </sheetData>
  <mergeCells count="1">
    <mergeCell ref="C10:D10"/>
  </mergeCells>
  <phoneticPr fontId="1"/>
  <dataValidations count="4">
    <dataValidation type="list" allowBlank="1" showInputMessage="1" showErrorMessage="1" sqref="C11" xr:uid="{98C69C16-2EC6-464C-9E2D-3A339374DD72}">
      <formula1>"0,1,2,3"</formula1>
    </dataValidation>
    <dataValidation type="list" allowBlank="1" showInputMessage="1" showErrorMessage="1" sqref="C12:C18" xr:uid="{6A52F46E-B29F-449F-8642-7E7E117DFA7D}">
      <formula1>"0, 1, 2, 3"</formula1>
    </dataValidation>
    <dataValidation type="list" allowBlank="1" showInputMessage="1" showErrorMessage="1" sqref="C4:C6" xr:uid="{AB33B39A-41D3-4250-9151-28EC42D50A01}">
      <formula1>"森林, 草原, 農地, 都市, 陸水域, 沿岸域"</formula1>
    </dataValidation>
    <dataValidation type="list" allowBlank="1" showInputMessage="1" showErrorMessage="1" sqref="C8" xr:uid="{2E6729E4-88D9-4999-9362-47B93E61F999}">
      <formula1>"実施する,実施しない"</formula1>
    </dataValidation>
  </dataValidations>
  <pageMargins left="0.7" right="0.7" top="0.75" bottom="0.75" header="0.3" footer="0.3"/>
  <pageSetup paperSize="9" scale="65"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1300-DEED-4D29-AE29-22DD26405CF7}">
  <sheetPr codeName="Sheet2">
    <tabColor theme="7" tint="0.79998168889431442"/>
    <pageSetUpPr fitToPage="1"/>
  </sheetPr>
  <dimension ref="A1:Q24"/>
  <sheetViews>
    <sheetView zoomScaleNormal="100" workbookViewId="0">
      <selection activeCell="E3" sqref="E3:E5"/>
    </sheetView>
  </sheetViews>
  <sheetFormatPr defaultColWidth="0" defaultRowHeight="15" x14ac:dyDescent="0.55000000000000004"/>
  <cols>
    <col min="1" max="1" width="1.83203125" style="1" customWidth="1"/>
    <col min="2" max="2" width="3" style="1" customWidth="1"/>
    <col min="3" max="3" width="10.5" style="1" customWidth="1"/>
    <col min="4" max="4" width="4.75" style="1" customWidth="1"/>
    <col min="5" max="5" width="15.58203125" style="13" customWidth="1"/>
    <col min="6" max="6" width="18.5" style="1" customWidth="1"/>
    <col min="7" max="7" width="9" style="1" customWidth="1"/>
    <col min="8" max="8" width="10.75" style="1" hidden="1" customWidth="1"/>
    <col min="9" max="9" width="5.58203125" style="1" hidden="1" customWidth="1"/>
    <col min="10" max="10" width="33.58203125" style="13" customWidth="1"/>
    <col min="11" max="11" width="26.83203125" style="13" customWidth="1"/>
    <col min="12" max="12" width="6" style="1" customWidth="1"/>
    <col min="13" max="13" width="41.75" style="1" customWidth="1"/>
    <col min="14" max="14" width="28.58203125" style="1" customWidth="1"/>
    <col min="15" max="15" width="3.33203125" style="48" customWidth="1"/>
    <col min="16" max="17" width="0" style="1" hidden="1" customWidth="1"/>
    <col min="18" max="16384" width="8.75" style="1" hidden="1"/>
  </cols>
  <sheetData>
    <row r="1" spans="1:14" ht="15.65" customHeight="1" thickBot="1" x14ac:dyDescent="0.6">
      <c r="B1" s="48"/>
      <c r="C1" s="48"/>
      <c r="D1" s="48"/>
      <c r="E1" s="49"/>
      <c r="F1" s="48"/>
      <c r="G1" s="48"/>
      <c r="H1" s="48"/>
      <c r="I1" s="48"/>
      <c r="J1" s="49"/>
      <c r="K1" s="49"/>
      <c r="L1" s="48"/>
      <c r="M1" s="48"/>
      <c r="N1" s="48"/>
    </row>
    <row r="2" spans="1:14" ht="30.5" thickBot="1" x14ac:dyDescent="0.6">
      <c r="A2" s="48"/>
      <c r="B2" s="80" t="s">
        <v>17</v>
      </c>
      <c r="C2" s="80"/>
      <c r="D2" s="80"/>
      <c r="E2" s="80"/>
      <c r="F2" s="80"/>
      <c r="G2" s="19" t="s">
        <v>18</v>
      </c>
      <c r="H2" s="20" t="s">
        <v>19</v>
      </c>
      <c r="I2" s="20" t="s">
        <v>20</v>
      </c>
      <c r="J2" s="19" t="s">
        <v>21</v>
      </c>
      <c r="K2" s="19" t="s">
        <v>22</v>
      </c>
      <c r="L2" s="21" t="s">
        <v>23</v>
      </c>
      <c r="M2" s="21" t="s">
        <v>24</v>
      </c>
      <c r="N2" s="21" t="s">
        <v>25</v>
      </c>
    </row>
    <row r="3" spans="1:14" ht="45.5" thickBot="1" x14ac:dyDescent="0.6">
      <c r="A3" s="48"/>
      <c r="B3" s="81">
        <v>1</v>
      </c>
      <c r="C3" s="83" t="s">
        <v>176</v>
      </c>
      <c r="D3" s="94" t="s">
        <v>26</v>
      </c>
      <c r="E3" s="91" t="s">
        <v>27</v>
      </c>
      <c r="F3" s="88" t="s">
        <v>119</v>
      </c>
      <c r="G3" s="38" t="s">
        <v>28</v>
      </c>
      <c r="H3" s="39" t="s">
        <v>28</v>
      </c>
      <c r="I3" s="40">
        <f>IF(L3="Yes",1,0)</f>
        <v>0</v>
      </c>
      <c r="J3" s="41" t="s">
        <v>29</v>
      </c>
      <c r="K3" s="41" t="s">
        <v>30</v>
      </c>
      <c r="L3" s="31"/>
      <c r="M3" s="25"/>
      <c r="N3" s="24"/>
    </row>
    <row r="4" spans="1:14" ht="45.5" thickBot="1" x14ac:dyDescent="0.6">
      <c r="A4" s="48"/>
      <c r="B4" s="81"/>
      <c r="C4" s="83"/>
      <c r="D4" s="95"/>
      <c r="E4" s="92"/>
      <c r="F4" s="89"/>
      <c r="G4" s="38" t="s">
        <v>28</v>
      </c>
      <c r="H4" s="39" t="s">
        <v>28</v>
      </c>
      <c r="I4" s="40">
        <f>IF(L4="Yes",1,0)</f>
        <v>0</v>
      </c>
      <c r="J4" s="41" t="s">
        <v>122</v>
      </c>
      <c r="K4" s="41" t="s">
        <v>45</v>
      </c>
      <c r="L4" s="31"/>
      <c r="M4" s="25"/>
      <c r="N4" s="24"/>
    </row>
    <row r="5" spans="1:14" ht="60.5" thickBot="1" x14ac:dyDescent="0.6">
      <c r="A5" s="48"/>
      <c r="B5" s="81"/>
      <c r="C5" s="83"/>
      <c r="D5" s="96"/>
      <c r="E5" s="93"/>
      <c r="F5" s="90"/>
      <c r="G5" s="42" t="s">
        <v>46</v>
      </c>
      <c r="H5" s="39" t="s">
        <v>46</v>
      </c>
      <c r="I5" s="40">
        <f>IF(L5="No",1,0)</f>
        <v>0</v>
      </c>
      <c r="J5" s="41" t="s">
        <v>121</v>
      </c>
      <c r="K5" s="41" t="s">
        <v>47</v>
      </c>
      <c r="L5" s="31"/>
      <c r="M5" s="25"/>
      <c r="N5" s="24"/>
    </row>
    <row r="6" spans="1:14" ht="30.5" thickBot="1" x14ac:dyDescent="0.6">
      <c r="A6" s="48"/>
      <c r="B6" s="82"/>
      <c r="C6" s="83"/>
      <c r="D6" s="84" t="s">
        <v>31</v>
      </c>
      <c r="E6" s="85" t="s">
        <v>32</v>
      </c>
      <c r="F6" s="86" t="s">
        <v>33</v>
      </c>
      <c r="G6" s="38" t="s">
        <v>28</v>
      </c>
      <c r="H6" s="39" t="s">
        <v>28</v>
      </c>
      <c r="I6" s="40">
        <f t="shared" ref="I6:I11" si="0">IF(L6="Yes",1,0)</f>
        <v>0</v>
      </c>
      <c r="J6" s="41" t="s">
        <v>34</v>
      </c>
      <c r="K6" s="41"/>
      <c r="L6" s="31"/>
      <c r="M6" s="24"/>
      <c r="N6" s="24"/>
    </row>
    <row r="7" spans="1:14" ht="30.5" thickBot="1" x14ac:dyDescent="0.6">
      <c r="A7" s="48"/>
      <c r="B7" s="82"/>
      <c r="C7" s="83"/>
      <c r="D7" s="84"/>
      <c r="E7" s="85"/>
      <c r="F7" s="86"/>
      <c r="G7" s="38" t="s">
        <v>28</v>
      </c>
      <c r="H7" s="39" t="s">
        <v>28</v>
      </c>
      <c r="I7" s="40">
        <f t="shared" si="0"/>
        <v>0</v>
      </c>
      <c r="J7" s="41" t="s">
        <v>35</v>
      </c>
      <c r="K7" s="41"/>
      <c r="L7" s="31"/>
      <c r="M7" s="24"/>
      <c r="N7" s="24"/>
    </row>
    <row r="8" spans="1:14" ht="50.5" customHeight="1" thickBot="1" x14ac:dyDescent="0.6">
      <c r="A8" s="48"/>
      <c r="B8" s="82"/>
      <c r="C8" s="83"/>
      <c r="D8" s="84"/>
      <c r="E8" s="85"/>
      <c r="F8" s="86"/>
      <c r="G8" s="43" t="s">
        <v>36</v>
      </c>
      <c r="H8" s="39" t="s">
        <v>36</v>
      </c>
      <c r="I8" s="40">
        <f t="shared" si="0"/>
        <v>0</v>
      </c>
      <c r="J8" s="41" t="s">
        <v>37</v>
      </c>
      <c r="K8" s="41"/>
      <c r="L8" s="31"/>
      <c r="M8" s="24"/>
      <c r="N8" s="24"/>
    </row>
    <row r="9" spans="1:14" ht="60.5" thickBot="1" x14ac:dyDescent="0.6">
      <c r="A9" s="48"/>
      <c r="B9" s="82"/>
      <c r="C9" s="83"/>
      <c r="D9" s="87" t="s">
        <v>38</v>
      </c>
      <c r="E9" s="85" t="s">
        <v>39</v>
      </c>
      <c r="F9" s="86" t="s">
        <v>40</v>
      </c>
      <c r="G9" s="38" t="s">
        <v>28</v>
      </c>
      <c r="H9" s="39" t="s">
        <v>28</v>
      </c>
      <c r="I9" s="40">
        <f t="shared" si="0"/>
        <v>0</v>
      </c>
      <c r="J9" s="41" t="s">
        <v>41</v>
      </c>
      <c r="K9" s="41" t="s">
        <v>42</v>
      </c>
      <c r="L9" s="31"/>
      <c r="M9" s="24"/>
      <c r="N9" s="24"/>
    </row>
    <row r="10" spans="1:14" ht="30.5" thickBot="1" x14ac:dyDescent="0.6">
      <c r="A10" s="48"/>
      <c r="B10" s="82"/>
      <c r="C10" s="83"/>
      <c r="D10" s="87"/>
      <c r="E10" s="85"/>
      <c r="F10" s="86"/>
      <c r="G10" s="43" t="s">
        <v>36</v>
      </c>
      <c r="H10" s="39" t="s">
        <v>36</v>
      </c>
      <c r="I10" s="40">
        <f t="shared" si="0"/>
        <v>0</v>
      </c>
      <c r="J10" s="41" t="s">
        <v>43</v>
      </c>
      <c r="K10" s="41"/>
      <c r="L10" s="31"/>
      <c r="M10" s="24"/>
      <c r="N10" s="24"/>
    </row>
    <row r="11" spans="1:14" ht="30.5" thickBot="1" x14ac:dyDescent="0.6">
      <c r="A11" s="48"/>
      <c r="B11" s="82"/>
      <c r="C11" s="83"/>
      <c r="D11" s="87"/>
      <c r="E11" s="85"/>
      <c r="F11" s="86"/>
      <c r="G11" s="43" t="s">
        <v>36</v>
      </c>
      <c r="H11" s="39" t="s">
        <v>36</v>
      </c>
      <c r="I11" s="40">
        <f t="shared" si="0"/>
        <v>0</v>
      </c>
      <c r="J11" s="41" t="s">
        <v>120</v>
      </c>
      <c r="K11" s="41"/>
      <c r="L11" s="31"/>
      <c r="M11" s="24"/>
      <c r="N11" s="24"/>
    </row>
    <row r="12" spans="1:14" ht="5.15" customHeight="1" x14ac:dyDescent="0.55000000000000004">
      <c r="A12" s="48"/>
      <c r="B12" s="48"/>
      <c r="C12" s="48"/>
      <c r="D12" s="48"/>
      <c r="E12" s="49"/>
      <c r="F12" s="48"/>
      <c r="G12" s="48"/>
      <c r="H12" s="48"/>
      <c r="I12" s="48"/>
      <c r="J12" s="49"/>
      <c r="K12" s="49"/>
      <c r="L12" s="48"/>
      <c r="M12" s="48"/>
      <c r="N12" s="48"/>
    </row>
    <row r="13" spans="1:14" x14ac:dyDescent="0.55000000000000004">
      <c r="A13" s="48"/>
      <c r="B13" s="78" t="s">
        <v>177</v>
      </c>
      <c r="C13" s="78"/>
      <c r="D13" s="78"/>
      <c r="E13" s="78"/>
      <c r="F13" s="78"/>
      <c r="G13" s="78"/>
      <c r="H13" s="78"/>
      <c r="I13" s="78"/>
      <c r="J13" s="78"/>
      <c r="K13" s="78"/>
      <c r="L13" s="78"/>
      <c r="M13" s="78"/>
      <c r="N13" s="78"/>
    </row>
    <row r="14" spans="1:14" x14ac:dyDescent="0.55000000000000004">
      <c r="A14" s="48"/>
      <c r="B14" s="79" t="s">
        <v>44</v>
      </c>
      <c r="C14" s="79"/>
      <c r="D14" s="79"/>
      <c r="E14" s="79"/>
      <c r="F14" s="79"/>
      <c r="G14" s="79"/>
      <c r="H14" s="79"/>
      <c r="I14" s="79"/>
      <c r="J14" s="79"/>
      <c r="K14" s="79"/>
      <c r="L14" s="79"/>
      <c r="M14" s="79"/>
      <c r="N14" s="79"/>
    </row>
    <row r="15" spans="1:14" x14ac:dyDescent="0.55000000000000004">
      <c r="A15" s="48"/>
      <c r="B15" s="48"/>
      <c r="C15" s="48"/>
      <c r="D15" s="48"/>
      <c r="E15" s="49"/>
      <c r="F15" s="48"/>
      <c r="G15" s="48"/>
      <c r="H15" s="48"/>
      <c r="I15" s="48"/>
      <c r="J15" s="49"/>
      <c r="K15" s="49"/>
      <c r="L15" s="48"/>
      <c r="M15" s="48"/>
      <c r="N15" s="48"/>
    </row>
    <row r="16" spans="1:14" x14ac:dyDescent="0.55000000000000004">
      <c r="J16" s="32"/>
    </row>
    <row r="17" spans="10:10" x14ac:dyDescent="0.55000000000000004">
      <c r="J17" s="32"/>
    </row>
    <row r="18" spans="10:10" x14ac:dyDescent="0.55000000000000004">
      <c r="J18" s="32"/>
    </row>
    <row r="19" spans="10:10" x14ac:dyDescent="0.55000000000000004">
      <c r="J19" s="32"/>
    </row>
    <row r="20" spans="10:10" x14ac:dyDescent="0.55000000000000004">
      <c r="J20" s="32"/>
    </row>
    <row r="21" spans="10:10" x14ac:dyDescent="0.55000000000000004">
      <c r="J21" s="32"/>
    </row>
    <row r="22" spans="10:10" x14ac:dyDescent="0.55000000000000004">
      <c r="J22" s="32"/>
    </row>
    <row r="23" spans="10:10" x14ac:dyDescent="0.55000000000000004">
      <c r="J23" s="32"/>
    </row>
    <row r="24" spans="10:10" x14ac:dyDescent="0.55000000000000004">
      <c r="J24" s="32"/>
    </row>
  </sheetData>
  <mergeCells count="14">
    <mergeCell ref="B13:N13"/>
    <mergeCell ref="B14:N14"/>
    <mergeCell ref="B2:F2"/>
    <mergeCell ref="B3:B11"/>
    <mergeCell ref="C3:C11"/>
    <mergeCell ref="D6:D8"/>
    <mergeCell ref="E6:E8"/>
    <mergeCell ref="F6:F8"/>
    <mergeCell ref="D9:D11"/>
    <mergeCell ref="E9:E11"/>
    <mergeCell ref="F9:F11"/>
    <mergeCell ref="F3:F5"/>
    <mergeCell ref="E3:E5"/>
    <mergeCell ref="D3:D5"/>
  </mergeCells>
  <phoneticPr fontId="1"/>
  <pageMargins left="0.7" right="0.7" top="0.75" bottom="0.75" header="0.3" footer="0.3"/>
  <pageSetup paperSize="9" scale="59" fitToHeight="0" orientation="landscape" horizontalDpi="1200" verticalDpi="1200" r:id="rId1"/>
  <colBreaks count="1" manualBreakCount="1">
    <brk id="15" max="1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DC47327-023E-43A8-9F72-F91BCF7B5527}">
          <x14:formula1>
            <xm:f>'#Config'!$B$2:$B$3</xm:f>
          </x14:formula1>
          <xm:sqref>L3:L11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C963-9A62-4B5E-86DA-CB9C63294B8E}">
  <sheetPr codeName="Sheet4">
    <tabColor theme="7" tint="0.79998168889431442"/>
    <pageSetUpPr fitToPage="1"/>
  </sheetPr>
  <dimension ref="A1:Q15"/>
  <sheetViews>
    <sheetView zoomScaleNormal="100" workbookViewId="0">
      <selection activeCell="J10" sqref="J10"/>
    </sheetView>
  </sheetViews>
  <sheetFormatPr defaultColWidth="0" defaultRowHeight="15" x14ac:dyDescent="0.55000000000000004"/>
  <cols>
    <col min="1" max="1" width="1.83203125" style="48" customWidth="1"/>
    <col min="2" max="2" width="3" style="1" customWidth="1"/>
    <col min="3" max="3" width="10.5" style="1" customWidth="1"/>
    <col min="4" max="4" width="4.75" style="1" customWidth="1"/>
    <col min="5" max="5" width="13.75" style="13" customWidth="1"/>
    <col min="6" max="6" width="19.25" style="1" customWidth="1"/>
    <col min="7" max="7" width="9" style="1" customWidth="1"/>
    <col min="8" max="8" width="10.75" style="1" hidden="1" customWidth="1"/>
    <col min="9" max="9" width="5.58203125" style="1" hidden="1" customWidth="1"/>
    <col min="10" max="10" width="36" style="13" customWidth="1"/>
    <col min="11" max="11" width="26.83203125" style="13" customWidth="1"/>
    <col min="12" max="12" width="6" style="1" customWidth="1"/>
    <col min="13" max="13" width="41.75" style="1" customWidth="1"/>
    <col min="14" max="14" width="28.58203125" style="1" customWidth="1"/>
    <col min="15" max="15" width="3.75" style="48" customWidth="1"/>
    <col min="16" max="17" width="0" style="1" hidden="1" customWidth="1"/>
    <col min="18" max="16384" width="8.75" style="1" hidden="1"/>
  </cols>
  <sheetData>
    <row r="1" spans="2:14" s="48" customFormat="1" ht="15.5" thickBot="1" x14ac:dyDescent="0.6">
      <c r="E1" s="49"/>
      <c r="J1" s="49"/>
      <c r="K1" s="49"/>
    </row>
    <row r="2" spans="2:14" ht="30.5" thickBot="1" x14ac:dyDescent="0.6">
      <c r="B2" s="80" t="s">
        <v>17</v>
      </c>
      <c r="C2" s="80"/>
      <c r="D2" s="80"/>
      <c r="E2" s="80"/>
      <c r="F2" s="80"/>
      <c r="G2" s="19" t="s">
        <v>18</v>
      </c>
      <c r="H2" s="20" t="s">
        <v>19</v>
      </c>
      <c r="I2" s="20" t="s">
        <v>20</v>
      </c>
      <c r="J2" s="19" t="s">
        <v>21</v>
      </c>
      <c r="K2" s="19" t="s">
        <v>22</v>
      </c>
      <c r="L2" s="21" t="s">
        <v>23</v>
      </c>
      <c r="M2" s="21" t="s">
        <v>24</v>
      </c>
      <c r="N2" s="21" t="s">
        <v>25</v>
      </c>
    </row>
    <row r="3" spans="2:14" ht="30.5" thickBot="1" x14ac:dyDescent="0.6">
      <c r="B3" s="103">
        <v>2</v>
      </c>
      <c r="C3" s="83" t="s">
        <v>175</v>
      </c>
      <c r="D3" s="87" t="s">
        <v>123</v>
      </c>
      <c r="E3" s="85" t="s">
        <v>128</v>
      </c>
      <c r="F3" s="86" t="s">
        <v>131</v>
      </c>
      <c r="G3" s="38" t="s">
        <v>28</v>
      </c>
      <c r="H3" s="39" t="s">
        <v>28</v>
      </c>
      <c r="I3" s="40">
        <f>IF(L3="Yes",1,0)</f>
        <v>0</v>
      </c>
      <c r="J3" s="41" t="s">
        <v>136</v>
      </c>
      <c r="K3" s="41"/>
      <c r="L3" s="31"/>
      <c r="M3" s="24"/>
      <c r="N3" s="24"/>
    </row>
    <row r="4" spans="2:14" ht="30.5" thickBot="1" x14ac:dyDescent="0.6">
      <c r="B4" s="103"/>
      <c r="C4" s="83"/>
      <c r="D4" s="87"/>
      <c r="E4" s="85"/>
      <c r="F4" s="86"/>
      <c r="G4" s="43" t="s">
        <v>36</v>
      </c>
      <c r="H4" s="39" t="s">
        <v>36</v>
      </c>
      <c r="I4" s="40">
        <f t="shared" ref="I4:I11" si="0">IF(L4="Yes",1,0)</f>
        <v>0</v>
      </c>
      <c r="J4" s="41" t="s">
        <v>135</v>
      </c>
      <c r="K4" s="41"/>
      <c r="L4" s="31"/>
      <c r="M4" s="24"/>
      <c r="N4" s="24"/>
    </row>
    <row r="5" spans="2:14" ht="60" customHeight="1" thickBot="1" x14ac:dyDescent="0.6">
      <c r="B5" s="103"/>
      <c r="C5" s="83"/>
      <c r="D5" s="102" t="s">
        <v>124</v>
      </c>
      <c r="E5" s="85" t="s">
        <v>48</v>
      </c>
      <c r="F5" s="86" t="s">
        <v>132</v>
      </c>
      <c r="G5" s="38" t="s">
        <v>28</v>
      </c>
      <c r="H5" s="39" t="s">
        <v>28</v>
      </c>
      <c r="I5" s="40">
        <f t="shared" si="0"/>
        <v>0</v>
      </c>
      <c r="J5" s="41" t="s">
        <v>137</v>
      </c>
      <c r="K5" s="41"/>
      <c r="L5" s="31"/>
      <c r="M5" s="24"/>
      <c r="N5" s="24"/>
    </row>
    <row r="6" spans="2:14" ht="60" customHeight="1" thickBot="1" x14ac:dyDescent="0.6">
      <c r="B6" s="103"/>
      <c r="C6" s="83"/>
      <c r="D6" s="97"/>
      <c r="E6" s="85"/>
      <c r="F6" s="86"/>
      <c r="G6" s="38" t="s">
        <v>28</v>
      </c>
      <c r="H6" s="39" t="s">
        <v>28</v>
      </c>
      <c r="I6" s="40">
        <f t="shared" si="0"/>
        <v>0</v>
      </c>
      <c r="J6" s="41" t="s">
        <v>49</v>
      </c>
      <c r="K6" s="41"/>
      <c r="L6" s="31"/>
      <c r="M6" s="24"/>
      <c r="N6" s="24"/>
    </row>
    <row r="7" spans="2:14" ht="82.15" customHeight="1" thickBot="1" x14ac:dyDescent="0.6">
      <c r="B7" s="103"/>
      <c r="C7" s="83"/>
      <c r="D7" s="29" t="s">
        <v>125</v>
      </c>
      <c r="E7" s="28" t="s">
        <v>129</v>
      </c>
      <c r="F7" s="27" t="s">
        <v>133</v>
      </c>
      <c r="G7" s="38" t="s">
        <v>28</v>
      </c>
      <c r="H7" s="39" t="s">
        <v>28</v>
      </c>
      <c r="I7" s="40">
        <f t="shared" si="0"/>
        <v>0</v>
      </c>
      <c r="J7" s="41" t="s">
        <v>50</v>
      </c>
      <c r="K7" s="41"/>
      <c r="L7" s="31"/>
      <c r="M7" s="24"/>
      <c r="N7" s="24"/>
    </row>
    <row r="8" spans="2:14" ht="32.25" customHeight="1" thickBot="1" x14ac:dyDescent="0.6">
      <c r="B8" s="103"/>
      <c r="C8" s="83"/>
      <c r="D8" s="102" t="s">
        <v>126</v>
      </c>
      <c r="E8" s="98" t="s">
        <v>130</v>
      </c>
      <c r="F8" s="100" t="s">
        <v>134</v>
      </c>
      <c r="G8" s="38" t="s">
        <v>28</v>
      </c>
      <c r="H8" s="39" t="s">
        <v>28</v>
      </c>
      <c r="I8" s="40">
        <f>IF(L8="Yes",1,0)</f>
        <v>0</v>
      </c>
      <c r="J8" s="41" t="s">
        <v>139</v>
      </c>
      <c r="K8" s="41"/>
      <c r="L8" s="31"/>
      <c r="M8" s="24"/>
      <c r="N8" s="24"/>
    </row>
    <row r="9" spans="2:14" ht="30.5" thickBot="1" x14ac:dyDescent="0.6">
      <c r="B9" s="103"/>
      <c r="C9" s="83"/>
      <c r="D9" s="97"/>
      <c r="E9" s="99"/>
      <c r="F9" s="101"/>
      <c r="G9" s="38" t="s">
        <v>28</v>
      </c>
      <c r="H9" s="39" t="s">
        <v>28</v>
      </c>
      <c r="I9" s="40">
        <f t="shared" si="0"/>
        <v>0</v>
      </c>
      <c r="J9" s="41" t="s">
        <v>178</v>
      </c>
      <c r="K9" s="41"/>
      <c r="L9" s="31"/>
      <c r="M9" s="24"/>
      <c r="N9" s="24"/>
    </row>
    <row r="10" spans="2:14" ht="15.5" thickBot="1" x14ac:dyDescent="0.6">
      <c r="B10" s="103"/>
      <c r="C10" s="83"/>
      <c r="D10" s="94" t="s">
        <v>173</v>
      </c>
      <c r="E10" s="98" t="s">
        <v>162</v>
      </c>
      <c r="F10" s="100" t="s">
        <v>140</v>
      </c>
      <c r="G10" s="38" t="s">
        <v>141</v>
      </c>
      <c r="H10" s="39" t="s">
        <v>28</v>
      </c>
      <c r="I10" s="40">
        <f t="shared" si="0"/>
        <v>0</v>
      </c>
      <c r="J10" s="41" t="s">
        <v>142</v>
      </c>
      <c r="K10" s="41"/>
      <c r="L10" s="31"/>
      <c r="M10" s="24"/>
      <c r="N10" s="24"/>
    </row>
    <row r="11" spans="2:14" ht="45.5" thickBot="1" x14ac:dyDescent="0.6">
      <c r="B11" s="103"/>
      <c r="C11" s="83"/>
      <c r="D11" s="97"/>
      <c r="E11" s="99"/>
      <c r="F11" s="101"/>
      <c r="G11" s="43" t="s">
        <v>36</v>
      </c>
      <c r="H11" s="39" t="s">
        <v>36</v>
      </c>
      <c r="I11" s="40">
        <f t="shared" si="0"/>
        <v>0</v>
      </c>
      <c r="J11" s="41" t="s">
        <v>143</v>
      </c>
      <c r="K11" s="41"/>
      <c r="L11" s="31"/>
      <c r="M11" s="24"/>
      <c r="N11" s="24"/>
    </row>
    <row r="12" spans="2:14" s="48" customFormat="1" ht="5.15" customHeight="1" x14ac:dyDescent="0.55000000000000004">
      <c r="E12" s="49"/>
      <c r="J12" s="49"/>
      <c r="K12" s="49"/>
    </row>
    <row r="13" spans="2:14" s="48" customFormat="1" x14ac:dyDescent="0.55000000000000004">
      <c r="B13" s="78" t="s">
        <v>138</v>
      </c>
      <c r="C13" s="78"/>
      <c r="D13" s="78"/>
      <c r="E13" s="78"/>
      <c r="F13" s="78"/>
      <c r="G13" s="78"/>
      <c r="H13" s="78"/>
      <c r="I13" s="78"/>
      <c r="J13" s="78"/>
      <c r="K13" s="78"/>
      <c r="L13" s="78"/>
      <c r="M13" s="78"/>
      <c r="N13" s="78"/>
    </row>
    <row r="14" spans="2:14" s="48" customFormat="1" x14ac:dyDescent="0.55000000000000004">
      <c r="B14" s="50"/>
      <c r="C14" s="50"/>
      <c r="D14" s="50"/>
      <c r="E14" s="50"/>
      <c r="F14" s="50"/>
      <c r="G14" s="50"/>
      <c r="H14" s="50"/>
      <c r="I14" s="50"/>
      <c r="J14" s="50"/>
      <c r="K14" s="50"/>
      <c r="L14" s="50"/>
      <c r="M14" s="50"/>
      <c r="N14" s="50"/>
    </row>
    <row r="15" spans="2:14" x14ac:dyDescent="0.55000000000000004">
      <c r="B15" s="37"/>
      <c r="C15" s="37"/>
      <c r="D15" s="37"/>
      <c r="E15" s="37"/>
      <c r="F15" s="37"/>
      <c r="G15" s="37"/>
      <c r="H15" s="37"/>
      <c r="I15" s="37"/>
      <c r="J15" s="37"/>
      <c r="K15" s="37"/>
      <c r="L15" s="37"/>
      <c r="M15" s="37"/>
      <c r="N15" s="37"/>
    </row>
  </sheetData>
  <mergeCells count="16">
    <mergeCell ref="B2:F2"/>
    <mergeCell ref="D5:D6"/>
    <mergeCell ref="E5:E6"/>
    <mergeCell ref="F5:F6"/>
    <mergeCell ref="B3:B11"/>
    <mergeCell ref="C3:C11"/>
    <mergeCell ref="D3:D4"/>
    <mergeCell ref="E3:E4"/>
    <mergeCell ref="F3:F4"/>
    <mergeCell ref="B13:N13"/>
    <mergeCell ref="D10:D11"/>
    <mergeCell ref="E10:E11"/>
    <mergeCell ref="F10:F11"/>
    <mergeCell ref="D8:D9"/>
    <mergeCell ref="E8:E9"/>
    <mergeCell ref="F8:F9"/>
  </mergeCells>
  <phoneticPr fontId="1"/>
  <pageMargins left="0.7" right="0.7" top="0.75" bottom="0.75" header="0.3" footer="0.3"/>
  <pageSetup paperSize="9" scale="5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094D071-CEA2-4AD5-84E0-177A78CB48B7}">
          <x14:formula1>
            <xm:f>'#Config'!$B$2:$B$3</xm:f>
          </x14:formula1>
          <xm:sqref>L3:L11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826E-8298-4B74-8559-A95A87D33767}">
  <sheetPr codeName="Sheet3">
    <tabColor theme="7" tint="0.79998168889431442"/>
    <pageSetUpPr fitToPage="1"/>
  </sheetPr>
  <dimension ref="A1:Q13"/>
  <sheetViews>
    <sheetView zoomScaleNormal="100" workbookViewId="0">
      <selection activeCell="K4" sqref="K4"/>
    </sheetView>
  </sheetViews>
  <sheetFormatPr defaultColWidth="0" defaultRowHeight="15" x14ac:dyDescent="0.55000000000000004"/>
  <cols>
    <col min="1" max="1" width="1.83203125" style="48" customWidth="1"/>
    <col min="2" max="2" width="3" style="1" customWidth="1"/>
    <col min="3" max="3" width="10.5" style="1" customWidth="1"/>
    <col min="4" max="4" width="4.75" style="1" customWidth="1"/>
    <col min="5" max="5" width="13.75" style="13" customWidth="1"/>
    <col min="6" max="6" width="19.25" style="1" customWidth="1"/>
    <col min="7" max="7" width="9" style="1" customWidth="1"/>
    <col min="8" max="8" width="10.75" style="1" hidden="1" customWidth="1"/>
    <col min="9" max="9" width="5.58203125" style="1" hidden="1" customWidth="1"/>
    <col min="10" max="10" width="36" style="13" customWidth="1"/>
    <col min="11" max="11" width="29.08203125" style="13" customWidth="1"/>
    <col min="12" max="12" width="6" style="1" customWidth="1"/>
    <col min="13" max="13" width="41.75" style="1" customWidth="1"/>
    <col min="14" max="14" width="28.58203125" style="1" customWidth="1"/>
    <col min="15" max="15" width="4" style="48" customWidth="1"/>
    <col min="16" max="17" width="0" style="1" hidden="1" customWidth="1"/>
    <col min="18" max="16384" width="8.75" style="1" hidden="1"/>
  </cols>
  <sheetData>
    <row r="1" spans="2:14" s="48" customFormat="1" ht="15.5" thickBot="1" x14ac:dyDescent="0.6">
      <c r="E1" s="49"/>
      <c r="J1" s="49"/>
      <c r="K1" s="49"/>
    </row>
    <row r="2" spans="2:14" ht="30.5" thickBot="1" x14ac:dyDescent="0.6">
      <c r="B2" s="80" t="s">
        <v>17</v>
      </c>
      <c r="C2" s="80"/>
      <c r="D2" s="80"/>
      <c r="E2" s="80"/>
      <c r="F2" s="80"/>
      <c r="G2" s="19" t="s">
        <v>18</v>
      </c>
      <c r="H2" s="20" t="s">
        <v>19</v>
      </c>
      <c r="I2" s="20" t="s">
        <v>20</v>
      </c>
      <c r="J2" s="19" t="s">
        <v>21</v>
      </c>
      <c r="K2" s="19" t="s">
        <v>22</v>
      </c>
      <c r="L2" s="21" t="s">
        <v>23</v>
      </c>
      <c r="M2" s="21" t="s">
        <v>24</v>
      </c>
      <c r="N2" s="21" t="s">
        <v>25</v>
      </c>
    </row>
    <row r="3" spans="2:14" ht="60.5" thickBot="1" x14ac:dyDescent="0.6">
      <c r="B3" s="103">
        <v>3</v>
      </c>
      <c r="C3" s="83" t="s">
        <v>116</v>
      </c>
      <c r="D3" s="29" t="s">
        <v>127</v>
      </c>
      <c r="E3" s="28" t="s">
        <v>51</v>
      </c>
      <c r="F3" s="27" t="s">
        <v>52</v>
      </c>
      <c r="G3" s="38" t="s">
        <v>28</v>
      </c>
      <c r="H3" s="39" t="s">
        <v>28</v>
      </c>
      <c r="I3" s="40">
        <f>IF(L3="Yes",1,0)</f>
        <v>0</v>
      </c>
      <c r="J3" s="41" t="s">
        <v>53</v>
      </c>
      <c r="K3" s="41"/>
      <c r="L3" s="31"/>
      <c r="M3" s="24"/>
      <c r="N3" s="24"/>
    </row>
    <row r="4" spans="2:14" ht="60.5" thickBot="1" x14ac:dyDescent="0.6">
      <c r="B4" s="103"/>
      <c r="C4" s="83"/>
      <c r="D4" s="87" t="s">
        <v>159</v>
      </c>
      <c r="E4" s="85" t="s">
        <v>54</v>
      </c>
      <c r="F4" s="86" t="s">
        <v>55</v>
      </c>
      <c r="G4" s="38" t="s">
        <v>28</v>
      </c>
      <c r="H4" s="39" t="s">
        <v>28</v>
      </c>
      <c r="I4" s="40">
        <f t="shared" ref="I4:I10" si="0">IF(L4="Yes",1,0)</f>
        <v>0</v>
      </c>
      <c r="J4" s="41" t="s">
        <v>56</v>
      </c>
      <c r="K4" s="41" t="s">
        <v>154</v>
      </c>
      <c r="L4" s="31"/>
      <c r="M4" s="24"/>
      <c r="N4" s="24"/>
    </row>
    <row r="5" spans="2:14" ht="60.5" thickBot="1" x14ac:dyDescent="0.6">
      <c r="B5" s="103"/>
      <c r="C5" s="83"/>
      <c r="D5" s="87"/>
      <c r="E5" s="85"/>
      <c r="F5" s="86"/>
      <c r="G5" s="42" t="s">
        <v>46</v>
      </c>
      <c r="H5" s="39" t="s">
        <v>46</v>
      </c>
      <c r="I5" s="40">
        <f>IF(L5="No",1,0)</f>
        <v>0</v>
      </c>
      <c r="J5" s="41" t="s">
        <v>165</v>
      </c>
      <c r="K5" s="41" t="s">
        <v>155</v>
      </c>
      <c r="L5" s="31"/>
      <c r="M5" s="24"/>
      <c r="N5" s="24"/>
    </row>
    <row r="6" spans="2:14" ht="45.5" thickBot="1" x14ac:dyDescent="0.6">
      <c r="B6" s="103"/>
      <c r="C6" s="83"/>
      <c r="D6" s="102" t="s">
        <v>160</v>
      </c>
      <c r="E6" s="98" t="s">
        <v>57</v>
      </c>
      <c r="F6" s="100" t="s">
        <v>58</v>
      </c>
      <c r="G6" s="44" t="s">
        <v>28</v>
      </c>
      <c r="H6" s="39" t="s">
        <v>28</v>
      </c>
      <c r="I6" s="40">
        <f t="shared" si="0"/>
        <v>0</v>
      </c>
      <c r="J6" s="41" t="s">
        <v>59</v>
      </c>
      <c r="K6" s="41"/>
      <c r="L6" s="31"/>
      <c r="M6" s="24"/>
      <c r="N6" s="24"/>
    </row>
    <row r="7" spans="2:14" ht="60.5" thickBot="1" x14ac:dyDescent="0.6">
      <c r="B7" s="103"/>
      <c r="C7" s="83"/>
      <c r="D7" s="106"/>
      <c r="E7" s="105"/>
      <c r="F7" s="104"/>
      <c r="G7" s="44" t="s">
        <v>28</v>
      </c>
      <c r="H7" s="39" t="s">
        <v>28</v>
      </c>
      <c r="I7" s="40">
        <f t="shared" si="0"/>
        <v>0</v>
      </c>
      <c r="J7" s="41" t="s">
        <v>60</v>
      </c>
      <c r="K7" s="41" t="s">
        <v>154</v>
      </c>
      <c r="L7" s="31"/>
      <c r="M7" s="24"/>
      <c r="N7" s="24"/>
    </row>
    <row r="8" spans="2:14" ht="60.5" thickBot="1" x14ac:dyDescent="0.6">
      <c r="B8" s="103"/>
      <c r="C8" s="83"/>
      <c r="D8" s="97"/>
      <c r="E8" s="99"/>
      <c r="F8" s="101"/>
      <c r="G8" s="43" t="s">
        <v>36</v>
      </c>
      <c r="H8" s="40" t="s">
        <v>36</v>
      </c>
      <c r="I8" s="40">
        <f t="shared" si="0"/>
        <v>0</v>
      </c>
      <c r="J8" s="41" t="s">
        <v>61</v>
      </c>
      <c r="K8" s="45"/>
      <c r="L8" s="31"/>
      <c r="M8" s="24"/>
      <c r="N8" s="24"/>
    </row>
    <row r="9" spans="2:14" ht="45.5" thickBot="1" x14ac:dyDescent="0.6">
      <c r="B9" s="103"/>
      <c r="C9" s="83"/>
      <c r="D9" s="107" t="s">
        <v>161</v>
      </c>
      <c r="E9" s="85" t="s">
        <v>62</v>
      </c>
      <c r="F9" s="86" t="s">
        <v>63</v>
      </c>
      <c r="G9" s="38" t="s">
        <v>28</v>
      </c>
      <c r="H9" s="39" t="s">
        <v>28</v>
      </c>
      <c r="I9" s="40">
        <f t="shared" si="0"/>
        <v>0</v>
      </c>
      <c r="J9" s="41" t="s">
        <v>64</v>
      </c>
      <c r="K9" s="41"/>
      <c r="L9" s="31"/>
      <c r="M9" s="24"/>
      <c r="N9" s="24"/>
    </row>
    <row r="10" spans="2:14" ht="30.5" thickBot="1" x14ac:dyDescent="0.6">
      <c r="B10" s="103"/>
      <c r="C10" s="83"/>
      <c r="D10" s="87"/>
      <c r="E10" s="85"/>
      <c r="F10" s="86"/>
      <c r="G10" s="38" t="s">
        <v>28</v>
      </c>
      <c r="H10" s="39" t="s">
        <v>28</v>
      </c>
      <c r="I10" s="40">
        <f t="shared" si="0"/>
        <v>0</v>
      </c>
      <c r="J10" s="41" t="s">
        <v>65</v>
      </c>
      <c r="K10" s="41"/>
      <c r="L10" s="31"/>
      <c r="M10" s="24"/>
      <c r="N10" s="24"/>
    </row>
    <row r="11" spans="2:14" ht="5.15" customHeight="1" x14ac:dyDescent="0.55000000000000004">
      <c r="B11" s="48"/>
      <c r="C11" s="48"/>
      <c r="D11" s="48"/>
      <c r="E11" s="49"/>
      <c r="F11" s="48"/>
      <c r="G11" s="48"/>
      <c r="H11" s="48"/>
      <c r="I11" s="48"/>
      <c r="J11" s="49"/>
      <c r="K11" s="49"/>
      <c r="L11" s="48"/>
      <c r="M11" s="48"/>
      <c r="N11" s="48"/>
    </row>
    <row r="12" spans="2:14" x14ac:dyDescent="0.55000000000000004">
      <c r="B12" s="78" t="s">
        <v>118</v>
      </c>
      <c r="C12" s="78"/>
      <c r="D12" s="78"/>
      <c r="E12" s="78"/>
      <c r="F12" s="78"/>
      <c r="G12" s="78"/>
      <c r="H12" s="78"/>
      <c r="I12" s="78"/>
      <c r="J12" s="78"/>
      <c r="K12" s="78"/>
      <c r="L12" s="78"/>
      <c r="M12" s="78"/>
      <c r="N12" s="78"/>
    </row>
    <row r="13" spans="2:14" x14ac:dyDescent="0.55000000000000004">
      <c r="B13" s="48"/>
      <c r="C13" s="48"/>
      <c r="D13" s="48"/>
      <c r="E13" s="49"/>
      <c r="F13" s="48"/>
      <c r="G13" s="48"/>
      <c r="H13" s="48"/>
      <c r="I13" s="48"/>
      <c r="J13" s="49"/>
      <c r="K13" s="49"/>
      <c r="L13" s="48"/>
      <c r="M13" s="48"/>
      <c r="N13" s="48"/>
    </row>
  </sheetData>
  <mergeCells count="13">
    <mergeCell ref="B2:F2"/>
    <mergeCell ref="F6:F8"/>
    <mergeCell ref="E6:E8"/>
    <mergeCell ref="D6:D8"/>
    <mergeCell ref="B12:N12"/>
    <mergeCell ref="D9:D10"/>
    <mergeCell ref="E9:E10"/>
    <mergeCell ref="F9:F10"/>
    <mergeCell ref="B3:B10"/>
    <mergeCell ref="C3:C10"/>
    <mergeCell ref="D4:D5"/>
    <mergeCell ref="E4:E5"/>
    <mergeCell ref="F4:F5"/>
  </mergeCells>
  <phoneticPr fontId="1"/>
  <pageMargins left="0.7" right="0.7" top="0.75" bottom="0.75" header="0.3" footer="0.3"/>
  <pageSetup paperSize="9" scale="5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F583905E-C161-4684-857D-9DCD7A4F26C2}">
          <x14:formula1>
            <xm:f>'#Config'!$B$2:$B$3</xm:f>
          </x14:formula1>
          <xm:sqref>L3:L10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11CD-B182-4FDA-AACB-3279E53F5F8A}">
  <sheetPr codeName="Sheet5">
    <tabColor theme="7" tint="0.79998168889431442"/>
    <pageSetUpPr fitToPage="1"/>
  </sheetPr>
  <dimension ref="A1:Q13"/>
  <sheetViews>
    <sheetView zoomScaleNormal="100" workbookViewId="0">
      <selection activeCell="J9" sqref="J9"/>
    </sheetView>
  </sheetViews>
  <sheetFormatPr defaultColWidth="0" defaultRowHeight="15" x14ac:dyDescent="0.55000000000000004"/>
  <cols>
    <col min="1" max="1" width="1.83203125" style="48" customWidth="1"/>
    <col min="2" max="2" width="3" style="1" customWidth="1"/>
    <col min="3" max="3" width="10.5" style="1" customWidth="1"/>
    <col min="4" max="4" width="4.75" style="1" customWidth="1"/>
    <col min="5" max="5" width="13.75" style="13" customWidth="1"/>
    <col min="6" max="6" width="19.25" style="1" customWidth="1"/>
    <col min="7" max="7" width="9" style="1" customWidth="1"/>
    <col min="8" max="8" width="10.75" style="1" hidden="1" customWidth="1"/>
    <col min="9" max="9" width="5.58203125" style="1" hidden="1" customWidth="1"/>
    <col min="10" max="10" width="36" style="13" customWidth="1"/>
    <col min="11" max="11" width="26.83203125" style="13" customWidth="1"/>
    <col min="12" max="12" width="6" style="1" customWidth="1"/>
    <col min="13" max="13" width="41.75" style="1" customWidth="1"/>
    <col min="14" max="14" width="28.58203125" style="1" customWidth="1"/>
    <col min="15" max="15" width="3.58203125" style="48" customWidth="1"/>
    <col min="16" max="17" width="0" style="1" hidden="1" customWidth="1"/>
    <col min="18" max="16384" width="8.75" style="1" hidden="1"/>
  </cols>
  <sheetData>
    <row r="1" spans="2:14" s="48" customFormat="1" ht="15.5" thickBot="1" x14ac:dyDescent="0.6">
      <c r="E1" s="49"/>
      <c r="J1" s="49"/>
      <c r="K1" s="49"/>
    </row>
    <row r="2" spans="2:14" ht="30.5" thickBot="1" x14ac:dyDescent="0.6">
      <c r="B2" s="80" t="s">
        <v>17</v>
      </c>
      <c r="C2" s="80"/>
      <c r="D2" s="80"/>
      <c r="E2" s="80"/>
      <c r="F2" s="80"/>
      <c r="G2" s="19" t="s">
        <v>18</v>
      </c>
      <c r="H2" s="20" t="s">
        <v>19</v>
      </c>
      <c r="I2" s="20" t="s">
        <v>20</v>
      </c>
      <c r="J2" s="19" t="s">
        <v>21</v>
      </c>
      <c r="K2" s="19" t="s">
        <v>22</v>
      </c>
      <c r="L2" s="21" t="s">
        <v>23</v>
      </c>
      <c r="M2" s="21" t="s">
        <v>24</v>
      </c>
      <c r="N2" s="21" t="s">
        <v>25</v>
      </c>
    </row>
    <row r="3" spans="2:14" ht="48" customHeight="1" thickBot="1" x14ac:dyDescent="0.6">
      <c r="B3" s="108">
        <v>4</v>
      </c>
      <c r="C3" s="111" t="s">
        <v>117</v>
      </c>
      <c r="D3" s="87" t="s">
        <v>66</v>
      </c>
      <c r="E3" s="85" t="s">
        <v>67</v>
      </c>
      <c r="F3" s="86" t="s">
        <v>68</v>
      </c>
      <c r="G3" s="38" t="s">
        <v>28</v>
      </c>
      <c r="H3" s="39" t="s">
        <v>28</v>
      </c>
      <c r="I3" s="40">
        <f>IF(L3="Yes",1,0)</f>
        <v>0</v>
      </c>
      <c r="J3" s="41" t="s">
        <v>69</v>
      </c>
      <c r="K3" s="46"/>
      <c r="L3" s="23"/>
      <c r="M3" s="24"/>
      <c r="N3" s="24"/>
    </row>
    <row r="4" spans="2:14" ht="30.5" thickBot="1" x14ac:dyDescent="0.6">
      <c r="B4" s="109"/>
      <c r="C4" s="112"/>
      <c r="D4" s="87"/>
      <c r="E4" s="85"/>
      <c r="F4" s="86"/>
      <c r="G4" s="38" t="s">
        <v>28</v>
      </c>
      <c r="H4" s="39" t="s">
        <v>70</v>
      </c>
      <c r="I4" s="40">
        <f t="shared" ref="I4:I10" si="0">IF(L4="Yes",1,0)</f>
        <v>0</v>
      </c>
      <c r="J4" s="41" t="s">
        <v>71</v>
      </c>
      <c r="K4" s="46"/>
      <c r="L4" s="23"/>
      <c r="M4" s="24"/>
      <c r="N4" s="24"/>
    </row>
    <row r="5" spans="2:14" ht="30.5" thickBot="1" x14ac:dyDescent="0.6">
      <c r="B5" s="109"/>
      <c r="C5" s="112"/>
      <c r="D5" s="87"/>
      <c r="E5" s="85"/>
      <c r="F5" s="86"/>
      <c r="G5" s="38" t="s">
        <v>28</v>
      </c>
      <c r="H5" s="39" t="s">
        <v>72</v>
      </c>
      <c r="I5" s="40">
        <f t="shared" si="0"/>
        <v>0</v>
      </c>
      <c r="J5" s="41" t="s">
        <v>73</v>
      </c>
      <c r="K5" s="46"/>
      <c r="L5" s="23"/>
      <c r="M5" s="24"/>
      <c r="N5" s="24"/>
    </row>
    <row r="6" spans="2:14" ht="45.5" thickBot="1" x14ac:dyDescent="0.6">
      <c r="B6" s="109"/>
      <c r="C6" s="112"/>
      <c r="D6" s="87"/>
      <c r="E6" s="85"/>
      <c r="F6" s="86"/>
      <c r="G6" s="43" t="s">
        <v>36</v>
      </c>
      <c r="H6" s="39" t="s">
        <v>36</v>
      </c>
      <c r="I6" s="40">
        <f t="shared" si="0"/>
        <v>0</v>
      </c>
      <c r="J6" s="41" t="s">
        <v>179</v>
      </c>
      <c r="K6" s="46"/>
      <c r="L6" s="23"/>
      <c r="M6" s="24"/>
      <c r="N6" s="24"/>
    </row>
    <row r="7" spans="2:14" ht="45.5" thickBot="1" x14ac:dyDescent="0.6">
      <c r="B7" s="109"/>
      <c r="C7" s="112"/>
      <c r="D7" s="29" t="s">
        <v>74</v>
      </c>
      <c r="E7" s="28" t="s">
        <v>75</v>
      </c>
      <c r="F7" s="27" t="s">
        <v>76</v>
      </c>
      <c r="G7" s="42" t="s">
        <v>46</v>
      </c>
      <c r="H7" s="39" t="s">
        <v>46</v>
      </c>
      <c r="I7" s="40">
        <f>IF(L7="No",1,0)</f>
        <v>0</v>
      </c>
      <c r="J7" s="41" t="s">
        <v>77</v>
      </c>
      <c r="K7" s="46"/>
      <c r="L7" s="23"/>
      <c r="M7" s="24"/>
      <c r="N7" s="24"/>
    </row>
    <row r="8" spans="2:14" ht="63.75" customHeight="1" thickBot="1" x14ac:dyDescent="0.6">
      <c r="B8" s="109"/>
      <c r="C8" s="112"/>
      <c r="D8" s="102" t="s">
        <v>78</v>
      </c>
      <c r="E8" s="98" t="s">
        <v>145</v>
      </c>
      <c r="F8" s="100" t="s">
        <v>79</v>
      </c>
      <c r="G8" s="38" t="s">
        <v>28</v>
      </c>
      <c r="H8" s="39" t="s">
        <v>28</v>
      </c>
      <c r="I8" s="40">
        <f t="shared" si="0"/>
        <v>0</v>
      </c>
      <c r="J8" s="41" t="s">
        <v>80</v>
      </c>
      <c r="K8" s="46"/>
      <c r="L8" s="23"/>
      <c r="M8" s="24"/>
      <c r="N8" s="24"/>
    </row>
    <row r="9" spans="2:14" ht="45.5" thickBot="1" x14ac:dyDescent="0.6">
      <c r="B9" s="109"/>
      <c r="C9" s="112"/>
      <c r="D9" s="97"/>
      <c r="E9" s="99"/>
      <c r="F9" s="101"/>
      <c r="G9" s="43" t="s">
        <v>36</v>
      </c>
      <c r="H9" s="39" t="s">
        <v>36</v>
      </c>
      <c r="I9" s="40">
        <f t="shared" ref="I9" si="1">IF(L9="Yes",1,0)</f>
        <v>0</v>
      </c>
      <c r="J9" s="41" t="s">
        <v>181</v>
      </c>
      <c r="K9" s="46"/>
      <c r="L9" s="23"/>
      <c r="M9" s="24"/>
      <c r="N9" s="24"/>
    </row>
    <row r="10" spans="2:14" ht="60.5" thickBot="1" x14ac:dyDescent="0.6">
      <c r="B10" s="110"/>
      <c r="C10" s="113"/>
      <c r="D10" s="29" t="s">
        <v>146</v>
      </c>
      <c r="E10" s="70" t="s">
        <v>147</v>
      </c>
      <c r="F10" s="71" t="s">
        <v>148</v>
      </c>
      <c r="G10" s="38" t="s">
        <v>28</v>
      </c>
      <c r="H10" s="39" t="s">
        <v>36</v>
      </c>
      <c r="I10" s="40">
        <f t="shared" si="0"/>
        <v>0</v>
      </c>
      <c r="J10" s="41" t="s">
        <v>149</v>
      </c>
      <c r="K10" s="46"/>
      <c r="L10" s="23"/>
      <c r="M10" s="24"/>
      <c r="N10" s="24"/>
    </row>
    <row r="11" spans="2:14" s="48" customFormat="1" ht="5.15" customHeight="1" x14ac:dyDescent="0.55000000000000004">
      <c r="E11" s="49"/>
      <c r="J11" s="49"/>
      <c r="K11" s="49"/>
    </row>
    <row r="12" spans="2:14" s="48" customFormat="1" x14ac:dyDescent="0.55000000000000004">
      <c r="B12" s="79" t="s">
        <v>81</v>
      </c>
      <c r="C12" s="79"/>
      <c r="D12" s="79"/>
      <c r="E12" s="79"/>
      <c r="F12" s="79"/>
      <c r="G12" s="79"/>
      <c r="H12" s="79"/>
      <c r="I12" s="79"/>
      <c r="J12" s="79"/>
      <c r="K12" s="79"/>
      <c r="L12" s="79"/>
      <c r="M12" s="79"/>
      <c r="N12" s="79"/>
    </row>
    <row r="13" spans="2:14" s="48" customFormat="1" x14ac:dyDescent="0.55000000000000004">
      <c r="E13" s="49"/>
      <c r="J13" s="49"/>
      <c r="K13" s="49"/>
    </row>
  </sheetData>
  <mergeCells count="10">
    <mergeCell ref="B2:F2"/>
    <mergeCell ref="B12:N12"/>
    <mergeCell ref="B3:B10"/>
    <mergeCell ref="C3:C10"/>
    <mergeCell ref="D3:D6"/>
    <mergeCell ref="E3:E6"/>
    <mergeCell ref="F3:F6"/>
    <mergeCell ref="F8:F9"/>
    <mergeCell ref="E8:E9"/>
    <mergeCell ref="D8:D9"/>
  </mergeCells>
  <phoneticPr fontId="1"/>
  <pageMargins left="0.7" right="0.7" top="0.75" bottom="0.75" header="0.3" footer="0.3"/>
  <pageSetup paperSize="9" scale="5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D7CED607-282B-472D-934E-C83A9CEA1141}">
          <x14:formula1>
            <xm:f>'#Config'!$B$2:$B$3</xm:f>
          </x14:formula1>
          <xm:sqref>L3:L10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48051-ACE1-4F74-AC46-D8F914E17DF3}">
  <sheetPr codeName="Sheet6">
    <tabColor theme="7" tint="0.79998168889431442"/>
    <pageSetUpPr fitToPage="1"/>
  </sheetPr>
  <dimension ref="A1:Q14"/>
  <sheetViews>
    <sheetView topLeftCell="A5" zoomScaleNormal="100" workbookViewId="0">
      <selection activeCell="J12" sqref="J12"/>
    </sheetView>
  </sheetViews>
  <sheetFormatPr defaultColWidth="0" defaultRowHeight="15" x14ac:dyDescent="0.55000000000000004"/>
  <cols>
    <col min="1" max="1" width="1.83203125" style="48" customWidth="1"/>
    <col min="2" max="2" width="3" style="1" customWidth="1"/>
    <col min="3" max="3" width="10.5" style="1" customWidth="1"/>
    <col min="4" max="4" width="4.75" style="1" customWidth="1"/>
    <col min="5" max="5" width="13.75" style="13" customWidth="1"/>
    <col min="6" max="6" width="19.25" style="1" customWidth="1"/>
    <col min="7" max="7" width="9" style="1" customWidth="1"/>
    <col min="8" max="8" width="10.75" style="1" hidden="1" customWidth="1"/>
    <col min="9" max="9" width="5.58203125" style="1" hidden="1" customWidth="1"/>
    <col min="10" max="10" width="36" style="13" customWidth="1"/>
    <col min="11" max="11" width="26.83203125" style="13" customWidth="1"/>
    <col min="12" max="12" width="6" style="1" customWidth="1"/>
    <col min="13" max="13" width="41.75" style="1" customWidth="1"/>
    <col min="14" max="14" width="28.58203125" style="1" customWidth="1"/>
    <col min="15" max="15" width="3.58203125" style="48" customWidth="1"/>
    <col min="16" max="17" width="0" style="1" hidden="1" customWidth="1"/>
    <col min="18" max="16384" width="8.75" style="1" hidden="1"/>
  </cols>
  <sheetData>
    <row r="1" spans="2:14" s="48" customFormat="1" ht="15.5" thickBot="1" x14ac:dyDescent="0.6">
      <c r="E1" s="49"/>
      <c r="J1" s="49"/>
      <c r="K1" s="49"/>
    </row>
    <row r="2" spans="2:14" ht="30.5" thickBot="1" x14ac:dyDescent="0.6">
      <c r="B2" s="80" t="s">
        <v>17</v>
      </c>
      <c r="C2" s="80"/>
      <c r="D2" s="80"/>
      <c r="E2" s="80"/>
      <c r="F2" s="80"/>
      <c r="G2" s="19" t="s">
        <v>18</v>
      </c>
      <c r="H2" s="20" t="s">
        <v>19</v>
      </c>
      <c r="I2" s="20" t="s">
        <v>20</v>
      </c>
      <c r="J2" s="19" t="s">
        <v>21</v>
      </c>
      <c r="K2" s="19" t="s">
        <v>22</v>
      </c>
      <c r="L2" s="21" t="s">
        <v>23</v>
      </c>
      <c r="M2" s="21" t="s">
        <v>24</v>
      </c>
      <c r="N2" s="21" t="s">
        <v>25</v>
      </c>
    </row>
    <row r="3" spans="2:14" ht="60.5" thickBot="1" x14ac:dyDescent="0.6">
      <c r="B3" s="103">
        <v>5</v>
      </c>
      <c r="C3" s="83" t="s">
        <v>168</v>
      </c>
      <c r="D3" s="114" t="s">
        <v>82</v>
      </c>
      <c r="E3" s="85" t="s">
        <v>83</v>
      </c>
      <c r="F3" s="86" t="s">
        <v>84</v>
      </c>
      <c r="G3" s="38" t="s">
        <v>28</v>
      </c>
      <c r="H3" s="40" t="s">
        <v>28</v>
      </c>
      <c r="I3" s="40">
        <f>IF(L3="Yes",1,0)</f>
        <v>0</v>
      </c>
      <c r="J3" s="41" t="s">
        <v>85</v>
      </c>
      <c r="K3" s="46"/>
      <c r="L3" s="23"/>
      <c r="M3" s="24"/>
      <c r="N3" s="24"/>
    </row>
    <row r="4" spans="2:14" ht="15.5" thickBot="1" x14ac:dyDescent="0.6">
      <c r="B4" s="103"/>
      <c r="C4" s="83"/>
      <c r="D4" s="114"/>
      <c r="E4" s="85"/>
      <c r="F4" s="86"/>
      <c r="G4" s="47" t="s">
        <v>36</v>
      </c>
      <c r="H4" s="40" t="s">
        <v>36</v>
      </c>
      <c r="I4" s="40">
        <f t="shared" ref="I4:I13" si="0">IF(L4="Yes",1,0)</f>
        <v>0</v>
      </c>
      <c r="J4" s="41" t="s">
        <v>86</v>
      </c>
      <c r="K4" s="46"/>
      <c r="L4" s="23"/>
      <c r="M4" s="24"/>
      <c r="N4" s="24"/>
    </row>
    <row r="5" spans="2:14" ht="45.5" thickBot="1" x14ac:dyDescent="0.6">
      <c r="B5" s="103"/>
      <c r="C5" s="83"/>
      <c r="D5" s="114"/>
      <c r="E5" s="85"/>
      <c r="F5" s="86"/>
      <c r="G5" s="47" t="s">
        <v>36</v>
      </c>
      <c r="H5" s="40" t="s">
        <v>36</v>
      </c>
      <c r="I5" s="40">
        <f t="shared" si="0"/>
        <v>0</v>
      </c>
      <c r="J5" s="41" t="s">
        <v>87</v>
      </c>
      <c r="K5" s="46"/>
      <c r="L5" s="23"/>
      <c r="M5" s="24"/>
      <c r="N5" s="24"/>
    </row>
    <row r="6" spans="2:14" ht="60.5" thickBot="1" x14ac:dyDescent="0.6">
      <c r="B6" s="103"/>
      <c r="C6" s="83"/>
      <c r="D6" s="114" t="s">
        <v>88</v>
      </c>
      <c r="E6" s="85" t="s">
        <v>89</v>
      </c>
      <c r="F6" s="86" t="s">
        <v>90</v>
      </c>
      <c r="G6" s="38" t="s">
        <v>28</v>
      </c>
      <c r="H6" s="40" t="s">
        <v>28</v>
      </c>
      <c r="I6" s="40">
        <f t="shared" si="0"/>
        <v>0</v>
      </c>
      <c r="J6" s="41" t="s">
        <v>91</v>
      </c>
      <c r="K6" s="46"/>
      <c r="L6" s="23"/>
      <c r="M6" s="24"/>
      <c r="N6" s="24"/>
    </row>
    <row r="7" spans="2:14" ht="30.5" thickBot="1" x14ac:dyDescent="0.6">
      <c r="B7" s="103"/>
      <c r="C7" s="83"/>
      <c r="D7" s="114"/>
      <c r="E7" s="85"/>
      <c r="F7" s="86"/>
      <c r="G7" s="43" t="s">
        <v>36</v>
      </c>
      <c r="H7" s="40" t="s">
        <v>36</v>
      </c>
      <c r="I7" s="40">
        <f t="shared" si="0"/>
        <v>0</v>
      </c>
      <c r="J7" s="41" t="s">
        <v>92</v>
      </c>
      <c r="K7" s="46"/>
      <c r="L7" s="23"/>
      <c r="M7" s="24"/>
      <c r="N7" s="24"/>
    </row>
    <row r="8" spans="2:14" ht="30.5" thickBot="1" x14ac:dyDescent="0.6">
      <c r="B8" s="103"/>
      <c r="C8" s="83"/>
      <c r="D8" s="115" t="s">
        <v>93</v>
      </c>
      <c r="E8" s="98" t="s">
        <v>94</v>
      </c>
      <c r="F8" s="100" t="s">
        <v>95</v>
      </c>
      <c r="G8" s="38" t="s">
        <v>28</v>
      </c>
      <c r="H8" s="40" t="s">
        <v>28</v>
      </c>
      <c r="I8" s="40">
        <f t="shared" si="0"/>
        <v>0</v>
      </c>
      <c r="J8" s="41" t="s">
        <v>96</v>
      </c>
      <c r="K8" s="46"/>
      <c r="L8" s="23"/>
      <c r="M8" s="24"/>
      <c r="N8" s="24"/>
    </row>
    <row r="9" spans="2:14" ht="45.5" thickBot="1" x14ac:dyDescent="0.6">
      <c r="B9" s="103"/>
      <c r="C9" s="83"/>
      <c r="D9" s="116"/>
      <c r="E9" s="99"/>
      <c r="F9" s="101"/>
      <c r="G9" s="43" t="s">
        <v>36</v>
      </c>
      <c r="H9" s="40" t="s">
        <v>36</v>
      </c>
      <c r="I9" s="40">
        <f t="shared" si="0"/>
        <v>0</v>
      </c>
      <c r="J9" s="41" t="s">
        <v>97</v>
      </c>
      <c r="K9" s="46"/>
      <c r="L9" s="23"/>
      <c r="M9" s="24"/>
      <c r="N9" s="24"/>
    </row>
    <row r="10" spans="2:14" ht="60.5" thickBot="1" x14ac:dyDescent="0.6">
      <c r="B10" s="103"/>
      <c r="C10" s="83"/>
      <c r="D10" s="115" t="s">
        <v>98</v>
      </c>
      <c r="E10" s="98" t="s">
        <v>99</v>
      </c>
      <c r="F10" s="100" t="s">
        <v>100</v>
      </c>
      <c r="G10" s="38" t="s">
        <v>28</v>
      </c>
      <c r="H10" s="40" t="s">
        <v>28</v>
      </c>
      <c r="I10" s="40">
        <f t="shared" si="0"/>
        <v>0</v>
      </c>
      <c r="J10" s="41" t="s">
        <v>170</v>
      </c>
      <c r="K10" s="46"/>
      <c r="L10" s="23"/>
      <c r="M10" s="24"/>
      <c r="N10" s="24"/>
    </row>
    <row r="11" spans="2:14" ht="60.5" thickBot="1" x14ac:dyDescent="0.6">
      <c r="B11" s="103"/>
      <c r="C11" s="83"/>
      <c r="D11" s="117"/>
      <c r="E11" s="105"/>
      <c r="F11" s="104"/>
      <c r="G11" s="38" t="s">
        <v>28</v>
      </c>
      <c r="H11" s="40" t="s">
        <v>28</v>
      </c>
      <c r="I11" s="40">
        <f t="shared" ref="I11:I12" si="1">IF(L11="Yes",1,0)</f>
        <v>0</v>
      </c>
      <c r="J11" s="41" t="s">
        <v>180</v>
      </c>
      <c r="K11" s="46"/>
      <c r="L11" s="23"/>
      <c r="M11" s="24"/>
      <c r="N11" s="24"/>
    </row>
    <row r="12" spans="2:14" ht="45.5" thickBot="1" x14ac:dyDescent="0.6">
      <c r="B12" s="103"/>
      <c r="C12" s="83"/>
      <c r="D12" s="116"/>
      <c r="E12" s="99"/>
      <c r="F12" s="101"/>
      <c r="G12" s="38" t="s">
        <v>28</v>
      </c>
      <c r="H12" s="40" t="s">
        <v>28</v>
      </c>
      <c r="I12" s="40">
        <f t="shared" si="1"/>
        <v>0</v>
      </c>
      <c r="J12" s="41" t="s">
        <v>144</v>
      </c>
      <c r="K12" s="46"/>
      <c r="L12" s="23"/>
      <c r="M12" s="24"/>
      <c r="N12" s="24"/>
    </row>
    <row r="13" spans="2:14" ht="75.5" thickBot="1" x14ac:dyDescent="0.6">
      <c r="B13" s="103"/>
      <c r="C13" s="83"/>
      <c r="D13" s="22" t="s">
        <v>101</v>
      </c>
      <c r="E13" s="28" t="s">
        <v>102</v>
      </c>
      <c r="F13" s="27" t="s">
        <v>166</v>
      </c>
      <c r="G13" s="38" t="s">
        <v>28</v>
      </c>
      <c r="H13" s="40" t="s">
        <v>28</v>
      </c>
      <c r="I13" s="40">
        <f t="shared" si="0"/>
        <v>0</v>
      </c>
      <c r="J13" s="41" t="s">
        <v>103</v>
      </c>
      <c r="K13" s="46"/>
      <c r="L13" s="23"/>
      <c r="M13" s="24"/>
      <c r="N13" s="24"/>
    </row>
    <row r="14" spans="2:14" s="48" customFormat="1" x14ac:dyDescent="0.55000000000000004">
      <c r="E14" s="49"/>
      <c r="J14" s="49"/>
      <c r="K14" s="49"/>
    </row>
  </sheetData>
  <mergeCells count="15">
    <mergeCell ref="B2:F2"/>
    <mergeCell ref="E6:E7"/>
    <mergeCell ref="F6:F7"/>
    <mergeCell ref="B3:B13"/>
    <mergeCell ref="C3:C13"/>
    <mergeCell ref="D3:D5"/>
    <mergeCell ref="E3:E5"/>
    <mergeCell ref="F3:F5"/>
    <mergeCell ref="D6:D7"/>
    <mergeCell ref="F8:F9"/>
    <mergeCell ref="E8:E9"/>
    <mergeCell ref="D8:D9"/>
    <mergeCell ref="F10:F12"/>
    <mergeCell ref="D10:D12"/>
    <mergeCell ref="E10:E12"/>
  </mergeCells>
  <phoneticPr fontId="1"/>
  <pageMargins left="0.7" right="0.7" top="0.75" bottom="0.75" header="0.3" footer="0.3"/>
  <pageSetup paperSize="9" scale="5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57288A3-929D-4158-ABAE-7BDC223FD844}">
          <x14:formula1>
            <xm:f>'#Config'!$B$2:$B$3</xm:f>
          </x14:formula1>
          <xm:sqref>L3:L13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47674-EAF2-431D-8C12-7B9D9751BF7A}">
  <sheetPr codeName="Sheet7">
    <tabColor theme="1"/>
    <pageSetUpPr fitToPage="1"/>
  </sheetPr>
  <dimension ref="A1:Q28"/>
  <sheetViews>
    <sheetView zoomScale="85" zoomScaleNormal="85" workbookViewId="0">
      <selection activeCell="O23" sqref="O23"/>
    </sheetView>
  </sheetViews>
  <sheetFormatPr defaultColWidth="0" defaultRowHeight="15" zeroHeight="1" x14ac:dyDescent="0.55000000000000004"/>
  <cols>
    <col min="1" max="1" width="2.58203125" style="48" customWidth="1"/>
    <col min="2" max="2" width="3.83203125" style="48" customWidth="1"/>
    <col min="3" max="3" width="4.25" style="1" customWidth="1"/>
    <col min="4" max="4" width="50.58203125" style="1" customWidth="1"/>
    <col min="5" max="5" width="9.25" style="1" customWidth="1"/>
    <col min="6" max="6" width="5.83203125" style="1" customWidth="1"/>
    <col min="7" max="7" width="9.25" style="1" customWidth="1"/>
    <col min="8" max="8" width="5.83203125" style="1" customWidth="1"/>
    <col min="9" max="9" width="9.25" style="1" customWidth="1"/>
    <col min="10" max="10" width="5.83203125" style="1" customWidth="1"/>
    <col min="11" max="11" width="2.33203125" style="1" customWidth="1"/>
    <col min="12" max="12" width="7.33203125" style="1" customWidth="1"/>
    <col min="13" max="13" width="8.83203125" style="1" customWidth="1"/>
    <col min="14" max="14" width="2.75" style="1" customWidth="1"/>
    <col min="15" max="15" width="70.25" style="48" customWidth="1"/>
    <col min="16" max="16" width="1.83203125" style="48" customWidth="1"/>
    <col min="17" max="17" width="3.5" style="48" customWidth="1"/>
    <col min="18" max="16384" width="8.75" style="1" hidden="1"/>
  </cols>
  <sheetData>
    <row r="1" spans="2:17" x14ac:dyDescent="0.55000000000000004">
      <c r="C1" s="48"/>
      <c r="D1" s="48"/>
      <c r="E1" s="48"/>
      <c r="F1" s="48"/>
      <c r="G1" s="48"/>
      <c r="H1" s="48"/>
      <c r="I1" s="48"/>
      <c r="J1" s="48"/>
      <c r="K1" s="48"/>
      <c r="L1" s="48"/>
      <c r="M1" s="48"/>
      <c r="N1" s="48"/>
    </row>
    <row r="2" spans="2:17" x14ac:dyDescent="0.55000000000000004">
      <c r="B2" s="51"/>
      <c r="C2" s="52"/>
      <c r="D2" s="52"/>
      <c r="E2" s="52"/>
      <c r="F2" s="52"/>
      <c r="G2" s="52"/>
      <c r="H2" s="52"/>
      <c r="I2" s="52"/>
      <c r="J2" s="52"/>
      <c r="K2" s="52"/>
      <c r="L2" s="52"/>
      <c r="M2" s="52"/>
      <c r="N2" s="52"/>
      <c r="O2" s="52"/>
      <c r="P2" s="53"/>
    </row>
    <row r="3" spans="2:17" ht="19.5" x14ac:dyDescent="0.55000000000000004">
      <c r="B3" s="54"/>
      <c r="C3" s="55" t="s">
        <v>171</v>
      </c>
      <c r="D3" s="48"/>
      <c r="E3" s="48"/>
      <c r="F3" s="48"/>
      <c r="G3" s="48"/>
      <c r="H3" s="48"/>
      <c r="I3" s="48"/>
      <c r="J3" s="48"/>
      <c r="K3" s="48"/>
      <c r="L3" s="48"/>
      <c r="M3" s="48"/>
      <c r="N3" s="48"/>
      <c r="O3" s="56"/>
      <c r="P3" s="57"/>
    </row>
    <row r="4" spans="2:17" ht="19.5" x14ac:dyDescent="0.55000000000000004">
      <c r="B4" s="54"/>
      <c r="C4" s="55"/>
      <c r="D4" s="48"/>
      <c r="E4" s="48"/>
      <c r="F4" s="48"/>
      <c r="G4" s="48"/>
      <c r="H4" s="48"/>
      <c r="I4" s="48"/>
      <c r="J4" s="48"/>
      <c r="K4" s="48"/>
      <c r="L4" s="48"/>
      <c r="M4" s="48"/>
      <c r="N4" s="48"/>
      <c r="O4" s="15" t="s">
        <v>104</v>
      </c>
      <c r="P4" s="57"/>
    </row>
    <row r="5" spans="2:17" ht="21" customHeight="1" x14ac:dyDescent="0.55000000000000004">
      <c r="B5" s="54"/>
      <c r="C5" s="55"/>
      <c r="D5" s="16" t="s">
        <v>169</v>
      </c>
      <c r="E5" s="118" t="str">
        <f>NbS_SAT_p0!C2&amp;""</f>
        <v/>
      </c>
      <c r="F5" s="119"/>
      <c r="G5" s="119"/>
      <c r="H5" s="119"/>
      <c r="I5" s="119"/>
      <c r="J5" s="120"/>
      <c r="K5" s="58"/>
      <c r="L5" s="48"/>
      <c r="M5" s="48"/>
      <c r="N5" s="48"/>
      <c r="O5" s="15"/>
      <c r="P5" s="59"/>
      <c r="Q5" s="57"/>
    </row>
    <row r="6" spans="2:17" ht="21" customHeight="1" x14ac:dyDescent="0.55000000000000004">
      <c r="B6" s="54"/>
      <c r="C6" s="55"/>
      <c r="D6" s="16" t="s">
        <v>2</v>
      </c>
      <c r="E6" s="118" t="str">
        <f>NbS_SAT_p0!C3&amp;""</f>
        <v/>
      </c>
      <c r="F6" s="119"/>
      <c r="G6" s="119"/>
      <c r="H6" s="119"/>
      <c r="I6" s="119"/>
      <c r="J6" s="120"/>
      <c r="K6" s="58"/>
      <c r="L6" s="48"/>
      <c r="M6" s="48"/>
      <c r="N6" s="48"/>
      <c r="O6" s="15"/>
      <c r="P6" s="59"/>
      <c r="Q6" s="57"/>
    </row>
    <row r="7" spans="2:17" ht="21" customHeight="1" x14ac:dyDescent="0.55000000000000004">
      <c r="B7" s="54"/>
      <c r="C7" s="55"/>
      <c r="D7" s="16" t="s">
        <v>3</v>
      </c>
      <c r="E7" s="129" t="str">
        <f>NbS_SAT_p0!C4&amp;""</f>
        <v/>
      </c>
      <c r="F7" s="129"/>
      <c r="G7" s="129" t="str">
        <f>NbS_SAT_p0!C5&amp;""</f>
        <v/>
      </c>
      <c r="H7" s="129"/>
      <c r="I7" s="129" t="str">
        <f>NbS_SAT_p0!C6&amp;""</f>
        <v/>
      </c>
      <c r="J7" s="129"/>
      <c r="K7" s="58"/>
      <c r="L7" s="48"/>
      <c r="M7" s="48"/>
      <c r="N7" s="48"/>
      <c r="O7" s="15"/>
      <c r="P7" s="59"/>
      <c r="Q7" s="57"/>
    </row>
    <row r="8" spans="2:17" ht="15.5" thickBot="1" x14ac:dyDescent="0.6">
      <c r="B8" s="54"/>
      <c r="C8" s="48"/>
      <c r="D8" s="48"/>
      <c r="E8" s="48"/>
      <c r="F8" s="48"/>
      <c r="G8" s="48"/>
      <c r="H8" s="48"/>
      <c r="I8" s="48"/>
      <c r="J8" s="48"/>
      <c r="K8" s="48"/>
      <c r="L8" s="48"/>
      <c r="M8" s="48"/>
      <c r="N8" s="48"/>
      <c r="O8" s="17"/>
      <c r="P8" s="57"/>
    </row>
    <row r="9" spans="2:17" ht="30" customHeight="1" thickTop="1" thickBot="1" x14ac:dyDescent="0.6">
      <c r="B9" s="54"/>
      <c r="C9" s="48"/>
      <c r="D9" s="48"/>
      <c r="E9" s="130" t="s">
        <v>28</v>
      </c>
      <c r="F9" s="131"/>
      <c r="G9" s="132" t="s">
        <v>36</v>
      </c>
      <c r="H9" s="133"/>
      <c r="I9" s="134" t="s">
        <v>105</v>
      </c>
      <c r="J9" s="135"/>
      <c r="K9" s="60"/>
      <c r="L9" s="123" t="s">
        <v>112</v>
      </c>
      <c r="M9" s="124"/>
      <c r="N9" s="48"/>
      <c r="O9" s="17"/>
      <c r="P9" s="57"/>
    </row>
    <row r="10" spans="2:17" ht="31" thickTop="1" thickBot="1" x14ac:dyDescent="0.4">
      <c r="B10" s="54"/>
      <c r="C10" s="2">
        <v>1</v>
      </c>
      <c r="D10" s="3" t="s">
        <v>176</v>
      </c>
      <c r="E10" s="35">
        <f>SUM(NbS_SAT_p1!I3,NbS_SAT_p1!I4,NbS_SAT_p1!I6,NbS_SAT_p1!I7,NbS_SAT_p1!I9)</f>
        <v>0</v>
      </c>
      <c r="F10" s="6" t="s">
        <v>110</v>
      </c>
      <c r="G10" s="36">
        <f>SUM(NbS_SAT_p1!I8,NbS_SAT_p1!I10,NbS_SAT_p1!I11)</f>
        <v>0</v>
      </c>
      <c r="H10" s="11" t="s">
        <v>107</v>
      </c>
      <c r="I10" s="136" t="str">
        <f>IF(SUM(NbS_SAT_p1!I5)=1,"✅","✖")</f>
        <v>✖</v>
      </c>
      <c r="J10" s="137"/>
      <c r="K10" s="61"/>
      <c r="L10" s="125">
        <f>(100/5*E10+G10*10/3)*SUM(NbS_SAT_p1!I5)</f>
        <v>0</v>
      </c>
      <c r="M10" s="126"/>
      <c r="N10" s="48"/>
      <c r="O10" s="17"/>
      <c r="P10" s="57"/>
    </row>
    <row r="11" spans="2:17" ht="31" thickTop="1" thickBot="1" x14ac:dyDescent="0.4">
      <c r="B11" s="54"/>
      <c r="C11" s="4">
        <v>2</v>
      </c>
      <c r="D11" s="5" t="s">
        <v>174</v>
      </c>
      <c r="E11" s="35">
        <f>SUM(NbS_SAT_p2!I3,NbS_SAT_p2!I5,NbS_SAT_p2!I6,NbS_SAT_p2!I7,NbS_SAT_p2!I8,NbS_SAT_p2!I9,NbS_SAT_p2!I10)</f>
        <v>0</v>
      </c>
      <c r="F11" s="7" t="s">
        <v>151</v>
      </c>
      <c r="G11" s="36">
        <f>SUM(NbS_SAT_p2!I4,NbS_SAT_p2!I11)</f>
        <v>0</v>
      </c>
      <c r="H11" s="9" t="s">
        <v>111</v>
      </c>
      <c r="I11" s="127" t="s">
        <v>150</v>
      </c>
      <c r="J11" s="128"/>
      <c r="K11" s="62"/>
      <c r="L11" s="125">
        <f>100/7*E11+10/1*G11/2</f>
        <v>0</v>
      </c>
      <c r="M11" s="126"/>
      <c r="N11" s="48"/>
      <c r="O11" s="17"/>
      <c r="P11" s="57"/>
    </row>
    <row r="12" spans="2:17" ht="31" thickTop="1" thickBot="1" x14ac:dyDescent="0.4">
      <c r="B12" s="54"/>
      <c r="C12" s="4">
        <v>3</v>
      </c>
      <c r="D12" s="5" t="s">
        <v>152</v>
      </c>
      <c r="E12" s="35">
        <f>SUM(NbS_SAT_p3!I3,NbS_SAT_p3!I4,NbS_SAT_p3!I6,NbS_SAT_p3!I7,NbS_SAT_p3!I9,NbS_SAT_p3!I10)</f>
        <v>0</v>
      </c>
      <c r="F12" s="7" t="s">
        <v>108</v>
      </c>
      <c r="G12" s="36">
        <f>SUM(NbS_SAT_p3!I8)</f>
        <v>0</v>
      </c>
      <c r="H12" s="9" t="s">
        <v>109</v>
      </c>
      <c r="I12" s="136" t="str">
        <f>IF(SUM(NbS_SAT_p3!I5)=1,"✅","✖")</f>
        <v>✖</v>
      </c>
      <c r="J12" s="137"/>
      <c r="K12" s="62"/>
      <c r="L12" s="125">
        <f>(100/6*E12+10/1*G12)*SUM(NbS_SAT_p3!I5)</f>
        <v>0</v>
      </c>
      <c r="M12" s="126"/>
      <c r="N12" s="48"/>
      <c r="O12" s="17"/>
      <c r="P12" s="57"/>
    </row>
    <row r="13" spans="2:17" ht="31" thickTop="1" thickBot="1" x14ac:dyDescent="0.4">
      <c r="B13" s="54"/>
      <c r="C13" s="4">
        <v>4</v>
      </c>
      <c r="D13" s="5" t="s">
        <v>153</v>
      </c>
      <c r="E13" s="35">
        <f>SUM(NbS_SAT_p4!I3,NbS_SAT_p4!I4,NbS_SAT_p4!I5,NbS_SAT_p4!I8,NbS_SAT_p4!I10)</f>
        <v>0</v>
      </c>
      <c r="F13" s="7" t="s">
        <v>110</v>
      </c>
      <c r="G13" s="36">
        <f>SUM(NbS_SAT_p4!I6,NbS_SAT_p4!I9)</f>
        <v>0</v>
      </c>
      <c r="H13" s="9" t="s">
        <v>111</v>
      </c>
      <c r="I13" s="136" t="str">
        <f>IF(SUM(NbS_SAT_p4!I7)=1,"✅","✖")</f>
        <v>✖</v>
      </c>
      <c r="J13" s="137"/>
      <c r="K13" s="63"/>
      <c r="L13" s="125">
        <f>(100/5*E13+10/2*G13)*SUM(NbS_SAT_p4!I7)</f>
        <v>0</v>
      </c>
      <c r="M13" s="126"/>
      <c r="N13" s="48"/>
      <c r="O13" s="17"/>
      <c r="P13" s="57"/>
    </row>
    <row r="14" spans="2:17" ht="31" thickTop="1" thickBot="1" x14ac:dyDescent="0.4">
      <c r="B14" s="54"/>
      <c r="C14" s="4">
        <v>5</v>
      </c>
      <c r="D14" s="5" t="s">
        <v>167</v>
      </c>
      <c r="E14" s="35">
        <f>SUM(NbS_SAT_p5!I3,NbS_SAT_p5!I6,NbS_SAT_p5!I8,NbS_SAT_p5!I10,NbS_SAT_p5!I11,NbS_SAT_p5!I12,NbS_SAT_p5!I13)</f>
        <v>0</v>
      </c>
      <c r="F14" s="8" t="s">
        <v>151</v>
      </c>
      <c r="G14" s="36">
        <f>SUM(NbS_SAT_p5!I4,NbS_SAT_p5!I5,NbS_SAT_p5!I7,NbS_SAT_p5!I9)</f>
        <v>0</v>
      </c>
      <c r="H14" s="10" t="s">
        <v>106</v>
      </c>
      <c r="I14" s="127" t="s">
        <v>150</v>
      </c>
      <c r="J14" s="128"/>
      <c r="K14" s="61"/>
      <c r="L14" s="121">
        <f>100/7*E14+10/4*G14</f>
        <v>0</v>
      </c>
      <c r="M14" s="122"/>
      <c r="N14" s="48"/>
      <c r="O14" s="17"/>
      <c r="P14" s="57"/>
    </row>
    <row r="15" spans="2:17" ht="15.5" thickTop="1" x14ac:dyDescent="0.55000000000000004">
      <c r="B15" s="54"/>
      <c r="C15" s="48"/>
      <c r="D15" s="48"/>
      <c r="E15" s="48"/>
      <c r="F15" s="48"/>
      <c r="G15" s="48"/>
      <c r="H15" s="48"/>
      <c r="I15" s="48"/>
      <c r="J15" s="48"/>
      <c r="K15" s="48"/>
      <c r="L15" s="48"/>
      <c r="M15" s="48"/>
      <c r="N15" s="48"/>
      <c r="O15" s="17"/>
      <c r="P15" s="57"/>
    </row>
    <row r="16" spans="2:17" x14ac:dyDescent="0.55000000000000004">
      <c r="B16" s="54"/>
      <c r="C16" s="48"/>
      <c r="D16" s="48" t="s">
        <v>114</v>
      </c>
      <c r="E16" s="48"/>
      <c r="F16" s="48"/>
      <c r="G16" s="48"/>
      <c r="H16" s="48"/>
      <c r="I16" s="48"/>
      <c r="J16" s="48"/>
      <c r="K16" s="48"/>
      <c r="L16" s="48"/>
      <c r="M16" s="48"/>
      <c r="N16" s="48"/>
      <c r="P16" s="57"/>
    </row>
    <row r="17" spans="2:16" x14ac:dyDescent="0.55000000000000004">
      <c r="B17" s="54"/>
      <c r="C17" s="48"/>
      <c r="D17" s="48" t="s">
        <v>156</v>
      </c>
      <c r="E17" s="48"/>
      <c r="F17" s="48"/>
      <c r="G17" s="48"/>
      <c r="H17" s="48"/>
      <c r="I17" s="48"/>
      <c r="J17" s="48"/>
      <c r="K17" s="48"/>
      <c r="L17" s="48"/>
      <c r="M17" s="48"/>
      <c r="N17" s="48"/>
      <c r="P17" s="57"/>
    </row>
    <row r="18" spans="2:16" x14ac:dyDescent="0.55000000000000004">
      <c r="B18" s="54"/>
      <c r="C18" s="48"/>
      <c r="D18" s="48" t="s">
        <v>157</v>
      </c>
      <c r="E18" s="48"/>
      <c r="F18" s="48"/>
      <c r="G18" s="48"/>
      <c r="H18" s="48"/>
      <c r="I18" s="48"/>
      <c r="J18" s="48"/>
      <c r="K18" s="48"/>
      <c r="L18" s="48"/>
      <c r="M18" s="48"/>
      <c r="N18" s="48"/>
      <c r="P18" s="57"/>
    </row>
    <row r="19" spans="2:16" x14ac:dyDescent="0.55000000000000004">
      <c r="B19" s="54"/>
      <c r="C19" s="48"/>
      <c r="D19" s="48" t="s">
        <v>115</v>
      </c>
      <c r="E19" s="48"/>
      <c r="F19" s="48"/>
      <c r="G19" s="48"/>
      <c r="H19" s="48"/>
      <c r="I19" s="48"/>
      <c r="J19" s="48"/>
      <c r="K19" s="48"/>
      <c r="L19" s="48"/>
      <c r="M19" s="48"/>
      <c r="N19" s="48"/>
      <c r="P19" s="57"/>
    </row>
    <row r="20" spans="2:16" x14ac:dyDescent="0.55000000000000004">
      <c r="B20" s="66"/>
      <c r="C20" s="64"/>
      <c r="D20" s="64"/>
      <c r="E20" s="64"/>
      <c r="F20" s="64"/>
      <c r="G20" s="64"/>
      <c r="H20" s="64"/>
      <c r="I20" s="64"/>
      <c r="J20" s="64"/>
      <c r="K20" s="64"/>
      <c r="L20" s="64"/>
      <c r="M20" s="64"/>
      <c r="N20" s="64"/>
      <c r="O20" s="64"/>
      <c r="P20" s="65"/>
    </row>
    <row r="21" spans="2:16" x14ac:dyDescent="0.55000000000000004">
      <c r="C21" s="48"/>
      <c r="D21" s="48"/>
      <c r="E21" s="48"/>
      <c r="F21" s="48"/>
      <c r="G21" s="48"/>
      <c r="H21" s="48"/>
      <c r="I21" s="48"/>
      <c r="J21" s="48"/>
      <c r="K21" s="48"/>
      <c r="L21" s="48"/>
      <c r="M21" s="48"/>
      <c r="N21" s="48"/>
    </row>
    <row r="22" spans="2:16" x14ac:dyDescent="0.55000000000000004">
      <c r="C22" s="48"/>
      <c r="D22" s="48"/>
      <c r="E22" s="48"/>
      <c r="F22" s="48"/>
      <c r="G22" s="48"/>
      <c r="H22" s="48"/>
      <c r="I22" s="48"/>
      <c r="J22" s="48"/>
      <c r="K22" s="48"/>
      <c r="L22" s="48"/>
      <c r="M22" s="48"/>
      <c r="N22" s="48"/>
    </row>
    <row r="23" spans="2:16" x14ac:dyDescent="0.55000000000000004">
      <c r="C23" s="48"/>
      <c r="D23" s="48"/>
      <c r="E23" s="48"/>
      <c r="F23" s="48"/>
      <c r="G23" s="48"/>
      <c r="H23" s="48"/>
      <c r="I23" s="48"/>
      <c r="J23" s="48"/>
      <c r="K23" s="48"/>
      <c r="L23" s="48"/>
      <c r="M23" s="48"/>
      <c r="N23" s="48"/>
    </row>
    <row r="24" spans="2:16" x14ac:dyDescent="0.55000000000000004">
      <c r="C24" s="48"/>
      <c r="D24" s="48"/>
      <c r="E24" s="48"/>
      <c r="F24" s="48"/>
      <c r="G24" s="48"/>
      <c r="H24" s="48"/>
      <c r="I24" s="48"/>
      <c r="J24" s="48"/>
      <c r="K24" s="48"/>
      <c r="L24" s="48"/>
      <c r="M24" s="48"/>
      <c r="N24" s="48"/>
    </row>
    <row r="25" spans="2:16" x14ac:dyDescent="0.55000000000000004">
      <c r="C25" s="48"/>
      <c r="D25" s="48"/>
      <c r="E25" s="48"/>
      <c r="F25" s="48"/>
      <c r="G25" s="48"/>
      <c r="H25" s="48"/>
      <c r="I25" s="48"/>
      <c r="J25" s="48"/>
      <c r="K25" s="48"/>
      <c r="L25" s="48"/>
      <c r="M25" s="48"/>
      <c r="N25" s="48"/>
    </row>
    <row r="26" spans="2:16" x14ac:dyDescent="0.55000000000000004">
      <c r="C26" s="48"/>
      <c r="D26" s="48"/>
      <c r="E26" s="48"/>
      <c r="F26" s="48"/>
      <c r="G26" s="48"/>
      <c r="H26" s="48"/>
      <c r="I26" s="48"/>
      <c r="J26" s="48"/>
      <c r="K26" s="48"/>
      <c r="L26" s="48"/>
      <c r="M26" s="48"/>
      <c r="N26" s="48"/>
    </row>
    <row r="27" spans="2:16" x14ac:dyDescent="0.55000000000000004">
      <c r="C27" s="48"/>
      <c r="D27" s="48"/>
      <c r="E27" s="48"/>
      <c r="F27" s="48"/>
      <c r="G27" s="48"/>
      <c r="H27" s="48"/>
      <c r="I27" s="48"/>
      <c r="J27" s="48"/>
      <c r="K27" s="48"/>
      <c r="L27" s="48"/>
      <c r="M27" s="48"/>
      <c r="N27" s="48"/>
    </row>
    <row r="28" spans="2:16" x14ac:dyDescent="0.55000000000000004"/>
  </sheetData>
  <mergeCells count="19">
    <mergeCell ref="I11:J11"/>
    <mergeCell ref="I12:J12"/>
    <mergeCell ref="I13:J13"/>
    <mergeCell ref="E5:J5"/>
    <mergeCell ref="E6:J6"/>
    <mergeCell ref="L14:M14"/>
    <mergeCell ref="L9:M9"/>
    <mergeCell ref="L10:M10"/>
    <mergeCell ref="L12:M12"/>
    <mergeCell ref="L11:M11"/>
    <mergeCell ref="L13:M13"/>
    <mergeCell ref="I14:J14"/>
    <mergeCell ref="E7:F7"/>
    <mergeCell ref="G7:H7"/>
    <mergeCell ref="I7:J7"/>
    <mergeCell ref="E9:F9"/>
    <mergeCell ref="G9:H9"/>
    <mergeCell ref="I9:J9"/>
    <mergeCell ref="I10:J10"/>
  </mergeCells>
  <phoneticPr fontId="1"/>
  <conditionalFormatting sqref="I10:J13">
    <cfRule type="cellIs" dxfId="0" priority="1" operator="equal">
      <formula>"✖"</formula>
    </cfRule>
  </conditionalFormatting>
  <pageMargins left="0.7" right="0.7" top="0.75" bottom="0.75" header="0.3" footer="0.3"/>
  <pageSetup paperSize="9" scale="65"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6D0F-6C3D-46B0-AF74-9743ED7F6FF5}">
  <sheetPr codeName="Sheet9"/>
  <dimension ref="B2:B3"/>
  <sheetViews>
    <sheetView workbookViewId="0">
      <selection activeCell="B4" sqref="B4"/>
    </sheetView>
  </sheetViews>
  <sheetFormatPr defaultRowHeight="18" x14ac:dyDescent="0.55000000000000004"/>
  <sheetData>
    <row r="2" spans="2:2" x14ac:dyDescent="0.55000000000000004">
      <c r="B2" t="s">
        <v>15</v>
      </c>
    </row>
    <row r="3" spans="2:2" x14ac:dyDescent="0.55000000000000004">
      <c r="B3" t="s">
        <v>16</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89B92036294742B2B73A1977DFE194" ma:contentTypeVersion="14" ma:contentTypeDescription="新しいドキュメントを作成します。" ma:contentTypeScope="" ma:versionID="609b507296ac58ee0a0b5aec521c142d">
  <xsd:schema xmlns:xsd="http://www.w3.org/2001/XMLSchema" xmlns:xs="http://www.w3.org/2001/XMLSchema" xmlns:p="http://schemas.microsoft.com/office/2006/metadata/properties" xmlns:ns2="0f211511-69ba-47be-8e5b-21ff6d6b77c9" xmlns:ns3="8fc33615-b24b-4914-9672-4658ced9c92a" targetNamespace="http://schemas.microsoft.com/office/2006/metadata/properties" ma:root="true" ma:fieldsID="b7512a00c231044ff5ce8392260120d5" ns2:_="" ns3:_="">
    <xsd:import namespace="0f211511-69ba-47be-8e5b-21ff6d6b77c9"/>
    <xsd:import namespace="8fc33615-b24b-4914-9672-4658ced9c9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11511-69ba-47be-8e5b-21ff6d6b7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c33615-b24b-4914-9672-4658ced9c92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63e7054-a8b7-43b0-aad6-980f175a3dc3}" ma:internalName="TaxCatchAll" ma:showField="CatchAllData" ma:web="8fc33615-b24b-4914-9672-4658ced9c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211511-69ba-47be-8e5b-21ff6d6b77c9">
      <Terms xmlns="http://schemas.microsoft.com/office/infopath/2007/PartnerControls"/>
    </lcf76f155ced4ddcb4097134ff3c332f>
    <TaxCatchAll xmlns="8fc33615-b24b-4914-9672-4658ced9c92a" xsi:nil="true"/>
  </documentManagement>
</p:properties>
</file>

<file path=customXml/itemProps1.xml><?xml version="1.0" encoding="utf-8"?>
<ds:datastoreItem xmlns:ds="http://schemas.openxmlformats.org/officeDocument/2006/customXml" ds:itemID="{36E3CCBF-1980-4061-8699-F72BB5A46B56}"/>
</file>

<file path=customXml/itemProps2.xml><?xml version="1.0" encoding="utf-8"?>
<ds:datastoreItem xmlns:ds="http://schemas.openxmlformats.org/officeDocument/2006/customXml" ds:itemID="{95FDDF80-0C9C-4A9C-AFA4-FCDFA487F536}">
  <ds:schemaRefs>
    <ds:schemaRef ds:uri="http://schemas.microsoft.com/sharepoint/v3/contenttype/forms"/>
  </ds:schemaRefs>
</ds:datastoreItem>
</file>

<file path=customXml/itemProps3.xml><?xml version="1.0" encoding="utf-8"?>
<ds:datastoreItem xmlns:ds="http://schemas.openxmlformats.org/officeDocument/2006/customXml" ds:itemID="{8C32E1E5-B579-447A-94F5-CB9D8CEF80A3}">
  <ds:schemaRefs>
    <ds:schemaRef ds:uri="http://purl.org/dc/elements/1.1/"/>
    <ds:schemaRef ds:uri="b2b1b66d-e40b-485d-8309-0ae1ffd8f23e"/>
    <ds:schemaRef ds:uri="http://www.w3.org/XML/1998/namespace"/>
    <ds:schemaRef ds:uri="http://schemas.microsoft.com/office/2006/documentManagement/types"/>
    <ds:schemaRef ds:uri="http://purl.org/dc/terms/"/>
    <ds:schemaRef ds:uri="92b9cad6-b1a8-41e7-bd5a-adf6158a586b"/>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はじめに</vt:lpstr>
      <vt:lpstr>NbS_SAT_p0</vt:lpstr>
      <vt:lpstr>NbS_SAT_p1</vt:lpstr>
      <vt:lpstr>NbS_SAT_p2</vt:lpstr>
      <vt:lpstr>NbS_SAT_p3</vt:lpstr>
      <vt:lpstr>NbS_SAT_p4</vt:lpstr>
      <vt:lpstr>NbS_SAT_p5</vt:lpstr>
      <vt:lpstr>結果概要</vt:lpstr>
      <vt:lpstr>#Config</vt:lpstr>
      <vt:lpstr>NbS_SAT_p1!Print_Area</vt:lpstr>
      <vt:lpstr>NbS_SAT_p2!Print_Area</vt:lpstr>
      <vt:lpstr>NbS_SAT_p3!Print_Area</vt:lpstr>
      <vt:lpstr>NbS_SAT_p4!Print_Area</vt:lpstr>
      <vt:lpstr>NbS_SAT_p5!Print_Area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0x010100A489B92036294742B2B73A1977DFE194</vt:lpwstr>
  </property>
  <property fmtid="{D5CDD505-2E9C-101B-9397-08002B2CF9AE}" pid="3" name="MediaServiceImageTags">
    <vt:lpwstr/>
  </property>
</Properties>
</file>