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2050102\Desktop\"/>
    </mc:Choice>
  </mc:AlternateContent>
  <xr:revisionPtr revIDLastSave="0" documentId="13_ncr:1_{DF674160-1A45-406D-BB30-BD259E97045F}" xr6:coauthVersionLast="47" xr6:coauthVersionMax="47" xr10:uidLastSave="{00000000-0000-0000-0000-000000000000}"/>
  <bookViews>
    <workbookView xWindow="-108" yWindow="-108" windowWidth="23256" windowHeight="14856" tabRatio="868" xr2:uid="{72A7AA64-CEE0-4F50-A820-C572C7154588}"/>
  </bookViews>
  <sheets>
    <sheet name="【作成の注意点】" sheetId="40" r:id="rId1"/>
    <sheet name="提出前チェックシート" sheetId="42" r:id="rId2"/>
    <sheet name="基本情報" sheetId="1" r:id="rId3"/>
    <sheet name="実証体制・組織" sheetId="31" r:id="rId4"/>
    <sheet name="①概要・目的" sheetId="4" r:id="rId5"/>
    <sheet name="②実証内容・スキーム" sheetId="5" r:id="rId6"/>
    <sheet name="③実証目標・内容" sheetId="6" r:id="rId7"/>
    <sheet name="④全体スケジュール" sheetId="7" r:id="rId8"/>
    <sheet name="⑤実施体制" sheetId="8" r:id="rId9"/>
    <sheet name="⑥社会実装計画" sheetId="10" r:id="rId10"/>
    <sheet name="⑦CO2削減効果" sheetId="11" r:id="rId11"/>
    <sheet name="⑧事前準備・関連技術開発" sheetId="12" r:id="rId12"/>
    <sheet name="⑨事業外資金有無・⑩経費所要額" sheetId="13" r:id="rId13"/>
    <sheet name="⑩経費所要額内訳_委託R8" sheetId="32" r:id="rId14"/>
    <sheet name="⑩経費所要額内訳_委託R9" sheetId="33" r:id="rId15"/>
    <sheet name="⑩経費所要額内訳_委託R10" sheetId="34" r:id="rId16"/>
    <sheet name="⑩経費所要額まとめ_委託" sheetId="35" r:id="rId17"/>
    <sheet name="⑩経費所要額内訳_補助R8" sheetId="36" r:id="rId18"/>
    <sheet name="⑩経費所要額内訳_補助R9" sheetId="37" r:id="rId19"/>
    <sheet name="⑩経費所要額内訳_補助R10" sheetId="38" r:id="rId20"/>
    <sheet name="⑩経費所要額まとめ_補助" sheetId="39" r:id="rId21"/>
    <sheet name="論文・特許・デコ活等" sheetId="14" r:id="rId22"/>
    <sheet name="その他参考資料" sheetId="16" r:id="rId23"/>
    <sheet name="素材作成シート" sheetId="41" r:id="rId24"/>
    <sheet name="Sheet1" sheetId="43" r:id="rId25"/>
  </sheets>
  <definedNames>
    <definedName name="_xlnm.Print_Area" localSheetId="4">①概要・目的!$A$1:$E$10</definedName>
    <definedName name="_xlnm.Print_Area" localSheetId="5">②実証内容・スキーム!$A$1:$E$10</definedName>
    <definedName name="_xlnm.Print_Area" localSheetId="6">③実証目標・内容!$A$1:$M$27</definedName>
    <definedName name="_xlnm.Print_Area" localSheetId="7">④全体スケジュール!$A$1:$E$6</definedName>
    <definedName name="_xlnm.Print_Area" localSheetId="8">⑤実施体制!$A$1:$E$5</definedName>
    <definedName name="_xlnm.Print_Area" localSheetId="9">⑥社会実装計画!$A$1:$E$14</definedName>
    <definedName name="_xlnm.Print_Area" localSheetId="10">⑦CO2削減効果!$A$1:$E$10</definedName>
    <definedName name="_xlnm.Print_Area" localSheetId="11">⑧事前準備・関連技術開発!$A$1:$E$10</definedName>
    <definedName name="_xlnm.Print_Area" localSheetId="12">⑨事業外資金有無・⑩経費所要額!$A$1:$M$14</definedName>
    <definedName name="_xlnm.Print_Area" localSheetId="16">⑩経費所要額まとめ_委託!$A$1:$K$79</definedName>
    <definedName name="_xlnm.Print_Area" localSheetId="20">⑩経費所要額まとめ_補助!$A$1:$K$94</definedName>
    <definedName name="_xlnm.Print_Area" localSheetId="15">⑩経費所要額内訳_委託R10!$A$1:$I$123</definedName>
    <definedName name="_xlnm.Print_Area" localSheetId="13">⑩経費所要額内訳_委託R8!$A$1:$I$123</definedName>
    <definedName name="_xlnm.Print_Area" localSheetId="14">⑩経費所要額内訳_委託R9!$A$1:$I$123</definedName>
    <definedName name="_xlnm.Print_Area" localSheetId="19">⑩経費所要額内訳_補助R10!$A$1:$J$164</definedName>
    <definedName name="_xlnm.Print_Area" localSheetId="17">⑩経費所要額内訳_補助R8!$A$1:$J$164</definedName>
    <definedName name="_xlnm.Print_Area" localSheetId="18">⑩経費所要額内訳_補助R9!$A$1:$J$164</definedName>
    <definedName name="_xlnm.Print_Area" localSheetId="22">その他参考資料!$A$1:$E$10</definedName>
    <definedName name="_xlnm.Print_Area" localSheetId="2">基本情報!$A$1:$O$32</definedName>
    <definedName name="_xlnm.Print_Area" localSheetId="3">実証体制・組織!$A$1:$M$59</definedName>
    <definedName name="_xlnm.Print_Area" localSheetId="23">素材作成シート!$A$1:$S$43</definedName>
    <definedName name="_xlnm.Print_Area" localSheetId="21">論文・特許・デコ活等!$A$1:$I$13</definedName>
    <definedName name="委託">#REF!</definedName>
    <definedName name="委託機関名">_xlfn.ANCHORARRAY(#REF!)</definedName>
    <definedName name="委託細分_一般管理費">#REF!</definedName>
    <definedName name="委託細分_業務費">#REF!</definedName>
    <definedName name="委託細分_人件費">#REF!</definedName>
    <definedName name="委託費目_新">#REF!</definedName>
    <definedName name="委託費目リスト">#REF!</definedName>
    <definedName name="機関名リスト">#REF!</definedName>
    <definedName name="細分_機械器具費">#REF!</definedName>
    <definedName name="細分_業務費">#REF!</definedName>
    <definedName name="細分_事務費">#REF!</definedName>
    <definedName name="細分_人件費">#REF!</definedName>
    <definedName name="細分_設備費">#REF!</definedName>
    <definedName name="細分_測量及試験費">#REF!</definedName>
    <definedName name="細分_付帯工事費">#REF!</definedName>
    <definedName name="細分_本工事費">#REF!</definedName>
    <definedName name="費目_業務費">#REF!</definedName>
    <definedName name="費目_工事費">#REF!</definedName>
    <definedName name="費目_事務費">#REF!</definedName>
    <definedName name="費目_設備費">#REF!</definedName>
    <definedName name="補助">#REF!</definedName>
    <definedName name="補助機関名">_xlfn.ANCHORARRAY(#REF!)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93" i="39" l="1"/>
  <c r="G93" i="39"/>
  <c r="H93" i="39"/>
  <c r="E93" i="39"/>
  <c r="H15" i="35"/>
  <c r="J14" i="6"/>
  <c r="D6" i="5"/>
  <c r="D6" i="4"/>
  <c r="D1" i="7"/>
  <c r="J1" i="6"/>
  <c r="L1" i="6"/>
  <c r="K1" i="6"/>
  <c r="D1" i="5"/>
  <c r="D1" i="4"/>
  <c r="D1" i="10"/>
  <c r="G14" i="35"/>
  <c r="F14" i="35"/>
  <c r="G8" i="35"/>
  <c r="F8" i="35"/>
  <c r="F22" i="42" l="1"/>
  <c r="F21" i="42"/>
  <c r="F20" i="42"/>
  <c r="J57" i="31"/>
  <c r="H57" i="31"/>
  <c r="F9" i="42" s="1"/>
  <c r="H60" i="35" l="1"/>
  <c r="G60" i="35"/>
  <c r="F60" i="35"/>
  <c r="H59" i="35"/>
  <c r="G59" i="35"/>
  <c r="F59" i="35"/>
  <c r="H58" i="35"/>
  <c r="G58" i="35"/>
  <c r="F58" i="35"/>
  <c r="H57" i="35"/>
  <c r="G57" i="35"/>
  <c r="F57" i="35"/>
  <c r="H56" i="35"/>
  <c r="G56" i="35"/>
  <c r="F56" i="35"/>
  <c r="H55" i="35"/>
  <c r="G55" i="35"/>
  <c r="F55" i="35"/>
  <c r="H54" i="35"/>
  <c r="G54" i="35"/>
  <c r="F54" i="35"/>
  <c r="H53" i="35"/>
  <c r="G53" i="35"/>
  <c r="F53" i="35"/>
  <c r="H52" i="35"/>
  <c r="G52" i="35"/>
  <c r="F52" i="35"/>
  <c r="H46" i="35"/>
  <c r="G46" i="35"/>
  <c r="F46" i="35"/>
  <c r="H45" i="35"/>
  <c r="G45" i="35"/>
  <c r="F45" i="35"/>
  <c r="H44" i="35"/>
  <c r="G44" i="35"/>
  <c r="F44" i="35"/>
  <c r="H43" i="35"/>
  <c r="G43" i="35"/>
  <c r="F43" i="35"/>
  <c r="H42" i="35"/>
  <c r="G42" i="35"/>
  <c r="F42" i="35"/>
  <c r="H41" i="35"/>
  <c r="G41" i="35"/>
  <c r="F41" i="35"/>
  <c r="H40" i="35"/>
  <c r="G40" i="35"/>
  <c r="F40" i="35"/>
  <c r="H39" i="35"/>
  <c r="G39" i="35"/>
  <c r="F39" i="35"/>
  <c r="H38" i="35"/>
  <c r="G38" i="35"/>
  <c r="F38" i="35"/>
  <c r="H29" i="35"/>
  <c r="H28" i="35"/>
  <c r="H27" i="35"/>
  <c r="H26" i="35"/>
  <c r="H25" i="35"/>
  <c r="H24" i="35"/>
  <c r="H23" i="35"/>
  <c r="H22" i="35"/>
  <c r="H21" i="35"/>
  <c r="G29" i="35"/>
  <c r="G28" i="35"/>
  <c r="G27" i="35"/>
  <c r="G26" i="35"/>
  <c r="G25" i="35"/>
  <c r="G24" i="35"/>
  <c r="G23" i="35"/>
  <c r="G22" i="35"/>
  <c r="G21" i="35"/>
  <c r="F29" i="35"/>
  <c r="F28" i="35"/>
  <c r="F27" i="35"/>
  <c r="F26" i="35"/>
  <c r="F25" i="35"/>
  <c r="F24" i="35"/>
  <c r="F23" i="35"/>
  <c r="F22" i="35"/>
  <c r="F21" i="35"/>
  <c r="H116" i="34" l="1"/>
  <c r="C116" i="34"/>
  <c r="C110" i="34"/>
  <c r="C104" i="34"/>
  <c r="H87" i="34"/>
  <c r="C87" i="34"/>
  <c r="G83" i="34"/>
  <c r="H64" i="34"/>
  <c r="H13" i="35" s="1"/>
  <c r="C64" i="34"/>
  <c r="H11" i="35" s="1"/>
  <c r="H46" i="34"/>
  <c r="H12" i="35" s="1"/>
  <c r="C46" i="34"/>
  <c r="H10" i="35" s="1"/>
  <c r="H72" i="35" s="1"/>
  <c r="G42" i="34"/>
  <c r="H27" i="34"/>
  <c r="H9" i="35" s="1"/>
  <c r="H71" i="35" s="1"/>
  <c r="H16" i="34"/>
  <c r="H5" i="34"/>
  <c r="H8" i="35" s="1"/>
  <c r="C5" i="34"/>
  <c r="C40" i="34" s="1"/>
  <c r="H7" i="35" s="1"/>
  <c r="G1" i="34"/>
  <c r="H116" i="33"/>
  <c r="G15" i="35" s="1"/>
  <c r="G77" i="35" s="1"/>
  <c r="C116" i="33"/>
  <c r="C110" i="33"/>
  <c r="C104" i="33"/>
  <c r="H87" i="33"/>
  <c r="H122" i="33" s="1"/>
  <c r="C87" i="33"/>
  <c r="G83" i="33"/>
  <c r="H64" i="33"/>
  <c r="G13" i="35" s="1"/>
  <c r="G75" i="35" s="1"/>
  <c r="C64" i="33"/>
  <c r="G11" i="35" s="1"/>
  <c r="H46" i="33"/>
  <c r="G12" i="35" s="1"/>
  <c r="C46" i="33"/>
  <c r="G10" i="35" s="1"/>
  <c r="G42" i="33"/>
  <c r="H27" i="33"/>
  <c r="G9" i="35" s="1"/>
  <c r="G71" i="35" s="1"/>
  <c r="H16" i="33"/>
  <c r="H5" i="33"/>
  <c r="C5" i="33"/>
  <c r="C40" i="33" s="1"/>
  <c r="G7" i="35" s="1"/>
  <c r="G1" i="33"/>
  <c r="H87" i="32"/>
  <c r="N20" i="41"/>
  <c r="J20" i="41"/>
  <c r="F20" i="41"/>
  <c r="C64" i="32"/>
  <c r="F11" i="35" s="1"/>
  <c r="H72" i="39"/>
  <c r="G72" i="39"/>
  <c r="F72" i="39"/>
  <c r="H71" i="39"/>
  <c r="G71" i="39"/>
  <c r="F71" i="39"/>
  <c r="H70" i="39"/>
  <c r="G70" i="39"/>
  <c r="F70" i="39"/>
  <c r="H69" i="39"/>
  <c r="G69" i="39"/>
  <c r="F69" i="39"/>
  <c r="H68" i="39"/>
  <c r="G68" i="39"/>
  <c r="F68" i="39"/>
  <c r="H67" i="39"/>
  <c r="G67" i="39"/>
  <c r="F67" i="39"/>
  <c r="H66" i="39"/>
  <c r="G66" i="39"/>
  <c r="F66" i="39"/>
  <c r="H65" i="39"/>
  <c r="G65" i="39"/>
  <c r="F65" i="39"/>
  <c r="H64" i="39"/>
  <c r="G64" i="39"/>
  <c r="F64" i="39"/>
  <c r="H63" i="39"/>
  <c r="G63" i="39"/>
  <c r="F63" i="39"/>
  <c r="H62" i="39"/>
  <c r="G62" i="39"/>
  <c r="F62" i="39"/>
  <c r="H61" i="39"/>
  <c r="G61" i="39"/>
  <c r="F61" i="39"/>
  <c r="H55" i="39"/>
  <c r="G55" i="39"/>
  <c r="F55" i="39"/>
  <c r="H54" i="39"/>
  <c r="G54" i="39"/>
  <c r="F54" i="39"/>
  <c r="H53" i="39"/>
  <c r="G53" i="39"/>
  <c r="F53" i="39"/>
  <c r="H52" i="39"/>
  <c r="G52" i="39"/>
  <c r="F52" i="39"/>
  <c r="H51" i="39"/>
  <c r="G51" i="39"/>
  <c r="F51" i="39"/>
  <c r="H50" i="39"/>
  <c r="G50" i="39"/>
  <c r="F50" i="39"/>
  <c r="H49" i="39"/>
  <c r="G49" i="39"/>
  <c r="F49" i="39"/>
  <c r="H48" i="39"/>
  <c r="G48" i="39"/>
  <c r="F48" i="39"/>
  <c r="H47" i="39"/>
  <c r="G47" i="39"/>
  <c r="F47" i="39"/>
  <c r="H46" i="39"/>
  <c r="G46" i="39"/>
  <c r="F46" i="39"/>
  <c r="H45" i="39"/>
  <c r="G45" i="39"/>
  <c r="F45" i="39"/>
  <c r="H44" i="39"/>
  <c r="G44" i="39"/>
  <c r="F44" i="39"/>
  <c r="H35" i="39"/>
  <c r="G35" i="39"/>
  <c r="F35" i="39"/>
  <c r="H34" i="39"/>
  <c r="G34" i="39"/>
  <c r="F34" i="39"/>
  <c r="H33" i="39"/>
  <c r="G33" i="39"/>
  <c r="F33" i="39"/>
  <c r="H32" i="39"/>
  <c r="G32" i="39"/>
  <c r="F32" i="39"/>
  <c r="H31" i="39"/>
  <c r="G31" i="39"/>
  <c r="F31" i="39"/>
  <c r="H30" i="39"/>
  <c r="G30" i="39"/>
  <c r="F30" i="39"/>
  <c r="H29" i="39"/>
  <c r="G29" i="39"/>
  <c r="F29" i="39"/>
  <c r="H28" i="39"/>
  <c r="G28" i="39"/>
  <c r="F28" i="39"/>
  <c r="H27" i="39"/>
  <c r="G27" i="39"/>
  <c r="F27" i="39"/>
  <c r="H26" i="39"/>
  <c r="G26" i="39"/>
  <c r="F26" i="39"/>
  <c r="H25" i="39"/>
  <c r="G25" i="39"/>
  <c r="F25" i="39"/>
  <c r="H24" i="39"/>
  <c r="G24" i="39"/>
  <c r="F24" i="39"/>
  <c r="H18" i="39"/>
  <c r="H17" i="39"/>
  <c r="H91" i="39" s="1"/>
  <c r="H16" i="39"/>
  <c r="H15" i="39"/>
  <c r="H89" i="39" s="1"/>
  <c r="H14" i="39"/>
  <c r="H88" i="39" s="1"/>
  <c r="H13" i="39"/>
  <c r="H87" i="39" s="1"/>
  <c r="H12" i="39"/>
  <c r="H86" i="39" s="1"/>
  <c r="H11" i="39"/>
  <c r="H85" i="39" s="1"/>
  <c r="H10" i="39"/>
  <c r="H9" i="39"/>
  <c r="H83" i="39" s="1"/>
  <c r="H8" i="39"/>
  <c r="H82" i="39" s="1"/>
  <c r="H7" i="39"/>
  <c r="G18" i="39"/>
  <c r="G17" i="39"/>
  <c r="G91" i="39" s="1"/>
  <c r="G16" i="39"/>
  <c r="G15" i="39"/>
  <c r="G14" i="39"/>
  <c r="G88" i="39" s="1"/>
  <c r="G13" i="39"/>
  <c r="G12" i="39"/>
  <c r="G86" i="39" s="1"/>
  <c r="G11" i="39"/>
  <c r="G85" i="39" s="1"/>
  <c r="G10" i="39"/>
  <c r="G9" i="39"/>
  <c r="G83" i="39" s="1"/>
  <c r="G8" i="39"/>
  <c r="G82" i="39" s="1"/>
  <c r="G7" i="39"/>
  <c r="F18" i="39"/>
  <c r="F17" i="39"/>
  <c r="F16" i="39"/>
  <c r="F15" i="39"/>
  <c r="F14" i="39"/>
  <c r="F88" i="39" s="1"/>
  <c r="F13" i="39"/>
  <c r="F12" i="39"/>
  <c r="F86" i="39" s="1"/>
  <c r="F11" i="39"/>
  <c r="F10" i="39"/>
  <c r="F9" i="39"/>
  <c r="F8" i="39"/>
  <c r="F7" i="39"/>
  <c r="E58" i="39"/>
  <c r="E41" i="39"/>
  <c r="I38" i="39"/>
  <c r="E21" i="39"/>
  <c r="D4" i="39"/>
  <c r="I1" i="39"/>
  <c r="I128" i="38"/>
  <c r="I162" i="38" s="1"/>
  <c r="I163" i="38" s="1"/>
  <c r="D128" i="38"/>
  <c r="D162" i="38" s="1"/>
  <c r="D163" i="38" s="1"/>
  <c r="H124" i="38"/>
  <c r="D121" i="38"/>
  <c r="D122" i="38" s="1"/>
  <c r="I87" i="38"/>
  <c r="I121" i="38" s="1"/>
  <c r="I122" i="38" s="1"/>
  <c r="D87" i="38"/>
  <c r="H83" i="38"/>
  <c r="I46" i="38"/>
  <c r="I80" i="38" s="1"/>
  <c r="I81" i="38" s="1"/>
  <c r="D46" i="38"/>
  <c r="D80" i="38" s="1"/>
  <c r="D81" i="38" s="1"/>
  <c r="H42" i="38"/>
  <c r="I39" i="38"/>
  <c r="I40" i="38" s="1"/>
  <c r="I27" i="38"/>
  <c r="D27" i="38"/>
  <c r="I16" i="38"/>
  <c r="D16" i="38"/>
  <c r="I5" i="38"/>
  <c r="D5" i="38"/>
  <c r="D39" i="38" s="1"/>
  <c r="D40" i="38" s="1"/>
  <c r="H1" i="38"/>
  <c r="I128" i="37"/>
  <c r="I162" i="37" s="1"/>
  <c r="I163" i="37" s="1"/>
  <c r="D128" i="37"/>
  <c r="D162" i="37" s="1"/>
  <c r="D163" i="37" s="1"/>
  <c r="H124" i="37"/>
  <c r="I87" i="37"/>
  <c r="I121" i="37" s="1"/>
  <c r="I122" i="37" s="1"/>
  <c r="D87" i="37"/>
  <c r="D121" i="37" s="1"/>
  <c r="D122" i="37" s="1"/>
  <c r="H83" i="37"/>
  <c r="I46" i="37"/>
  <c r="I80" i="37" s="1"/>
  <c r="I81" i="37" s="1"/>
  <c r="D46" i="37"/>
  <c r="D80" i="37" s="1"/>
  <c r="D81" i="37" s="1"/>
  <c r="H42" i="37"/>
  <c r="I27" i="37"/>
  <c r="D27" i="37"/>
  <c r="I16" i="37"/>
  <c r="D16" i="37"/>
  <c r="I5" i="37"/>
  <c r="I39" i="37" s="1"/>
  <c r="I40" i="37" s="1"/>
  <c r="D5" i="37"/>
  <c r="D39" i="37" s="1"/>
  <c r="D40" i="37" s="1"/>
  <c r="H1" i="37"/>
  <c r="H124" i="36"/>
  <c r="I128" i="36"/>
  <c r="I162" i="36" s="1"/>
  <c r="I163" i="36" s="1"/>
  <c r="D128" i="36"/>
  <c r="D162" i="36" s="1"/>
  <c r="D163" i="36" s="1"/>
  <c r="I87" i="36"/>
  <c r="I121" i="36" s="1"/>
  <c r="D87" i="36"/>
  <c r="D121" i="36" s="1"/>
  <c r="I46" i="36"/>
  <c r="I80" i="36" s="1"/>
  <c r="D46" i="36"/>
  <c r="D80" i="36" s="1"/>
  <c r="D16" i="36"/>
  <c r="D27" i="36"/>
  <c r="I16" i="36"/>
  <c r="I27" i="36"/>
  <c r="D5" i="36"/>
  <c r="H83" i="36"/>
  <c r="H42" i="36"/>
  <c r="I5" i="36"/>
  <c r="H1" i="36"/>
  <c r="E43" i="35"/>
  <c r="E49" i="35"/>
  <c r="E35" i="35"/>
  <c r="E18" i="35"/>
  <c r="I32" i="35"/>
  <c r="I1" i="35"/>
  <c r="D4" i="35"/>
  <c r="H116" i="32"/>
  <c r="F15" i="35" s="1"/>
  <c r="C116" i="32"/>
  <c r="C110" i="32"/>
  <c r="C104" i="32"/>
  <c r="C87" i="32"/>
  <c r="G83" i="32"/>
  <c r="H64" i="32"/>
  <c r="F13" i="35" s="1"/>
  <c r="C46" i="32"/>
  <c r="H46" i="32"/>
  <c r="G42" i="32"/>
  <c r="H27" i="32"/>
  <c r="F9" i="35" s="1"/>
  <c r="F71" i="35" s="1"/>
  <c r="H16" i="32"/>
  <c r="H5" i="32"/>
  <c r="C5" i="32"/>
  <c r="C40" i="32" s="1"/>
  <c r="F7" i="35" s="1"/>
  <c r="G1" i="32"/>
  <c r="K56" i="31"/>
  <c r="K55" i="31"/>
  <c r="K54" i="31"/>
  <c r="K53" i="31"/>
  <c r="K52" i="31"/>
  <c r="K51" i="31"/>
  <c r="K50" i="31"/>
  <c r="K49" i="31"/>
  <c r="K48" i="31"/>
  <c r="K47" i="31"/>
  <c r="K46" i="31"/>
  <c r="K45" i="31"/>
  <c r="K44" i="31"/>
  <c r="K43" i="31"/>
  <c r="K42" i="31"/>
  <c r="K41" i="31"/>
  <c r="K40" i="31"/>
  <c r="K39" i="31"/>
  <c r="K38" i="31"/>
  <c r="K37" i="31"/>
  <c r="K36" i="31"/>
  <c r="K35" i="31"/>
  <c r="K34" i="31"/>
  <c r="K33" i="31"/>
  <c r="K28" i="31"/>
  <c r="L24" i="31"/>
  <c r="L23" i="31"/>
  <c r="L22" i="31"/>
  <c r="L21" i="31"/>
  <c r="L20" i="31"/>
  <c r="L19" i="31"/>
  <c r="L18" i="31"/>
  <c r="L17" i="31"/>
  <c r="L16" i="31"/>
  <c r="K25" i="31"/>
  <c r="J25" i="31"/>
  <c r="F6" i="42" s="1"/>
  <c r="L15" i="31"/>
  <c r="L14" i="31"/>
  <c r="L13" i="31"/>
  <c r="L12" i="31"/>
  <c r="L11" i="31"/>
  <c r="L10" i="31"/>
  <c r="L9" i="31"/>
  <c r="L8" i="31"/>
  <c r="L7" i="31"/>
  <c r="L6" i="31"/>
  <c r="K1" i="31"/>
  <c r="H92" i="39" l="1"/>
  <c r="G92" i="39"/>
  <c r="F89" i="39"/>
  <c r="G89" i="39"/>
  <c r="E89" i="39" s="1"/>
  <c r="G90" i="39"/>
  <c r="H90" i="39"/>
  <c r="H84" i="39"/>
  <c r="G84" i="39"/>
  <c r="E11" i="39"/>
  <c r="H36" i="39"/>
  <c r="H73" i="39"/>
  <c r="H19" i="39"/>
  <c r="H56" i="39"/>
  <c r="E55" i="39"/>
  <c r="G56" i="39"/>
  <c r="G87" i="39"/>
  <c r="G19" i="39"/>
  <c r="G36" i="39"/>
  <c r="G73" i="39"/>
  <c r="F82" i="39"/>
  <c r="E82" i="39" s="1"/>
  <c r="C122" i="34"/>
  <c r="H122" i="34"/>
  <c r="C122" i="32"/>
  <c r="F76" i="35" s="1"/>
  <c r="C81" i="32"/>
  <c r="K57" i="31"/>
  <c r="F10" i="42" s="1"/>
  <c r="F83" i="39"/>
  <c r="E83" i="39" s="1"/>
  <c r="F90" i="39"/>
  <c r="E62" i="39"/>
  <c r="F92" i="39"/>
  <c r="F91" i="39"/>
  <c r="E91" i="39" s="1"/>
  <c r="F19" i="39"/>
  <c r="F87" i="39"/>
  <c r="E87" i="39" s="1"/>
  <c r="F84" i="39"/>
  <c r="F56" i="39"/>
  <c r="F36" i="39"/>
  <c r="F73" i="39"/>
  <c r="H40" i="34"/>
  <c r="H70" i="35"/>
  <c r="C81" i="34"/>
  <c r="H81" i="34"/>
  <c r="C122" i="33"/>
  <c r="G76" i="35" s="1"/>
  <c r="C81" i="33"/>
  <c r="H40" i="33"/>
  <c r="H81" i="33"/>
  <c r="H81" i="32"/>
  <c r="F70" i="35"/>
  <c r="F12" i="35"/>
  <c r="E12" i="35" s="1"/>
  <c r="F10" i="35"/>
  <c r="H75" i="35"/>
  <c r="H69" i="35"/>
  <c r="E7" i="35"/>
  <c r="G74" i="35"/>
  <c r="H73" i="35"/>
  <c r="H74" i="35"/>
  <c r="E29" i="35"/>
  <c r="G30" i="35"/>
  <c r="G72" i="35"/>
  <c r="E13" i="35"/>
  <c r="G73" i="35"/>
  <c r="F69" i="35"/>
  <c r="H122" i="32"/>
  <c r="F73" i="35"/>
  <c r="F75" i="35"/>
  <c r="G69" i="35"/>
  <c r="F77" i="35"/>
  <c r="G61" i="35"/>
  <c r="E11" i="35"/>
  <c r="E88" i="39"/>
  <c r="F85" i="39"/>
  <c r="E85" i="39" s="1"/>
  <c r="E48" i="39"/>
  <c r="E65" i="39"/>
  <c r="E69" i="39"/>
  <c r="H81" i="39"/>
  <c r="G81" i="39"/>
  <c r="F81" i="39"/>
  <c r="E63" i="39"/>
  <c r="E67" i="39"/>
  <c r="E71" i="39"/>
  <c r="E86" i="39"/>
  <c r="E66" i="39"/>
  <c r="E70" i="39"/>
  <c r="E51" i="39"/>
  <c r="E68" i="39"/>
  <c r="E72" i="39"/>
  <c r="E27" i="39"/>
  <c r="E31" i="39"/>
  <c r="E35" i="39"/>
  <c r="E64" i="39"/>
  <c r="E45" i="39"/>
  <c r="E46" i="39"/>
  <c r="E50" i="39"/>
  <c r="E54" i="39"/>
  <c r="E52" i="39"/>
  <c r="E61" i="39"/>
  <c r="E49" i="39"/>
  <c r="E53" i="39"/>
  <c r="E47" i="39"/>
  <c r="E25" i="39"/>
  <c r="E26" i="39"/>
  <c r="E30" i="39"/>
  <c r="E34" i="39"/>
  <c r="E28" i="39"/>
  <c r="E32" i="39"/>
  <c r="E44" i="39"/>
  <c r="E33" i="39"/>
  <c r="E29" i="39"/>
  <c r="E18" i="39"/>
  <c r="E24" i="39"/>
  <c r="E14" i="39"/>
  <c r="E12" i="39"/>
  <c r="E10" i="39"/>
  <c r="E16" i="39"/>
  <c r="E17" i="39"/>
  <c r="E7" i="39"/>
  <c r="E9" i="39"/>
  <c r="E8" i="39"/>
  <c r="E13" i="39"/>
  <c r="E15" i="39"/>
  <c r="I122" i="36"/>
  <c r="I39" i="36"/>
  <c r="I40" i="36" s="1"/>
  <c r="D81" i="36"/>
  <c r="D39" i="36"/>
  <c r="D40" i="36" s="1"/>
  <c r="D122" i="36"/>
  <c r="I81" i="36"/>
  <c r="E71" i="35"/>
  <c r="E54" i="35"/>
  <c r="E42" i="35"/>
  <c r="G47" i="35"/>
  <c r="E39" i="35"/>
  <c r="E38" i="35"/>
  <c r="H61" i="35"/>
  <c r="E25" i="35"/>
  <c r="H47" i="35"/>
  <c r="E9" i="35"/>
  <c r="E26" i="35"/>
  <c r="E40" i="35"/>
  <c r="E27" i="35"/>
  <c r="H30" i="35"/>
  <c r="E58" i="35"/>
  <c r="E44" i="35"/>
  <c r="E45" i="35"/>
  <c r="E46" i="35"/>
  <c r="E53" i="35"/>
  <c r="E52" i="35"/>
  <c r="E55" i="35"/>
  <c r="E56" i="35"/>
  <c r="E57" i="35"/>
  <c r="E59" i="35"/>
  <c r="E60" i="35"/>
  <c r="E41" i="35"/>
  <c r="F61" i="35"/>
  <c r="F47" i="35"/>
  <c r="E23" i="35"/>
  <c r="E24" i="35"/>
  <c r="E22" i="35"/>
  <c r="E28" i="35"/>
  <c r="F30" i="35"/>
  <c r="E21" i="35"/>
  <c r="H40" i="32"/>
  <c r="H58" i="31"/>
  <c r="F11" i="42" s="1"/>
  <c r="L25" i="31"/>
  <c r="E92" i="39" l="1"/>
  <c r="E90" i="39"/>
  <c r="E84" i="39"/>
  <c r="H14" i="35"/>
  <c r="H76" i="35" s="1"/>
  <c r="G10" i="13"/>
  <c r="F19" i="42"/>
  <c r="E81" i="39"/>
  <c r="F16" i="42" s="1"/>
  <c r="E10" i="13"/>
  <c r="F18" i="42"/>
  <c r="E14" i="35"/>
  <c r="F74" i="35"/>
  <c r="E74" i="35" s="1"/>
  <c r="E73" i="39"/>
  <c r="H16" i="35"/>
  <c r="G16" i="35"/>
  <c r="G70" i="35"/>
  <c r="G78" i="35" s="1"/>
  <c r="E8" i="35"/>
  <c r="E73" i="35"/>
  <c r="F16" i="35"/>
  <c r="F72" i="35"/>
  <c r="E72" i="35" s="1"/>
  <c r="E10" i="35"/>
  <c r="J26" i="31"/>
  <c r="F8" i="42" s="1"/>
  <c r="F7" i="42"/>
  <c r="E75" i="35"/>
  <c r="E69" i="35"/>
  <c r="E19" i="39"/>
  <c r="E56" i="39"/>
  <c r="E36" i="39"/>
  <c r="E47" i="35"/>
  <c r="E61" i="35"/>
  <c r="E30" i="35"/>
  <c r="E76" i="35" l="1"/>
  <c r="E15" i="35"/>
  <c r="E16" i="35" s="1"/>
  <c r="H77" i="35"/>
  <c r="E77" i="35" s="1"/>
  <c r="K7" i="42"/>
  <c r="D10" i="13"/>
  <c r="D11" i="13" s="1"/>
  <c r="F17" i="42"/>
  <c r="E70" i="35"/>
  <c r="E9" i="13"/>
  <c r="F14" i="42"/>
  <c r="K10" i="42" s="1"/>
  <c r="F78" i="35"/>
  <c r="D9" i="13" s="1"/>
  <c r="G11" i="13"/>
  <c r="D6" i="16"/>
  <c r="D1" i="16"/>
  <c r="G1" i="14"/>
  <c r="E78" i="35" l="1"/>
  <c r="F12" i="42" s="1"/>
  <c r="K6" i="42" s="1"/>
  <c r="H78" i="35"/>
  <c r="F13" i="42"/>
  <c r="K9" i="42" s="1"/>
  <c r="I10" i="13"/>
  <c r="D12" i="13"/>
  <c r="E11" i="13"/>
  <c r="E12" i="13" s="1"/>
  <c r="J1" i="13"/>
  <c r="D6" i="12"/>
  <c r="D1" i="12"/>
  <c r="D6" i="11"/>
  <c r="D1" i="11"/>
  <c r="D11" i="10"/>
  <c r="D6" i="10"/>
  <c r="D1" i="8"/>
  <c r="K8" i="42" l="1"/>
  <c r="G9" i="13"/>
  <c r="F15" i="42"/>
  <c r="K11" i="42" s="1"/>
  <c r="I11" i="13"/>
  <c r="G12" i="13" l="1"/>
  <c r="I12" i="13" s="1"/>
  <c r="I9" i="13"/>
</calcChain>
</file>

<file path=xl/sharedStrings.xml><?xml version="1.0" encoding="utf-8"?>
<sst xmlns="http://schemas.openxmlformats.org/spreadsheetml/2006/main" count="1108" uniqueCount="406">
  <si>
    <r>
      <rPr>
        <b/>
        <sz val="14"/>
        <color theme="1"/>
        <rFont val="BIZ UDPゴシック"/>
        <family val="3"/>
        <charset val="128"/>
      </rPr>
      <t>応募資料（Excel詳細資料）の作成の注意点</t>
    </r>
    <r>
      <rPr>
        <sz val="14"/>
        <color theme="1"/>
        <rFont val="BIZ UDPゴシック"/>
        <family val="3"/>
        <charset val="128"/>
      </rPr>
      <t xml:space="preserve">
</t>
    </r>
    <r>
      <rPr>
        <sz val="12"/>
        <color theme="9"/>
        <rFont val="BIZ UDPゴシック"/>
        <family val="3"/>
        <charset val="128"/>
      </rPr>
      <t>※本シートは説明資料のため削除して提出してください</t>
    </r>
    <rPh sb="0" eb="4">
      <t>オウボシリョウ</t>
    </rPh>
    <rPh sb="10" eb="14">
      <t>ショウサイシリョウ</t>
    </rPh>
    <rPh sb="16" eb="18">
      <t>サクセイ</t>
    </rPh>
    <rPh sb="19" eb="22">
      <t>チュウイテン</t>
    </rPh>
    <rPh sb="24" eb="25">
      <t>ホン</t>
    </rPh>
    <rPh sb="29" eb="33">
      <t>セツメイシリョウ</t>
    </rPh>
    <rPh sb="36" eb="38">
      <t>サクジョ</t>
    </rPh>
    <rPh sb="40" eb="42">
      <t>テイシュツ</t>
    </rPh>
    <phoneticPr fontId="3"/>
  </si>
  <si>
    <t>①各様式（シート）の案内に沿って、指定のページ数、文字サイズ（斜体文字と同じポイント数）で簡潔かつ分かりやすくまとめてください。</t>
    <rPh sb="1" eb="4">
      <t>カクヨウシキ</t>
    </rPh>
    <rPh sb="10" eb="12">
      <t>アンナイ</t>
    </rPh>
    <rPh sb="13" eb="14">
      <t>ソ</t>
    </rPh>
    <rPh sb="17" eb="19">
      <t>シテイ</t>
    </rPh>
    <rPh sb="23" eb="24">
      <t>スウ</t>
    </rPh>
    <rPh sb="25" eb="27">
      <t>モジ</t>
    </rPh>
    <rPh sb="31" eb="35">
      <t>シャタイモジ</t>
    </rPh>
    <rPh sb="36" eb="37">
      <t>オナ</t>
    </rPh>
    <rPh sb="42" eb="43">
      <t>スウ</t>
    </rPh>
    <rPh sb="45" eb="47">
      <t>カンケツ</t>
    </rPh>
    <rPh sb="49" eb="50">
      <t>ワ</t>
    </rPh>
    <phoneticPr fontId="3"/>
  </si>
  <si>
    <t>②上記各様式（シート）の案内から逸脱した資料は不受理となる場合があります。</t>
    <rPh sb="1" eb="3">
      <t>ジョウキ</t>
    </rPh>
    <rPh sb="3" eb="6">
      <t>カクヨウシキ</t>
    </rPh>
    <phoneticPr fontId="3"/>
  </si>
  <si>
    <r>
      <t>③各様式（シート）で記載していただきたい内容を</t>
    </r>
    <r>
      <rPr>
        <i/>
        <sz val="12"/>
        <color theme="4"/>
        <rFont val="BIZ UDPゴシック"/>
        <family val="3"/>
        <charset val="128"/>
      </rPr>
      <t>青斜体文字</t>
    </r>
    <r>
      <rPr>
        <sz val="12"/>
        <color theme="1"/>
        <rFont val="BIZ UDPゴシック"/>
        <family val="3"/>
        <charset val="128"/>
      </rPr>
      <t>で記載しています。資料作成・提出の際は、</t>
    </r>
    <r>
      <rPr>
        <b/>
        <u/>
        <sz val="12"/>
        <color theme="1"/>
        <rFont val="BIZ UDPゴシック"/>
        <family val="3"/>
        <charset val="128"/>
      </rPr>
      <t>様式の枠内の記載に斜体文字※がないよう</t>
    </r>
    <r>
      <rPr>
        <sz val="12"/>
        <color theme="1"/>
        <rFont val="BIZ UDPゴシック"/>
        <family val="3"/>
        <charset val="128"/>
      </rPr>
      <t>にしてください。
　※強調したい部分を黒以外の色で示すことは可能です。</t>
    </r>
    <rPh sb="2" eb="4">
      <t>ヨウシキ</t>
    </rPh>
    <rPh sb="26" eb="28">
      <t>モジ</t>
    </rPh>
    <rPh sb="42" eb="44">
      <t>テイシュツ</t>
    </rPh>
    <phoneticPr fontId="3"/>
  </si>
  <si>
    <t>④様式の欄外にも【注意事項】を記載しておりますので、ご確認の上で資料作成をお願いします。</t>
    <rPh sb="1" eb="3">
      <t>ヨウシキ</t>
    </rPh>
    <rPh sb="4" eb="6">
      <t>ランガイ</t>
    </rPh>
    <rPh sb="9" eb="13">
      <t>チュウイジコウ</t>
    </rPh>
    <rPh sb="15" eb="17">
      <t>キサイ</t>
    </rPh>
    <rPh sb="27" eb="29">
      <t>カクニン</t>
    </rPh>
    <rPh sb="30" eb="31">
      <t>ウエ</t>
    </rPh>
    <rPh sb="32" eb="36">
      <t>シリョウサクセイ</t>
    </rPh>
    <rPh sb="38" eb="39">
      <t>ネガ</t>
    </rPh>
    <phoneticPr fontId="3"/>
  </si>
  <si>
    <t>⑤詳細資料の内容は、概要資料と完全に整合し、矛盾のないように作成してください。</t>
    <rPh sb="1" eb="3">
      <t>ショウサイ</t>
    </rPh>
    <rPh sb="10" eb="12">
      <t>ガイヨウ</t>
    </rPh>
    <phoneticPr fontId="3"/>
  </si>
  <si>
    <t>提出前に数値の整合の確認をお願いします。</t>
    <rPh sb="0" eb="3">
      <t>テイシュツマエ</t>
    </rPh>
    <rPh sb="4" eb="6">
      <t>スウチ</t>
    </rPh>
    <rPh sb="7" eb="9">
      <t>セイゴウ</t>
    </rPh>
    <rPh sb="10" eb="12">
      <t>カクニン</t>
    </rPh>
    <rPh sb="14" eb="15">
      <t>ネガ</t>
    </rPh>
    <phoneticPr fontId="3"/>
  </si>
  <si>
    <r>
      <t>下記判定を全て</t>
    </r>
    <r>
      <rPr>
        <b/>
        <sz val="14"/>
        <color theme="6"/>
        <rFont val="BIZ UDPゴシック"/>
        <family val="3"/>
        <charset val="128"/>
      </rPr>
      <t>OK</t>
    </r>
    <r>
      <rPr>
        <b/>
        <sz val="14"/>
        <color theme="1"/>
        <rFont val="BIZ UDPゴシック"/>
        <family val="3"/>
        <charset val="128"/>
      </rPr>
      <t>にしてください</t>
    </r>
    <rPh sb="0" eb="2">
      <t>カキ</t>
    </rPh>
    <rPh sb="2" eb="4">
      <t>ハンテイ</t>
    </rPh>
    <rPh sb="5" eb="6">
      <t>スベ</t>
    </rPh>
    <phoneticPr fontId="3"/>
  </si>
  <si>
    <t>シート名</t>
    <rPh sb="3" eb="4">
      <t>メイ</t>
    </rPh>
    <phoneticPr fontId="3"/>
  </si>
  <si>
    <t>セル</t>
    <phoneticPr fontId="3"/>
  </si>
  <si>
    <t>項目</t>
    <rPh sb="0" eb="2">
      <t>コウモク</t>
    </rPh>
    <phoneticPr fontId="3"/>
  </si>
  <si>
    <t>数値</t>
    <rPh sb="0" eb="2">
      <t>スウチ</t>
    </rPh>
    <phoneticPr fontId="3"/>
  </si>
  <si>
    <t>No</t>
    <phoneticPr fontId="3"/>
  </si>
  <si>
    <t>数値が合致すべき項目</t>
    <rPh sb="0" eb="2">
      <t>スウチ</t>
    </rPh>
    <rPh sb="3" eb="5">
      <t>ガッチ</t>
    </rPh>
    <rPh sb="8" eb="10">
      <t>コウモク</t>
    </rPh>
    <phoneticPr fontId="3"/>
  </si>
  <si>
    <t>条件</t>
    <rPh sb="0" eb="2">
      <t>ジョウケン</t>
    </rPh>
    <phoneticPr fontId="3"/>
  </si>
  <si>
    <t>判定</t>
    <rPh sb="0" eb="2">
      <t>ハンテイ</t>
    </rPh>
    <phoneticPr fontId="3"/>
  </si>
  <si>
    <t>実証体制・組織
(構成機関別）</t>
    <rPh sb="0" eb="4">
      <t>ジッショウタイセイ</t>
    </rPh>
    <rPh sb="5" eb="7">
      <t>ソシキ</t>
    </rPh>
    <rPh sb="9" eb="14">
      <t>コウセイキカンベツ</t>
    </rPh>
    <phoneticPr fontId="3"/>
  </si>
  <si>
    <t>25行J列</t>
    <rPh sb="2" eb="3">
      <t>ギョウ</t>
    </rPh>
    <rPh sb="4" eb="5">
      <t>レツ</t>
    </rPh>
    <phoneticPr fontId="3"/>
  </si>
  <si>
    <t>委託経費総額（税込）</t>
    <rPh sb="0" eb="2">
      <t>イタク</t>
    </rPh>
    <rPh sb="2" eb="4">
      <t>ケイヒ</t>
    </rPh>
    <rPh sb="4" eb="6">
      <t>ソウガク</t>
    </rPh>
    <rPh sb="7" eb="9">
      <t>ゼイコミ</t>
    </rPh>
    <phoneticPr fontId="3"/>
  </si>
  <si>
    <t>委託経費総額</t>
    <rPh sb="0" eb="6">
      <t>イタクケイヒソウガク</t>
    </rPh>
    <phoneticPr fontId="3"/>
  </si>
  <si>
    <t>1＝4＝7</t>
    <phoneticPr fontId="3"/>
  </si>
  <si>
    <t>25行L列</t>
    <rPh sb="2" eb="3">
      <t>ギョウ</t>
    </rPh>
    <rPh sb="4" eb="5">
      <t>レツ</t>
    </rPh>
    <phoneticPr fontId="3"/>
  </si>
  <si>
    <t>補助額（経費総額（税抜）の1/2）</t>
    <rPh sb="0" eb="3">
      <t>ホジョガク</t>
    </rPh>
    <rPh sb="4" eb="8">
      <t>ケイヒソウガク</t>
    </rPh>
    <rPh sb="9" eb="11">
      <t>ゼイヌ</t>
    </rPh>
    <phoneticPr fontId="3"/>
  </si>
  <si>
    <t>補助額総額</t>
    <rPh sb="0" eb="3">
      <t>ホジョガク</t>
    </rPh>
    <rPh sb="3" eb="5">
      <t>ソウガク</t>
    </rPh>
    <phoneticPr fontId="3"/>
  </si>
  <si>
    <t>2＝5＝１１</t>
    <phoneticPr fontId="3"/>
  </si>
  <si>
    <t>26行L列</t>
    <rPh sb="2" eb="3">
      <t>ギョウ</t>
    </rPh>
    <rPh sb="4" eb="5">
      <t>レツ</t>
    </rPh>
    <phoneticPr fontId="3"/>
  </si>
  <si>
    <t>本課題に係る経費総額</t>
    <rPh sb="0" eb="3">
      <t>ホンカダイ</t>
    </rPh>
    <rPh sb="4" eb="5">
      <t>カカ</t>
    </rPh>
    <rPh sb="6" eb="10">
      <t>ケイヒソウガク</t>
    </rPh>
    <phoneticPr fontId="3"/>
  </si>
  <si>
    <t>経費総額</t>
    <rPh sb="0" eb="4">
      <t>ケイヒソウガク</t>
    </rPh>
    <phoneticPr fontId="3"/>
  </si>
  <si>
    <t>3＝6＝7+11＝15+16+17</t>
    <phoneticPr fontId="3"/>
  </si>
  <si>
    <t>実証体制・組織
（分担業務別）</t>
    <rPh sb="0" eb="4">
      <t>ジッショウタイセイ</t>
    </rPh>
    <rPh sb="5" eb="7">
      <t>ソシキ</t>
    </rPh>
    <rPh sb="9" eb="14">
      <t>ブンタンギョウムベツ</t>
    </rPh>
    <phoneticPr fontId="3"/>
  </si>
  <si>
    <t>57行H列</t>
    <rPh sb="2" eb="3">
      <t>ギョウ</t>
    </rPh>
    <rPh sb="4" eb="5">
      <t>レツ</t>
    </rPh>
    <phoneticPr fontId="3"/>
  </si>
  <si>
    <t>令和8年度の経費総額</t>
    <rPh sb="0" eb="2">
      <t>レイワ</t>
    </rPh>
    <rPh sb="3" eb="5">
      <t>ネンド</t>
    </rPh>
    <rPh sb="6" eb="10">
      <t>ケイヒソウガク</t>
    </rPh>
    <phoneticPr fontId="3"/>
  </si>
  <si>
    <t>8+12＝15</t>
    <phoneticPr fontId="3"/>
  </si>
  <si>
    <t>57行K列</t>
    <rPh sb="2" eb="3">
      <t>ギョウ</t>
    </rPh>
    <rPh sb="4" eb="5">
      <t>レツ</t>
    </rPh>
    <phoneticPr fontId="3"/>
  </si>
  <si>
    <t>令和9年度の経費総額</t>
    <rPh sb="0" eb="2">
      <t>レイワ</t>
    </rPh>
    <rPh sb="3" eb="5">
      <t>ネンド</t>
    </rPh>
    <rPh sb="6" eb="10">
      <t>ケイヒソウガク</t>
    </rPh>
    <phoneticPr fontId="3"/>
  </si>
  <si>
    <t>9+13＝16</t>
    <phoneticPr fontId="3"/>
  </si>
  <si>
    <t>58行H列</t>
    <rPh sb="2" eb="3">
      <t>ギョウ</t>
    </rPh>
    <rPh sb="4" eb="5">
      <t>レツ</t>
    </rPh>
    <phoneticPr fontId="3"/>
  </si>
  <si>
    <t>令和10年度の経費総額</t>
    <rPh sb="0" eb="2">
      <t>レイワ</t>
    </rPh>
    <rPh sb="4" eb="6">
      <t>ネンド</t>
    </rPh>
    <rPh sb="7" eb="11">
      <t>ケイヒソウガク</t>
    </rPh>
    <phoneticPr fontId="3"/>
  </si>
  <si>
    <t>10+14＝17</t>
    <phoneticPr fontId="3"/>
  </si>
  <si>
    <t>⑩経費所要額まとめ_委託</t>
    <phoneticPr fontId="3"/>
  </si>
  <si>
    <t>78行E列</t>
    <rPh sb="2" eb="3">
      <t>ギョウ</t>
    </rPh>
    <rPh sb="4" eb="5">
      <t>レツ</t>
    </rPh>
    <phoneticPr fontId="3"/>
  </si>
  <si>
    <t>実施期間合計</t>
    <rPh sb="0" eb="6">
      <t>ジッシキカンゴウケイ</t>
    </rPh>
    <phoneticPr fontId="3"/>
  </si>
  <si>
    <t>78行F列</t>
    <rPh sb="2" eb="3">
      <t>ギョウ</t>
    </rPh>
    <rPh sb="4" eb="5">
      <t>レツ</t>
    </rPh>
    <phoneticPr fontId="3"/>
  </si>
  <si>
    <t>令和８年度</t>
    <rPh sb="0" eb="2">
      <t>レイワ</t>
    </rPh>
    <rPh sb="3" eb="5">
      <t>ネンド</t>
    </rPh>
    <phoneticPr fontId="3"/>
  </si>
  <si>
    <t>78行G列</t>
    <rPh sb="2" eb="3">
      <t>ギョウ</t>
    </rPh>
    <rPh sb="4" eb="5">
      <t>レツ</t>
    </rPh>
    <phoneticPr fontId="3"/>
  </si>
  <si>
    <t>令和9年度</t>
    <rPh sb="0" eb="2">
      <t>レイワ</t>
    </rPh>
    <rPh sb="3" eb="5">
      <t>ネンド</t>
    </rPh>
    <phoneticPr fontId="3"/>
  </si>
  <si>
    <t>78行H列</t>
    <rPh sb="2" eb="3">
      <t>ギョウ</t>
    </rPh>
    <rPh sb="4" eb="5">
      <t>レツ</t>
    </rPh>
    <phoneticPr fontId="3"/>
  </si>
  <si>
    <t>令和10年度</t>
    <rPh sb="0" eb="2">
      <t>レイワ</t>
    </rPh>
    <rPh sb="4" eb="6">
      <t>ネンド</t>
    </rPh>
    <phoneticPr fontId="3"/>
  </si>
  <si>
    <t>⑩経費所要額まとめ_補助</t>
    <phoneticPr fontId="3"/>
  </si>
  <si>
    <t>93行E列</t>
    <rPh sb="2" eb="3">
      <t>ギョウ</t>
    </rPh>
    <rPh sb="4" eb="5">
      <t>レツ</t>
    </rPh>
    <phoneticPr fontId="3"/>
  </si>
  <si>
    <t>93行F列</t>
    <rPh sb="2" eb="3">
      <t>ギョウ</t>
    </rPh>
    <rPh sb="4" eb="5">
      <t>レツ</t>
    </rPh>
    <phoneticPr fontId="3"/>
  </si>
  <si>
    <t>93行G列</t>
    <rPh sb="2" eb="3">
      <t>ギョウ</t>
    </rPh>
    <rPh sb="4" eb="5">
      <t>レツ</t>
    </rPh>
    <phoneticPr fontId="3"/>
  </si>
  <si>
    <t>93行H列</t>
    <rPh sb="2" eb="3">
      <t>ギョウ</t>
    </rPh>
    <rPh sb="4" eb="5">
      <t>レツ</t>
    </rPh>
    <phoneticPr fontId="3"/>
  </si>
  <si>
    <t>素材作成シート</t>
    <phoneticPr fontId="3"/>
  </si>
  <si>
    <t>20行F列</t>
    <rPh sb="2" eb="3">
      <t>ギョウ</t>
    </rPh>
    <rPh sb="4" eb="5">
      <t>レツ</t>
    </rPh>
    <phoneticPr fontId="3"/>
  </si>
  <si>
    <t>20行J列</t>
    <rPh sb="2" eb="3">
      <t>ギョウ</t>
    </rPh>
    <rPh sb="4" eb="5">
      <t>レツ</t>
    </rPh>
    <phoneticPr fontId="3"/>
  </si>
  <si>
    <t>20行N列</t>
    <rPh sb="2" eb="3">
      <t>ギョウ</t>
    </rPh>
    <rPh sb="4" eb="5">
      <t>レツ</t>
    </rPh>
    <phoneticPr fontId="3"/>
  </si>
  <si>
    <r>
      <t>令和８年</t>
    </r>
    <r>
      <rPr>
        <i/>
        <sz val="10"/>
        <color theme="4"/>
        <rFont val="BIZ UDPゴシック"/>
        <family val="3"/>
        <charset val="128"/>
      </rPr>
      <t>●</t>
    </r>
    <r>
      <rPr>
        <sz val="10"/>
        <color theme="1"/>
        <rFont val="BIZ UDPゴシック"/>
        <family val="3"/>
        <charset val="128"/>
      </rPr>
      <t>月</t>
    </r>
    <r>
      <rPr>
        <i/>
        <sz val="10"/>
        <color theme="4"/>
        <rFont val="BIZ UDPゴシック"/>
        <family val="3"/>
        <charset val="128"/>
      </rPr>
      <t>●</t>
    </r>
    <r>
      <rPr>
        <sz val="10"/>
        <color theme="1"/>
        <rFont val="BIZ UDPゴシック"/>
        <family val="3"/>
        <charset val="128"/>
      </rPr>
      <t>日</t>
    </r>
    <rPh sb="0" eb="2">
      <t>レイワ</t>
    </rPh>
    <rPh sb="3" eb="4">
      <t>ネン</t>
    </rPh>
    <rPh sb="5" eb="6">
      <t>ガツ</t>
    </rPh>
    <rPh sb="7" eb="8">
      <t>ニチ</t>
    </rPh>
    <phoneticPr fontId="3"/>
  </si>
  <si>
    <t>令和８年度
運輸部門等の脱炭素化に向けた先進的システム社会実装促進事業
詳細資料（二次公募）</t>
    <rPh sb="0" eb="2">
      <t>レイワ</t>
    </rPh>
    <rPh sb="3" eb="5">
      <t>ネンド</t>
    </rPh>
    <rPh sb="6" eb="10">
      <t>ウンユブモン</t>
    </rPh>
    <rPh sb="10" eb="11">
      <t>トウ</t>
    </rPh>
    <rPh sb="12" eb="16">
      <t>ダツタンソカ</t>
    </rPh>
    <rPh sb="17" eb="18">
      <t>ム</t>
    </rPh>
    <rPh sb="20" eb="22">
      <t>センシン</t>
    </rPh>
    <rPh sb="22" eb="23">
      <t>テキ</t>
    </rPh>
    <rPh sb="27" eb="35">
      <t>シャカイジッソウソクシンジギョウ</t>
    </rPh>
    <rPh sb="36" eb="40">
      <t>ショウサイシリョウ</t>
    </rPh>
    <rPh sb="41" eb="45">
      <t>ニジコウボ</t>
    </rPh>
    <phoneticPr fontId="3"/>
  </si>
  <si>
    <t>実証事業の
対象分野</t>
    <rPh sb="0" eb="4">
      <t>ジッショウジギョウ</t>
    </rPh>
    <rPh sb="6" eb="10">
      <t>タイショウブンヤ</t>
    </rPh>
    <phoneticPr fontId="3"/>
  </si>
  <si>
    <t>□（本公募は分野別ではないため選択不要）</t>
    <rPh sb="2" eb="5">
      <t>ホンコウボ</t>
    </rPh>
    <rPh sb="6" eb="9">
      <t>ブンヤベツ</t>
    </rPh>
    <rPh sb="14" eb="18">
      <t>センタクフヨウ</t>
    </rPh>
    <phoneticPr fontId="3"/>
  </si>
  <si>
    <t>公募要領の
確認・同意</t>
    <rPh sb="0" eb="4">
      <t>コウボヨウリョウ</t>
    </rPh>
    <rPh sb="6" eb="8">
      <t>カクニン</t>
    </rPh>
    <rPh sb="9" eb="11">
      <t>ドウイ</t>
    </rPh>
    <phoneticPr fontId="3"/>
  </si>
  <si>
    <t>公募要領の記載事項に
ついて確認・同意した</t>
    <rPh sb="0" eb="4">
      <t>コウボヨウリョウ</t>
    </rPh>
    <rPh sb="5" eb="9">
      <t>キサイジコウ</t>
    </rPh>
    <rPh sb="14" eb="16">
      <t>カクニン</t>
    </rPh>
    <rPh sb="17" eb="19">
      <t>ドウイ</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</si>
  <si>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※提案内容は、国連の持続可能な開発目標（SDGs）の17の目標のうち、どの目標に貢献する取組だと考えますか？目標番号を最大３つまで記入ください。最も貢献する目標番号には◎を記入ください。
</t>
    </r>
    <r>
      <rPr>
        <sz val="8"/>
        <rFont val="BIZ UDPゴシック"/>
        <family val="3"/>
        <charset val="128"/>
      </rPr>
      <t xml:space="preserve">（参考：https://www.mofa.go.jp/mofaj/gaiko/oda/sdgs/index.html）
</t>
    </r>
    <r>
      <rPr>
        <sz val="10"/>
        <rFont val="BIZ UDPゴシック"/>
        <family val="3"/>
        <charset val="128"/>
      </rPr>
      <t xml:space="preserve">
※実証事業名は、全角40文字以内とすること（半角文字は２文字で全角１文字とする）。また、英語版も併記してください。
※中小企業に該当しない場合は法人番号のみ記載してください。
※電話番号、E-mailｱﾄﾞﾚｽ等は半角英数字で記載してください。
※代表者以外に連絡が取れる者の連絡先を最大２つ記載すること。
※連携する地方公共団体は、正式名称で記載してください。また、地方公共団体が脱炭素先行地域に選定されている場合は、名称の後に◎を付してください。</t>
    </r>
    <rPh sb="1" eb="5">
      <t>チュウイジコウ</t>
    </rPh>
    <rPh sb="8" eb="9">
      <t>ワク</t>
    </rPh>
    <rPh sb="14" eb="16">
      <t>ヘンコウ</t>
    </rPh>
    <rPh sb="22" eb="24">
      <t>キサイ</t>
    </rPh>
    <rPh sb="193" eb="198">
      <t>ジッショウジギョウメイ</t>
    </rPh>
    <rPh sb="332" eb="335">
      <t>ダイヒョウシャ</t>
    </rPh>
    <rPh sb="370" eb="372">
      <t>レンケイ</t>
    </rPh>
    <rPh sb="374" eb="380">
      <t>チホウコウキョウダンタイ</t>
    </rPh>
    <phoneticPr fontId="3"/>
  </si>
  <si>
    <t>委託・補助
の区分</t>
    <rPh sb="0" eb="2">
      <t>イタク</t>
    </rPh>
    <rPh sb="3" eb="5">
      <t>ホジョ</t>
    </rPh>
    <rPh sb="7" eb="9">
      <t>クブン</t>
    </rPh>
    <phoneticPr fontId="3"/>
  </si>
  <si>
    <t>委託</t>
    <rPh sb="0" eb="2">
      <t>イタク</t>
    </rPh>
    <phoneticPr fontId="3"/>
  </si>
  <si>
    <t>補助</t>
    <rPh sb="0" eb="2">
      <t>ホジョ</t>
    </rPh>
    <phoneticPr fontId="3"/>
  </si>
  <si>
    <t>委託＋補助</t>
    <rPh sb="0" eb="2">
      <t>イタク</t>
    </rPh>
    <rPh sb="3" eb="5">
      <t>ホジョ</t>
    </rPh>
    <phoneticPr fontId="3"/>
  </si>
  <si>
    <t>該当する
SDGsの目標</t>
    <rPh sb="0" eb="2">
      <t>ガイトウ</t>
    </rPh>
    <rPh sb="10" eb="12">
      <t>モクヒョウ</t>
    </rPh>
    <phoneticPr fontId="3"/>
  </si>
  <si>
    <t>目標X</t>
    <rPh sb="0" eb="2">
      <t>モクヒョウ</t>
    </rPh>
    <phoneticPr fontId="3"/>
  </si>
  <si>
    <t>◎</t>
  </si>
  <si>
    <t>目標Y</t>
    <rPh sb="0" eb="2">
      <t>モクヒョウ</t>
    </rPh>
    <phoneticPr fontId="3"/>
  </si>
  <si>
    <t>目標Z</t>
    <rPh sb="0" eb="2">
      <t>モクヒョウ</t>
    </rPh>
    <phoneticPr fontId="3"/>
  </si>
  <si>
    <t>実証事業名</t>
    <rPh sb="0" eb="5">
      <t>ジッショウジギョウメイ</t>
    </rPh>
    <phoneticPr fontId="3"/>
  </si>
  <si>
    <t>実証事業
代表者</t>
    <rPh sb="0" eb="2">
      <t>ジッショウ</t>
    </rPh>
    <rPh sb="2" eb="4">
      <t>ジギョウ</t>
    </rPh>
    <rPh sb="5" eb="8">
      <t>ダイヒョウシャ</t>
    </rPh>
    <phoneticPr fontId="3"/>
  </si>
  <si>
    <t>氏名</t>
    <rPh sb="0" eb="2">
      <t>シメイ</t>
    </rPh>
    <phoneticPr fontId="3"/>
  </si>
  <si>
    <t>生年月日</t>
    <rPh sb="0" eb="4">
      <t>セイネンガッピ</t>
    </rPh>
    <phoneticPr fontId="3"/>
  </si>
  <si>
    <t>フリガナ　フリガナ</t>
    <phoneticPr fontId="3"/>
  </si>
  <si>
    <t>19xx年xx月xx日</t>
    <rPh sb="4" eb="5">
      <t>ネン</t>
    </rPh>
    <rPh sb="7" eb="8">
      <t>ガツ</t>
    </rPh>
    <rPh sb="10" eb="11">
      <t>ニチ</t>
    </rPh>
    <phoneticPr fontId="3"/>
  </si>
  <si>
    <t>環境　太郎</t>
    <rPh sb="0" eb="2">
      <t>カンキョウ</t>
    </rPh>
    <rPh sb="3" eb="5">
      <t>タロウ</t>
    </rPh>
    <phoneticPr fontId="3"/>
  </si>
  <si>
    <t>所属機関</t>
    <rPh sb="0" eb="2">
      <t>ショゾク</t>
    </rPh>
    <rPh sb="2" eb="4">
      <t>キカン</t>
    </rPh>
    <phoneticPr fontId="3"/>
  </si>
  <si>
    <t>株式会社〇〇〇</t>
    <rPh sb="0" eb="4">
      <t>カブシキガイシャ</t>
    </rPh>
    <phoneticPr fontId="3"/>
  </si>
  <si>
    <t>（英名）</t>
    <rPh sb="1" eb="3">
      <t>エイメイ</t>
    </rPh>
    <phoneticPr fontId="3"/>
  </si>
  <si>
    <t>英名も併記してください</t>
    <rPh sb="0" eb="2">
      <t>エイメイ</t>
    </rPh>
    <rPh sb="3" eb="5">
      <t>ヘイキ</t>
    </rPh>
    <phoneticPr fontId="3"/>
  </si>
  <si>
    <t>部局</t>
    <rPh sb="0" eb="2">
      <t>ブキョク</t>
    </rPh>
    <phoneticPr fontId="3"/>
  </si>
  <si>
    <t>○○部</t>
    <rPh sb="2" eb="3">
      <t>ブ</t>
    </rPh>
    <phoneticPr fontId="3"/>
  </si>
  <si>
    <t>役職名</t>
    <rPh sb="0" eb="3">
      <t>ヤクショクメイ</t>
    </rPh>
    <phoneticPr fontId="3"/>
  </si>
  <si>
    <t>○○本部長</t>
    <rPh sb="2" eb="5">
      <t>ホンブチョウ</t>
    </rPh>
    <phoneticPr fontId="3"/>
  </si>
  <si>
    <t>所属機関
所在地</t>
    <rPh sb="0" eb="2">
      <t>ショゾク</t>
    </rPh>
    <rPh sb="2" eb="4">
      <t>キカン</t>
    </rPh>
    <rPh sb="5" eb="8">
      <t>ショザイチ</t>
    </rPh>
    <phoneticPr fontId="3"/>
  </si>
  <si>
    <t>〒８８８－８８８８</t>
    <phoneticPr fontId="3"/>
  </si>
  <si>
    <t>○○県○○市○○</t>
    <rPh sb="2" eb="3">
      <t>ケン</t>
    </rPh>
    <rPh sb="5" eb="6">
      <t>シ</t>
    </rPh>
    <phoneticPr fontId="3"/>
  </si>
  <si>
    <t>中小企業の
該当の有無</t>
    <rPh sb="0" eb="4">
      <t>チュウショウキギョウ</t>
    </rPh>
    <rPh sb="6" eb="8">
      <t>ガイトウ</t>
    </rPh>
    <rPh sb="9" eb="11">
      <t>ウム</t>
    </rPh>
    <phoneticPr fontId="3"/>
  </si>
  <si>
    <t>該当</t>
    <rPh sb="0" eb="2">
      <t>ガイトウ</t>
    </rPh>
    <phoneticPr fontId="3"/>
  </si>
  <si>
    <t>設立年</t>
    <rPh sb="0" eb="3">
      <t>セツリツネン</t>
    </rPh>
    <phoneticPr fontId="3"/>
  </si>
  <si>
    <t>19xx年</t>
    <rPh sb="4" eb="5">
      <t>ネン</t>
    </rPh>
    <phoneticPr fontId="3"/>
  </si>
  <si>
    <t>法人番号</t>
    <rPh sb="0" eb="4">
      <t>ホウジンバンゴウ</t>
    </rPh>
    <phoneticPr fontId="3"/>
  </si>
  <si>
    <t>非該当</t>
    <rPh sb="0" eb="3">
      <t>ヒガイトウ</t>
    </rPh>
    <phoneticPr fontId="3"/>
  </si>
  <si>
    <t>電話番号</t>
    <rPh sb="0" eb="4">
      <t>デンワバンゴウ</t>
    </rPh>
    <phoneticPr fontId="3"/>
  </si>
  <si>
    <t>xx-xxxx-xxxx</t>
    <phoneticPr fontId="3"/>
  </si>
  <si>
    <t>E-mail
アドレス</t>
    <phoneticPr fontId="3"/>
  </si>
  <si>
    <t>代表者</t>
    <rPh sb="0" eb="3">
      <t>ダイヒョウシャ</t>
    </rPh>
    <phoneticPr fontId="3"/>
  </si>
  <si>
    <t>xxxxx@xx.co.jp</t>
    <phoneticPr fontId="3"/>
  </si>
  <si>
    <t>担当者①</t>
    <rPh sb="0" eb="3">
      <t>タントウシャ</t>
    </rPh>
    <phoneticPr fontId="3"/>
  </si>
  <si>
    <t>担当者②</t>
    <rPh sb="0" eb="3">
      <t>タントウシャ</t>
    </rPh>
    <phoneticPr fontId="3"/>
  </si>
  <si>
    <t>事業実施場所</t>
    <rPh sb="0" eb="6">
      <t>ジギョウジッシバショ</t>
    </rPh>
    <phoneticPr fontId="3"/>
  </si>
  <si>
    <t>※事業の実施場所のほか、実証サイト等についても記載してください。</t>
    <phoneticPr fontId="3"/>
  </si>
  <si>
    <t>地方公共団体
との連携</t>
    <rPh sb="0" eb="6">
      <t>チホウコウキョウダンタイ</t>
    </rPh>
    <rPh sb="9" eb="11">
      <t>レンケイ</t>
    </rPh>
    <phoneticPr fontId="3"/>
  </si>
  <si>
    <t>連携の有無</t>
    <rPh sb="0" eb="2">
      <t>レンケイ</t>
    </rPh>
    <rPh sb="3" eb="5">
      <t>ウム</t>
    </rPh>
    <phoneticPr fontId="3"/>
  </si>
  <si>
    <t>連携する地方公共団体</t>
    <rPh sb="0" eb="2">
      <t>レンケイ</t>
    </rPh>
    <rPh sb="4" eb="10">
      <t>チホウコウキョウダンタイ</t>
    </rPh>
    <phoneticPr fontId="3"/>
  </si>
  <si>
    <t>○○府△△市◎、□□県××町</t>
    <rPh sb="2" eb="3">
      <t>フ</t>
    </rPh>
    <rPh sb="5" eb="6">
      <t>シ</t>
    </rPh>
    <rPh sb="10" eb="11">
      <t>ケン</t>
    </rPh>
    <rPh sb="13" eb="14">
      <t>マチ</t>
    </rPh>
    <phoneticPr fontId="3"/>
  </si>
  <si>
    <t>連携する内容</t>
    <rPh sb="0" eb="2">
      <t>レンケイ</t>
    </rPh>
    <rPh sb="4" eb="6">
      <t>ナイヨウ</t>
    </rPh>
    <phoneticPr fontId="3"/>
  </si>
  <si>
    <r>
      <t>※</t>
    </r>
    <r>
      <rPr>
        <i/>
        <sz val="10"/>
        <color theme="9"/>
        <rFont val="BIZ UDPゴシック"/>
        <family val="3"/>
        <charset val="128"/>
      </rPr>
      <t>１００字以内</t>
    </r>
    <r>
      <rPr>
        <i/>
        <sz val="10"/>
        <color theme="4"/>
        <rFont val="BIZ UDPゴシック"/>
        <family val="3"/>
        <charset val="128"/>
      </rPr>
      <t>で記載してください。</t>
    </r>
    <rPh sb="4" eb="7">
      <t>ジイナイ</t>
    </rPh>
    <rPh sb="8" eb="10">
      <t>キサイ</t>
    </rPh>
    <phoneticPr fontId="3"/>
  </si>
  <si>
    <t>実証事業代表企業名</t>
    <phoneticPr fontId="3"/>
  </si>
  <si>
    <t>実証体制・組織</t>
    <rPh sb="0" eb="4">
      <t>ジッショウタイセイ</t>
    </rPh>
    <rPh sb="5" eb="7">
      <t>ソシキ</t>
    </rPh>
    <phoneticPr fontId="3"/>
  </si>
  <si>
    <t>構成機関名
（代表者を含む）</t>
    <rPh sb="0" eb="5">
      <t>コウセイキカンメイ</t>
    </rPh>
    <rPh sb="7" eb="10">
      <t>ダイヒョウシャ</t>
    </rPh>
    <rPh sb="11" eb="12">
      <t>フク</t>
    </rPh>
    <phoneticPr fontId="3"/>
  </si>
  <si>
    <t>各構成機関の分担業務</t>
    <rPh sb="0" eb="5">
      <t>カクコウセイキカン</t>
    </rPh>
    <rPh sb="6" eb="10">
      <t>ブンタンギョウム</t>
    </rPh>
    <phoneticPr fontId="3"/>
  </si>
  <si>
    <t>各構成機関の経費総額　（単位：千円）</t>
    <rPh sb="0" eb="5">
      <t>カクコウセイキカン</t>
    </rPh>
    <rPh sb="6" eb="10">
      <t>ケイヒソウガク</t>
    </rPh>
    <rPh sb="12" eb="14">
      <t>タンイ</t>
    </rPh>
    <rPh sb="15" eb="17">
      <t>センエン</t>
    </rPh>
    <phoneticPr fontId="3"/>
  </si>
  <si>
    <t>経費総額
（税込）</t>
    <rPh sb="0" eb="4">
      <t>ケイヒソウガク</t>
    </rPh>
    <rPh sb="6" eb="8">
      <t>ゼイコ</t>
    </rPh>
    <phoneticPr fontId="3"/>
  </si>
  <si>
    <t>経費総額
（税抜き）</t>
    <rPh sb="0" eb="4">
      <t>ケイヒソウガク</t>
    </rPh>
    <rPh sb="6" eb="8">
      <t>ゼイヌ</t>
    </rPh>
    <phoneticPr fontId="3"/>
  </si>
  <si>
    <t>補助額
（左記の1/2）</t>
    <rPh sb="0" eb="3">
      <t>ホジョガク</t>
    </rPh>
    <rPh sb="5" eb="7">
      <t>サキ</t>
    </rPh>
    <phoneticPr fontId="3"/>
  </si>
  <si>
    <t>株式会社A</t>
    <rPh sb="0" eb="4">
      <t>カブシキガイシャ</t>
    </rPh>
    <phoneticPr fontId="3"/>
  </si>
  <si>
    <t>○○○○○○○○○○の検討</t>
    <rPh sb="11" eb="13">
      <t>ケントウ</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</si>
  <si>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※ひとつの構成機関の分担業務が複数ある場合は、複数行で記載いただいて結構です。
※構成機関及び構成要素の上限は設定していないが、多すぎると代表者が責任をもって管理できなくなること、大型の技術開発資金が細分化され実証事業に影響するため、事業実施上欠かせない機関に限定すること。
※実証事業の代表者はNoは「1」を記載し、以降は構成機関の数に応じて、2、3・・・と追加してください。（この番号は、⑩経費所要額内訳にて使用します。）
</t>
    </r>
    <r>
      <rPr>
        <sz val="10"/>
        <color theme="9"/>
        <rFont val="BIZ UDPゴシック"/>
        <family val="3"/>
        <charset val="128"/>
      </rPr>
      <t>※経費は委託（J列）と補助（K列）に分けて、構成機関別かつ事業期間の総額を記載してください。分担業務別には記載しなくて総額のみで結構です。
※また、L列の補助額は計算式により自動で入力されますので、記載不要です。（直接入力しないでください。）</t>
    </r>
    <r>
      <rPr>
        <sz val="10"/>
        <color theme="4"/>
        <rFont val="BIZ UDPゴシック"/>
        <family val="3"/>
        <charset val="128"/>
      </rPr>
      <t xml:space="preserve">
</t>
    </r>
    <r>
      <rPr>
        <sz val="10"/>
        <color theme="9"/>
        <rFont val="BIZ UDPゴシック"/>
        <family val="3"/>
        <charset val="128"/>
      </rPr>
      <t>※構成機関実数（25行D列目）を記載してください。</t>
    </r>
    <rPh sb="1" eb="5">
      <t>チュウイジコウ</t>
    </rPh>
    <rPh sb="8" eb="9">
      <t>ワク</t>
    </rPh>
    <rPh sb="14" eb="16">
      <t>ヘンコウ</t>
    </rPh>
    <rPh sb="22" eb="24">
      <t>キサイ</t>
    </rPh>
    <rPh sb="171" eb="175">
      <t>ジッショウジギョウ</t>
    </rPh>
    <rPh sb="187" eb="189">
      <t>キサイ</t>
    </rPh>
    <rPh sb="191" eb="193">
      <t>イコウ</t>
    </rPh>
    <rPh sb="194" eb="198">
      <t>コウセイキカン</t>
    </rPh>
    <rPh sb="199" eb="200">
      <t>カズ</t>
    </rPh>
    <rPh sb="201" eb="202">
      <t>オウ</t>
    </rPh>
    <rPh sb="212" eb="214">
      <t>ツイカ</t>
    </rPh>
    <rPh sb="224" eb="226">
      <t>バンゴウ</t>
    </rPh>
    <rPh sb="247" eb="249">
      <t>ケイヒ</t>
    </rPh>
    <rPh sb="250" eb="252">
      <t>イタク</t>
    </rPh>
    <rPh sb="254" eb="255">
      <t>レツ</t>
    </rPh>
    <rPh sb="257" eb="259">
      <t>ホジョ</t>
    </rPh>
    <rPh sb="261" eb="262">
      <t>レツ</t>
    </rPh>
    <rPh sb="264" eb="265">
      <t>ワ</t>
    </rPh>
    <rPh sb="268" eb="272">
      <t>コウセイキカン</t>
    </rPh>
    <rPh sb="272" eb="273">
      <t>ベツ</t>
    </rPh>
    <rPh sb="275" eb="279">
      <t>ジギョウキカン</t>
    </rPh>
    <rPh sb="280" eb="282">
      <t>ソウガク</t>
    </rPh>
    <rPh sb="283" eb="285">
      <t>キサイ</t>
    </rPh>
    <rPh sb="292" eb="297">
      <t>ブンタンギョウムベツ</t>
    </rPh>
    <rPh sb="299" eb="301">
      <t>キサイ</t>
    </rPh>
    <rPh sb="305" eb="307">
      <t>ソウガク</t>
    </rPh>
    <rPh sb="310" eb="312">
      <t>ケッコウ</t>
    </rPh>
    <rPh sb="321" eb="322">
      <t>レツ</t>
    </rPh>
    <rPh sb="323" eb="326">
      <t>ホジョガク</t>
    </rPh>
    <rPh sb="327" eb="330">
      <t>ケイサンシキ</t>
    </rPh>
    <rPh sb="333" eb="335">
      <t>ジドウ</t>
    </rPh>
    <rPh sb="336" eb="338">
      <t>ニュウリョク</t>
    </rPh>
    <rPh sb="345" eb="349">
      <t>キサイフヨウ</t>
    </rPh>
    <rPh sb="353" eb="357">
      <t>チョクセツニュウリョク</t>
    </rPh>
    <rPh sb="369" eb="375">
      <t>コウセイキカンジッスウ</t>
    </rPh>
    <rPh sb="378" eb="379">
      <t>ギョウ</t>
    </rPh>
    <rPh sb="380" eb="382">
      <t>レツメ</t>
    </rPh>
    <rPh sb="384" eb="386">
      <t>キサイ</t>
    </rPh>
    <phoneticPr fontId="3"/>
  </si>
  <si>
    <t>○○○○○○○○○○の実証実務</t>
    <rPh sb="11" eb="15">
      <t>ジッショウジツム</t>
    </rPh>
    <phoneticPr fontId="3"/>
  </si>
  <si>
    <t>○○○○○○○○○○の実証とりまとめ</t>
    <rPh sb="11" eb="13">
      <t>ジッショウ</t>
    </rPh>
    <phoneticPr fontId="3"/>
  </si>
  <si>
    <t>株式会社B</t>
    <rPh sb="0" eb="4">
      <t>カブシキガイシャ</t>
    </rPh>
    <phoneticPr fontId="3"/>
  </si>
  <si>
    <t>△△△△△△△△△△の製造</t>
    <rPh sb="11" eb="13">
      <t>セイゾウ</t>
    </rPh>
    <phoneticPr fontId="3"/>
  </si>
  <si>
    <t>C株式会社</t>
    <rPh sb="1" eb="5">
      <t>カブシキガイシャ</t>
    </rPh>
    <phoneticPr fontId="3"/>
  </si>
  <si>
    <t>D大学</t>
    <rPh sb="1" eb="3">
      <t>ダイガク</t>
    </rPh>
    <phoneticPr fontId="3"/>
  </si>
  <si>
    <t>構成機関実数</t>
    <rPh sb="0" eb="2">
      <t>コウセイ</t>
    </rPh>
    <rPh sb="2" eb="4">
      <t>キカン</t>
    </rPh>
    <rPh sb="4" eb="6">
      <t>ジッスウ</t>
    </rPh>
    <phoneticPr fontId="3"/>
  </si>
  <si>
    <t>機関</t>
    <rPh sb="0" eb="2">
      <t>キカン</t>
    </rPh>
    <phoneticPr fontId="3"/>
  </si>
  <si>
    <t>小計</t>
    <rPh sb="0" eb="2">
      <t>ショウケイ</t>
    </rPh>
    <phoneticPr fontId="3"/>
  </si>
  <si>
    <t>※小計と本課題に係る経費総額は計算式により自動で入力されますので、記載不要です。（直接入力しないでください。）</t>
    <rPh sb="1" eb="3">
      <t>ショウケイ</t>
    </rPh>
    <rPh sb="4" eb="7">
      <t>ホンカダイ</t>
    </rPh>
    <rPh sb="8" eb="9">
      <t>カカ</t>
    </rPh>
    <rPh sb="10" eb="14">
      <t>ケイヒソウガク</t>
    </rPh>
    <rPh sb="15" eb="18">
      <t>ケイサンシキ</t>
    </rPh>
    <rPh sb="21" eb="23">
      <t>ジドウ</t>
    </rPh>
    <rPh sb="24" eb="26">
      <t>ニュウリョク</t>
    </rPh>
    <rPh sb="33" eb="35">
      <t>キサイ</t>
    </rPh>
    <rPh sb="35" eb="37">
      <t>フヨウ</t>
    </rPh>
    <rPh sb="41" eb="43">
      <t>チョクセツ</t>
    </rPh>
    <rPh sb="43" eb="45">
      <t>ニュウリョク</t>
    </rPh>
    <phoneticPr fontId="3"/>
  </si>
  <si>
    <t>本課題に係る経費総額（一般管理費・消費税を含む）</t>
    <rPh sb="0" eb="3">
      <t>ホンカダイ</t>
    </rPh>
    <rPh sb="4" eb="5">
      <t>カカ</t>
    </rPh>
    <rPh sb="6" eb="10">
      <t>ケイヒソウガク</t>
    </rPh>
    <rPh sb="11" eb="16">
      <t>イッパンカンリヒ</t>
    </rPh>
    <rPh sb="17" eb="20">
      <t>ショウヒゼイ</t>
    </rPh>
    <rPh sb="21" eb="22">
      <t>フク</t>
    </rPh>
    <phoneticPr fontId="3"/>
  </si>
  <si>
    <t>要素名又は分担業務の名称</t>
    <rPh sb="0" eb="3">
      <t>ヨウソメイ</t>
    </rPh>
    <rPh sb="3" eb="4">
      <t>マタ</t>
    </rPh>
    <rPh sb="5" eb="9">
      <t>ブンタンギョウム</t>
    </rPh>
    <rPh sb="10" eb="12">
      <t>メイショウ</t>
    </rPh>
    <phoneticPr fontId="3"/>
  </si>
  <si>
    <t>所属機関名・部局・役職名</t>
    <rPh sb="0" eb="5">
      <t>ショゾクキカンメイ</t>
    </rPh>
    <rPh sb="6" eb="8">
      <t>ブキョク</t>
    </rPh>
    <rPh sb="9" eb="12">
      <t>ヤクショクメイ</t>
    </rPh>
    <phoneticPr fontId="3"/>
  </si>
  <si>
    <t>経費　（単位：千円）</t>
    <rPh sb="0" eb="2">
      <t>ケイヒ</t>
    </rPh>
    <rPh sb="4" eb="6">
      <t>タンイ</t>
    </rPh>
    <rPh sb="7" eb="9">
      <t>センエン</t>
    </rPh>
    <phoneticPr fontId="3"/>
  </si>
  <si>
    <t>エフォート
（専従率）
（%）</t>
    <rPh sb="7" eb="9">
      <t>センジュウ</t>
    </rPh>
    <rPh sb="9" eb="10">
      <t>リツ</t>
    </rPh>
    <phoneticPr fontId="3"/>
  </si>
  <si>
    <t>分担業務（A1）</t>
    <rPh sb="0" eb="4">
      <t>ブンタンギョウム</t>
    </rPh>
    <phoneticPr fontId="3"/>
  </si>
  <si>
    <t>株式会社○○○○○・○○本部・○○部長</t>
    <rPh sb="0" eb="4">
      <t>カブシキガイシャ</t>
    </rPh>
    <rPh sb="12" eb="14">
      <t>ホンブ</t>
    </rPh>
    <rPh sb="17" eb="19">
      <t>ブチョウ</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</si>
  <si>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※経費は要素単位（機関単位）で委託（H列）と補助（J列）に分けて事業期間の総額を記載してください。従業者1人1人の経費の記載は不要です。
</t>
    </r>
    <r>
      <rPr>
        <sz val="10"/>
        <color theme="9"/>
        <rFont val="BIZ UDPゴシック"/>
        <family val="3"/>
        <charset val="128"/>
      </rPr>
      <t>※また、K列の補助額は計算式により自動で入力されますので、記載不要です。（直接入力しないでください。）</t>
    </r>
    <r>
      <rPr>
        <sz val="10"/>
        <rFont val="BIZ UDPゴシック"/>
        <family val="3"/>
        <charset val="128"/>
      </rPr>
      <t xml:space="preserve">
※実証従業者実数（５7行D列目）を記載してください。
※エフォートは、各実証従事者が本事業の実施に必要とする時間の配分率（％）であり、従事者の年間の全仕事時間（教育、医療活動等を含む）を100%とする。</t>
    </r>
    <rPh sb="1" eb="5">
      <t>チュウイジコウ</t>
    </rPh>
    <phoneticPr fontId="3"/>
  </si>
  <si>
    <t>環境　次郎</t>
    <rPh sb="0" eb="2">
      <t>カンキョウ</t>
    </rPh>
    <rPh sb="3" eb="5">
      <t>ジロウ</t>
    </rPh>
    <phoneticPr fontId="3"/>
  </si>
  <si>
    <t>株式会社○○○○○・○○本部・主任</t>
    <rPh sb="0" eb="4">
      <t>カブシキガイシャ</t>
    </rPh>
    <rPh sb="12" eb="14">
      <t>ホンブ</t>
    </rPh>
    <rPh sb="15" eb="17">
      <t>シュニン</t>
    </rPh>
    <phoneticPr fontId="3"/>
  </si>
  <si>
    <t>分担業務（A2）</t>
    <rPh sb="0" eb="4">
      <t>ブンタンギョウム</t>
    </rPh>
    <phoneticPr fontId="3"/>
  </si>
  <si>
    <t>環境　三郎</t>
    <rPh sb="0" eb="2">
      <t>カンキョウ</t>
    </rPh>
    <rPh sb="3" eb="5">
      <t>サブロウ</t>
    </rPh>
    <phoneticPr fontId="3"/>
  </si>
  <si>
    <t>株式会社○○○○○・○○本部・○○副部長</t>
    <rPh sb="0" eb="4">
      <t>カブシキガイシャ</t>
    </rPh>
    <rPh sb="12" eb="14">
      <t>ホンブ</t>
    </rPh>
    <rPh sb="17" eb="18">
      <t>フク</t>
    </rPh>
    <rPh sb="18" eb="20">
      <t>ブチョウ</t>
    </rPh>
    <phoneticPr fontId="3"/>
  </si>
  <si>
    <t>環境　四郎</t>
    <rPh sb="0" eb="2">
      <t>カンキョウ</t>
    </rPh>
    <rPh sb="3" eb="5">
      <t>シロウ</t>
    </rPh>
    <phoneticPr fontId="3"/>
  </si>
  <si>
    <t>株式会社○○○○○・○○本部・○○主任</t>
    <rPh sb="0" eb="4">
      <t>カブシキガイシャ</t>
    </rPh>
    <rPh sb="12" eb="14">
      <t>ホンブ</t>
    </rPh>
    <rPh sb="17" eb="19">
      <t>シュニン</t>
    </rPh>
    <phoneticPr fontId="3"/>
  </si>
  <si>
    <t>分担業務（B）</t>
    <rPh sb="0" eb="4">
      <t>ブンタンギョウム</t>
    </rPh>
    <phoneticPr fontId="3"/>
  </si>
  <si>
    <t>環境　五郎</t>
    <rPh sb="0" eb="2">
      <t>カンキョウ</t>
    </rPh>
    <rPh sb="3" eb="5">
      <t>ゴロウ</t>
    </rPh>
    <phoneticPr fontId="3"/>
  </si>
  <si>
    <t>△△△△△株式会社・△△部・部長</t>
    <rPh sb="12" eb="13">
      <t>ブ</t>
    </rPh>
    <rPh sb="14" eb="16">
      <t>ブチョウ</t>
    </rPh>
    <phoneticPr fontId="3"/>
  </si>
  <si>
    <t>環境　六郎</t>
    <rPh sb="0" eb="2">
      <t>カンキョウ</t>
    </rPh>
    <rPh sb="3" eb="5">
      <t>ロクロウ</t>
    </rPh>
    <phoneticPr fontId="3"/>
  </si>
  <si>
    <t>△△△△△株式会社・△△部・主査</t>
    <rPh sb="12" eb="13">
      <t>ブ</t>
    </rPh>
    <rPh sb="14" eb="16">
      <t>シュサ</t>
    </rPh>
    <phoneticPr fontId="3"/>
  </si>
  <si>
    <t>実証従業者実数</t>
    <rPh sb="0" eb="5">
      <t>ジッショウジュウギョウシャ</t>
    </rPh>
    <rPh sb="5" eb="7">
      <t>ジッスウ</t>
    </rPh>
    <phoneticPr fontId="3"/>
  </si>
  <si>
    <t>名</t>
    <rPh sb="0" eb="1">
      <t>メイ</t>
    </rPh>
    <phoneticPr fontId="3"/>
  </si>
  <si>
    <t>実証事業代表企業名</t>
    <rPh sb="0" eb="4">
      <t>ジッショウジギョウ</t>
    </rPh>
    <rPh sb="4" eb="9">
      <t>ダイヒョウキギョウメイ</t>
    </rPh>
    <phoneticPr fontId="3"/>
  </si>
  <si>
    <t>1. 実証事業の概要・目的</t>
    <rPh sb="3" eb="7">
      <t>ジッショウジギョウ</t>
    </rPh>
    <rPh sb="8" eb="10">
      <t>ガイヨウ</t>
    </rPh>
    <rPh sb="11" eb="13">
      <t>モクテキ</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</si>
  <si>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t>
    </r>
    <r>
      <rPr>
        <sz val="10"/>
        <color theme="9"/>
        <rFont val="BIZ UDPゴシック"/>
        <family val="3"/>
        <charset val="128"/>
      </rPr>
      <t>※2頁以内で記載してください。</t>
    </r>
    <rPh sb="1" eb="5">
      <t>チュウイジコウ</t>
    </rPh>
    <rPh sb="8" eb="9">
      <t>ワク</t>
    </rPh>
    <rPh sb="14" eb="16">
      <t>ヘンコウ</t>
    </rPh>
    <rPh sb="22" eb="24">
      <t>キサイ</t>
    </rPh>
    <rPh sb="34" eb="35">
      <t>ページ</t>
    </rPh>
    <rPh sb="35" eb="37">
      <t>イナイ</t>
    </rPh>
    <rPh sb="38" eb="40">
      <t>キサイ</t>
    </rPh>
    <phoneticPr fontId="3"/>
  </si>
  <si>
    <t>※1頁で記載できる場合は、本ページは記載不要です。</t>
    <rPh sb="2" eb="3">
      <t>ページ</t>
    </rPh>
    <rPh sb="4" eb="6">
      <t>キサイ</t>
    </rPh>
    <rPh sb="9" eb="11">
      <t>バアイ</t>
    </rPh>
    <rPh sb="13" eb="14">
      <t>ホン</t>
    </rPh>
    <rPh sb="18" eb="22">
      <t>キサイフヨウ</t>
    </rPh>
    <phoneticPr fontId="3"/>
  </si>
  <si>
    <t>2. 実証の内容と実証スキーム</t>
    <rPh sb="3" eb="5">
      <t>ジッショウ</t>
    </rPh>
    <rPh sb="6" eb="8">
      <t>ナイヨウ</t>
    </rPh>
    <rPh sb="9" eb="11">
      <t>ジッショウ</t>
    </rPh>
    <phoneticPr fontId="3"/>
  </si>
  <si>
    <t>3. 実証期間中における実証の目標と内容</t>
    <rPh sb="3" eb="5">
      <t>ジッショウ</t>
    </rPh>
    <rPh sb="5" eb="8">
      <t>キカンチュウ</t>
    </rPh>
    <rPh sb="12" eb="14">
      <t>ジッショウ</t>
    </rPh>
    <rPh sb="15" eb="17">
      <t>モクヒョウ</t>
    </rPh>
    <rPh sb="18" eb="20">
      <t>ナイヨウ</t>
    </rPh>
    <phoneticPr fontId="3"/>
  </si>
  <si>
    <t>実証項目</t>
    <rPh sb="0" eb="4">
      <t>ジッショウコウモク</t>
    </rPh>
    <phoneticPr fontId="3"/>
  </si>
  <si>
    <t>当該項目の現状</t>
    <rPh sb="0" eb="4">
      <t>トウガイコウモク</t>
    </rPh>
    <rPh sb="5" eb="7">
      <t>ゲンジョウ</t>
    </rPh>
    <phoneticPr fontId="3"/>
  </si>
  <si>
    <r>
      <rPr>
        <b/>
        <sz val="10"/>
        <rFont val="BIZ UDPゴシック"/>
        <family val="3"/>
        <charset val="128"/>
      </rPr>
      <t>【注意事項】</t>
    </r>
    <r>
      <rPr>
        <sz val="10"/>
        <color theme="9"/>
        <rFont val="BIZ UDPゴシック"/>
        <family val="3"/>
        <charset val="128"/>
      </rPr>
      <t xml:space="preserve">
</t>
    </r>
    <r>
      <rPr>
        <sz val="10"/>
        <rFont val="BIZ UDPゴシック"/>
        <family val="3"/>
        <charset val="128"/>
      </rPr>
      <t>※左の表に、実施期間中に本実証が直接的に達成する目標（CO2削減効果や導入件数等重要な指標）について具体的かつ定量的に（数値で）記載し、当該実証の内容と現状について、実証事業全体及び各要素に分けて記載すること。また、課題全体の目標と各要素の目標の関係をわかりやすく説明すること。</t>
    </r>
    <r>
      <rPr>
        <sz val="10"/>
        <color theme="9"/>
        <rFont val="BIZ UDPゴシック"/>
        <family val="3"/>
        <charset val="128"/>
      </rPr>
      <t xml:space="preserve">
※この表（4行C列目～11行K列目）を概要資料（PowerPoint）にそのまま図形式でコピー＆ペーストしてください。</t>
    </r>
    <rPh sb="1" eb="5">
      <t>チュウイジコウ</t>
    </rPh>
    <rPh sb="8" eb="9">
      <t>ヒダリ</t>
    </rPh>
    <rPh sb="150" eb="151">
      <t>ヒョウ</t>
    </rPh>
    <rPh sb="153" eb="154">
      <t>ギョウ</t>
    </rPh>
    <rPh sb="155" eb="157">
      <t>レツメ</t>
    </rPh>
    <rPh sb="160" eb="161">
      <t>ギョウ</t>
    </rPh>
    <rPh sb="162" eb="164">
      <t>レツメ</t>
    </rPh>
    <rPh sb="166" eb="168">
      <t>ガイヨウ</t>
    </rPh>
    <rPh sb="168" eb="170">
      <t>シリョウ</t>
    </rPh>
    <rPh sb="187" eb="188">
      <t>ズ</t>
    </rPh>
    <rPh sb="188" eb="190">
      <t>ケイシキ</t>
    </rPh>
    <phoneticPr fontId="3"/>
  </si>
  <si>
    <t>全体</t>
    <rPh sb="0" eb="2">
      <t>ゼンタイ</t>
    </rPh>
    <phoneticPr fontId="3"/>
  </si>
  <si>
    <t>実証事業全体として開発・実証する内容を端的に記載してください。</t>
    <phoneticPr fontId="3"/>
  </si>
  <si>
    <t>技術開発・実証事業全体の応募時の準備状況（既存の類似事業との比較等）について、具体的かつ定量的に（数値で）記載してください。</t>
    <phoneticPr fontId="3"/>
  </si>
  <si>
    <t>A1</t>
    <phoneticPr fontId="3"/>
  </si>
  <si>
    <t>開発・実証要素A1の要素名を記載してください。</t>
    <phoneticPr fontId="3"/>
  </si>
  <si>
    <t>各要素の応募時の準備状況（既存の類似事業との比較等）について、具体的かつ定量的に（数値で）記載してください。（以下同様）</t>
    <phoneticPr fontId="3"/>
  </si>
  <si>
    <t>A2</t>
    <phoneticPr fontId="3"/>
  </si>
  <si>
    <t>開発・実証要素A2の要素名を記載してください。
※なければ消去してください。</t>
    <phoneticPr fontId="3"/>
  </si>
  <si>
    <t>A3</t>
    <phoneticPr fontId="3"/>
  </si>
  <si>
    <t>開発・実証要素A3の要素名を記載してください。
※なければ消去してください。</t>
    <phoneticPr fontId="3"/>
  </si>
  <si>
    <t>B</t>
    <phoneticPr fontId="3"/>
  </si>
  <si>
    <t>システム統合の内容を端的に記載してください。</t>
    <phoneticPr fontId="3"/>
  </si>
  <si>
    <t>C</t>
    <phoneticPr fontId="3"/>
  </si>
  <si>
    <t>実証の内容を端的に記載してください。</t>
    <phoneticPr fontId="3"/>
  </si>
  <si>
    <t>D</t>
    <phoneticPr fontId="3"/>
  </si>
  <si>
    <t>社会実装計画の策定について記載してください。</t>
    <phoneticPr fontId="3"/>
  </si>
  <si>
    <t>令和8年度</t>
    <rPh sb="0" eb="2">
      <t>レイワ</t>
    </rPh>
    <rPh sb="3" eb="5">
      <t>ネンド</t>
    </rPh>
    <phoneticPr fontId="3"/>
  </si>
  <si>
    <t>令和９年度</t>
    <rPh sb="0" eb="2">
      <t>レイワ</t>
    </rPh>
    <rPh sb="3" eb="5">
      <t>ネンド</t>
    </rPh>
    <phoneticPr fontId="3"/>
  </si>
  <si>
    <t>令和１０年度</t>
    <rPh sb="0" eb="2">
      <t>レイワ</t>
    </rPh>
    <rPh sb="4" eb="6">
      <t>ネンド</t>
    </rPh>
    <phoneticPr fontId="3"/>
  </si>
  <si>
    <r>
      <rPr>
        <b/>
        <sz val="10"/>
        <rFont val="BIZ UDPゴシック"/>
        <family val="3"/>
        <charset val="128"/>
      </rPr>
      <t>【注意事項】</t>
    </r>
    <r>
      <rPr>
        <sz val="10"/>
        <color theme="9"/>
        <rFont val="BIZ UDPゴシック"/>
        <family val="3"/>
        <charset val="128"/>
      </rPr>
      <t xml:space="preserve">
※この表（17行C列目～２５行K列目）を概要資料（PowerPoint）にそのまま図形式でコピー＆ペーストしてください。</t>
    </r>
    <rPh sb="1" eb="5">
      <t>チュウイジコウ</t>
    </rPh>
    <rPh sb="10" eb="11">
      <t>ヒョウ</t>
    </rPh>
    <rPh sb="14" eb="15">
      <t>ギョウ</t>
    </rPh>
    <rPh sb="16" eb="18">
      <t>レツメ</t>
    </rPh>
    <rPh sb="21" eb="22">
      <t>ギョウ</t>
    </rPh>
    <rPh sb="23" eb="25">
      <t>レツメ</t>
    </rPh>
    <rPh sb="27" eb="29">
      <t>ガイヨウ</t>
    </rPh>
    <rPh sb="29" eb="31">
      <t>シリョウ</t>
    </rPh>
    <rPh sb="48" eb="49">
      <t>ズ</t>
    </rPh>
    <rPh sb="49" eb="51">
      <t>ケイシキ</t>
    </rPh>
    <phoneticPr fontId="3"/>
  </si>
  <si>
    <t>目標</t>
    <rPh sb="0" eb="2">
      <t>モクヒョウ</t>
    </rPh>
    <phoneticPr fontId="3"/>
  </si>
  <si>
    <t>技術開発・実証内容</t>
    <rPh sb="0" eb="4">
      <t>ギジュツカイハツ</t>
    </rPh>
    <rPh sb="5" eb="9">
      <t>ジッショウナイヨウ</t>
    </rPh>
    <phoneticPr fontId="3"/>
  </si>
  <si>
    <t>技術開発・実証事業全体の目標を具体的かつ定量的に（数値で）記載してください。</t>
    <phoneticPr fontId="3"/>
  </si>
  <si>
    <t>実施予定の技術開発・実証事業内容を具体的かつ定量的に（数値で）記載してください。</t>
    <phoneticPr fontId="3"/>
  </si>
  <si>
    <t>技術開発・実証事業全体の目標を具体的かつ定量的に（数値で）記載してください。</t>
  </si>
  <si>
    <t>各要素の目標を具体的かつ定量的に（数値で）記載してください。（以下同様）</t>
    <phoneticPr fontId="3"/>
  </si>
  <si>
    <t>実施予定の各要素内容を具体的かつ定量的に（数値で）記載してください。（以下同様）</t>
    <phoneticPr fontId="3"/>
  </si>
  <si>
    <t>各要素の目標を具体的かつ定量的に（数値で）記載してください。（以下同様）</t>
  </si>
  <si>
    <t>4. 実証の全体スケジュール</t>
    <rPh sb="3" eb="5">
      <t>ジッショウ</t>
    </rPh>
    <rPh sb="6" eb="8">
      <t>ゼンタイ</t>
    </rPh>
    <phoneticPr fontId="3"/>
  </si>
  <si>
    <r>
      <rPr>
        <b/>
        <sz val="10"/>
        <rFont val="BIZ UDPゴシック"/>
        <family val="3"/>
        <charset val="128"/>
      </rPr>
      <t xml:space="preserve">【注意事項】
</t>
    </r>
    <r>
      <rPr>
        <sz val="10"/>
        <rFont val="BIZ UDPゴシック"/>
        <family val="3"/>
        <charset val="128"/>
      </rPr>
      <t>※枠のサイズを変更することなく記載してください。</t>
    </r>
    <r>
      <rPr>
        <sz val="10"/>
        <color theme="9"/>
        <rFont val="BIZ UDPゴシック"/>
        <family val="3"/>
        <charset val="128"/>
      </rPr>
      <t xml:space="preserve">
※2頁以内で記載してください。</t>
    </r>
    <r>
      <rPr>
        <sz val="10"/>
        <rFont val="BIZ UDPゴシック"/>
        <family val="3"/>
        <charset val="128"/>
      </rPr>
      <t xml:space="preserve">
※「3. 実証の期間中における実証の目標と内容」を達成するための題目とマイルストーン（期間途上での達成度の判断基準と時期）を含めた、タイムスケジュールの大枠を示してください。なお、スケジュールの各行は実証項目ごとに記載してください。
※表と対応するように、本文中に計画の詳細を記載ください。
</t>
    </r>
    <r>
      <rPr>
        <sz val="10"/>
        <color theme="9"/>
        <rFont val="BIZ UDPゴシック"/>
        <family val="3"/>
        <charset val="128"/>
      </rPr>
      <t>※上記注意事項を意識して作成いただくことを前提とし、概要資料（PowerPoint）の【（3）開発・実証項目毎の全体スケジュール】にて作成した表をそのままコピー＆ペースト（図として貼り付け）してください。（貼り付け時に線や文字の位置がずれないよう気を付けてください）</t>
    </r>
    <rPh sb="1" eb="5">
      <t>チュウイジコウ</t>
    </rPh>
    <rPh sb="53" eb="55">
      <t>ジッショウ</t>
    </rPh>
    <rPh sb="56" eb="59">
      <t>キカンチュウ</t>
    </rPh>
    <rPh sb="69" eb="71">
      <t>ナイヨウ</t>
    </rPh>
    <rPh sb="195" eb="201">
      <t>ジョウキチュウイジコウ</t>
    </rPh>
    <rPh sb="202" eb="204">
      <t>イシキ</t>
    </rPh>
    <rPh sb="206" eb="208">
      <t>サクセイ</t>
    </rPh>
    <rPh sb="215" eb="217">
      <t>ゼンテイ</t>
    </rPh>
    <phoneticPr fontId="3"/>
  </si>
  <si>
    <t>5. 実証事業の実施体制</t>
    <rPh sb="3" eb="5">
      <t>ジッショウ</t>
    </rPh>
    <rPh sb="5" eb="7">
      <t>ジギョウ</t>
    </rPh>
    <rPh sb="8" eb="12">
      <t>ジッシタイセイ</t>
    </rPh>
    <phoneticPr fontId="3"/>
  </si>
  <si>
    <t>(1) 実証事業の実施体制について、各実施者が実施する要素及び分担業務を、関連した分野の知見・過去の業績とともに簡潔に記載すること。なお、実証フィールド提供者等の共同実施者以外の主要な関係者がいれば、協力者として記載してください。
（2）税の滞納の有無について記載すること。
※実証事業代表者が所属する機関等が以下要件を満たすことを条件とします。
a.当該分野に関する技術開発力等の技術基盤を有すること。
b.経営基盤として原則として以下に該当しないこと。
・破産、再生手続開始、会社整理開始又は会社更生手続開始の申し立てを受けて、又はしている。
c.技術開発・実証成果を実施できる体制があること。
d.技術開発・実証を当該機関が実施するにあたり、技術開発・実証上のリスクを当該機関に対する出資者が理解し、出資比率に基づく責任分担等を明確にできること。</t>
    <phoneticPr fontId="3"/>
  </si>
  <si>
    <r>
      <rPr>
        <b/>
        <sz val="10"/>
        <rFont val="BIZ UDPゴシック"/>
        <family val="3"/>
        <charset val="128"/>
      </rPr>
      <t xml:space="preserve">【注意事項】
</t>
    </r>
    <r>
      <rPr>
        <sz val="10"/>
        <rFont val="BIZ UDPゴシック"/>
        <family val="3"/>
        <charset val="128"/>
      </rPr>
      <t xml:space="preserve">※枠のサイズを変更することなく記載してください。
</t>
    </r>
    <r>
      <rPr>
        <sz val="10"/>
        <color theme="9"/>
        <rFont val="BIZ UDPゴシック"/>
        <family val="3"/>
        <charset val="128"/>
      </rPr>
      <t>※1頁以内で記載してください。
※概要資料（PowerPoint）の【（2）実施計画等①【実施体制】】の図をそのままコピー＆ペースト（図として貼り付け）してください。（貼り付け時に線や文字の位置がずれないよう気を付けてください）
※1頁以内で記載してください。</t>
    </r>
    <rPh sb="1" eb="5">
      <t>チュウイジコウ</t>
    </rPh>
    <rPh sb="70" eb="75">
      <t>ジッシケイカクトウ</t>
    </rPh>
    <rPh sb="77" eb="81">
      <t>ジッシタイセイ</t>
    </rPh>
    <rPh sb="84" eb="85">
      <t>ズ</t>
    </rPh>
    <phoneticPr fontId="3"/>
  </si>
  <si>
    <t>6. 社会実装計画</t>
    <rPh sb="3" eb="9">
      <t>シャカイジッソウケイカク</t>
    </rPh>
    <phoneticPr fontId="3"/>
  </si>
  <si>
    <t xml:space="preserve">以下の項目について提案時において想定あるいは計画している内容を記載すること。必要な場合は最後に参考資料として記載すること（本文中に例えば「○○に関する詳細は参考資料○を参照」と記載すること）。
①社会実装を担う事業者
・本事業で実証した事業・サービス等の社会実装を担う事業者名を記載してください。
・社会実装を担う事業者は、実証事業代表者もしくは共同実施者とし、これ以外の事業者が社会実装を担当する場合は、当該事業者の事業化を実施する旨の文書を参考資料として添付してください。
②社会実装の実施体制
・社会実装に必要な製品・システム等の製造、設置・施工等、保守・メンテナンス及び営業活動について、それぞれを担当する事業者全体の体制を図表等で記載してください。
・社会実装に必要な製品・システム等の製造拠点、その他の事業拠点を図表中に記載してください。
・社会実装に必要な製品・システム等の全国への販売・展開が事業開始年度時点で難しい場合は、その拡大計画についても補足してください。
③社会実装に向けたスケジュール及びその内容
・社会実装に必要な製品・システム等の製造、設置・施工等、保守・メンテナンス及び営業活動について、いつから、どのように実施するのか、具体的にロードマップとして記載してください。
・サプライチェーンの構築等が社会実装に不可欠な場合は、その具体的な内容を記載してください。
④社会実装計画の目標
・以下の表に、事業開始年度、2030年度、2040年度、2050年度における対象市場規模、製品・システム等の想定事業規模（例：目標事業数、目標累計事業数）、目標事業価格（設置・施工等が必要な場合はその価格を含む）、保守・メンテナンス価格を記載してください。
・可能な場合は従来品、競合品等の価格も記載してください。
・将来の市場規模については、その根拠も記載してください。
⑤社会実装のための資金計画
・社会実装に必要な製品・システム等の製造、設置・施工等、保守・メンテナンス、及び営業活動を行う事業者の資金計画（民間資金の調達を含む）を具体的に記載してください。
⑥購入者（使用者）等における投資回収年数
・製品・システム等の購入者（使用者）等における事業年度、2030年度、2040年度、2050年度の投資回収年数を具体的に根拠も含めて記載してください。
⑦社会実装の判断基準
・本実証事業の実施期間中及び事業終了後において、社会実装施策を実施するか否かを判断する基準、項目等があれば、その内容を具体的に記載してください。
・それらの判断基準をクリアするための対応策を具体的に記載してください。
・それらの判断基準等が特に必要ない場合は、その旨を記載してください。
⑧社会実装における課題・リスク
・社会実装に至るまでに必要な過程における製品・システム等のスケールアップや量産・水平展開等における課題があれば、その対応策も含めて具体的に記載してください（無い場合は「○○に関する課題は無い」と記載してください）。
・想定される社会実装における課題・リスク（製品・システム等の価格、法規制、工場立地場所、サプライチェーンの構築、資金調達等）等があれば、その対応策も含めて具体的に記載してください（無い場合は「○○に関する想定される課題・リスクは無い」と記載してください）。
</t>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</si>
  <si>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t>
    </r>
    <r>
      <rPr>
        <sz val="10"/>
        <color theme="9"/>
        <rFont val="BIZ UDPゴシック"/>
        <family val="3"/>
        <charset val="128"/>
      </rPr>
      <t>※3頁以内で記載してください。</t>
    </r>
    <rPh sb="1" eb="5">
      <t>チュウイジコウ</t>
    </rPh>
    <rPh sb="8" eb="9">
      <t>ワク</t>
    </rPh>
    <rPh sb="14" eb="16">
      <t>ヘンコウ</t>
    </rPh>
    <rPh sb="22" eb="24">
      <t>キサイ</t>
    </rPh>
    <rPh sb="34" eb="35">
      <t>ページ</t>
    </rPh>
    <rPh sb="35" eb="37">
      <t>イナイ</t>
    </rPh>
    <rPh sb="38" eb="40">
      <t>キサイ</t>
    </rPh>
    <phoneticPr fontId="3"/>
  </si>
  <si>
    <t>⑨社会実装に関する補足情報
ア．実証事業を考えるに至った経緯（動機）
・本事業に応募し、社会実装を目指した背景等について具体的に記載してください（特に、社内等で、起点となった方の部署名や役職[例：新規事業開発部門、執行役員]が把握できるように、具体的に記載）。
・事業者における事業計画等に基づき、どのような背景で開発・実証に取り組み、社会実装を目指すに至ったのか記載してください。
イ．社会実装が成功すると考える理由
以下を具体的に記載ください。
・想定ユーザーが有する（または今後有することになると見込まれる）重要な課題
・前項の課題が重要な課題であると判断する理由（可能な限り、市場調査結果等、客観的な内容を記載ください）
・課題に対して本実証事業で検証する施策やソリューションの提供する価値（価格または性能の少なくともいずれかを記載ください）
・その価値を含め、価格及び性能に関する競合との比較（以下の表を参考に記載ください。必要に応じて列の追加・削除を行ってください）
※新規性が高く、競合が実質存在しないため、以下の表の記入が困難な場合は記入不要です。その場合、市場創出可能性を判断できるように、活動内容、対象者、時期、回数等を具体的に記載ください。
・3C分析、SWOT分析、4P戦略、バリューチェーン分析、ビジネスモデルキャンバスなどのツールを使った分析があれば記載ください（各ツールの詳細に関してはWeb検索などでご確認ください）。</t>
    <phoneticPr fontId="3"/>
  </si>
  <si>
    <t>※1頁もしくは2頁で記載できる場合は、本ページは記載不要です。</t>
    <rPh sb="2" eb="3">
      <t>ページ</t>
    </rPh>
    <rPh sb="8" eb="9">
      <t>ページ</t>
    </rPh>
    <rPh sb="10" eb="12">
      <t>キサイ</t>
    </rPh>
    <rPh sb="15" eb="17">
      <t>バアイ</t>
    </rPh>
    <rPh sb="19" eb="20">
      <t>ホン</t>
    </rPh>
    <rPh sb="24" eb="28">
      <t>キサイフヨウ</t>
    </rPh>
    <phoneticPr fontId="3"/>
  </si>
  <si>
    <t>7. CO2削減効果</t>
    <rPh sb="6" eb="10">
      <t>サクゲンコウカ</t>
    </rPh>
    <phoneticPr fontId="3"/>
  </si>
  <si>
    <t>(1)提案課題の対象とする事業が実用化・製品化され実装した場合の事業（導入）年度（20XX年度）、2030年度、2050年度におけるエネルギー起源CO2の削減効果（社会的に当該事業が実装した場合と、本事業が行われない場合を比較し、実装した場合に期待されるCO2削減量、t-CO2/年）を詳細な計算根拠（仮定した実装率・代替率等）及び出典とともに記載すること。
また、事業（導入）年度（20XX年度）、2030年度、2050年度までの（当該年度を含む）各時点でのエネルギー起源CO2の削減効果の総和（t-CO2）も記載すること。提案課題終了後については、第三者による実装を過大に想定する等、根拠が不十分である仮定は認められず、CO2削減量はゼロとして審査されます。
CO2削減量の試算に当たっては、地球温暖化対策地方公共団体実行計画（区域施策）策定マニュアル（※１）、地球温暖化対策事業効果算定ガイドブック＜補助事業申請用＞（※２）等を参考にしてください。
※１; https://www.env.go.jp/policy/local_keikaku/data/manual_main_202404.pdf
※２: http://www.env.go.jp/earth/ondanka/biz_local/gbhojo.html
(2)提案課題において事業年度（20XX年度）、2030年度、2050年度に期待されるCO2削減コストを記載すること。
なお、CO2削減コストについては、以下の例を参考に、算出根拠が分かるように記載してください。
【記載例】
■CO2排出削減量：当該年度（事業年度（20XX年度）、2030年度、2050年度の）までに導入・販売される見込み件数に対し、製品単体の単年度削減量で計算した値としてください。
■累積CO2排出削減量：当該年度までの累積販売見込量×製品の単年度削減量×耐用年数（ただし、製品の販売時期によって過大に算出されないようご留意ください。）
■削減コスト(円/tCO2)：当該年度断面において、開発品の実装によって見込まれる1台あたりの製品価格（=目標販売価格）÷CO2削減量（開発品1台あたりの単年度削減量×耐用年数）</t>
    <phoneticPr fontId="3"/>
  </si>
  <si>
    <t>8. 本実証事業の事前準備状況・関連技術開発</t>
    <rPh sb="3" eb="8">
      <t>ホンジッショウジギョウ</t>
    </rPh>
    <rPh sb="9" eb="15">
      <t>ジゼンジュンビジョウキョウ</t>
    </rPh>
    <rPh sb="16" eb="22">
      <t>カンレンギジュツカイハツ</t>
    </rPh>
    <phoneticPr fontId="3"/>
  </si>
  <si>
    <t>(1)実証事業に用いる機器・システムの基盤となる次の事項について、具体的に記載してください。
①要素技術の特性や機器・システムの実現性に関する既往研究や内部資料の有無、類似研究の整理状況
②試験やモデリング・シミュレーションによる性能やコストの検証状況
③要素技術の試作品やそれらを機器・システムとして統合したプロトタイプの有無やそれを用いた実験・試験、データ取得の状況。 
④本提案と競合する技術の開発動向について詳細に記載するとともに、本提案との比較を行うこと。
(2)本実証事業を提案するに当たって実施した事前の調査検討や前段階となった実証事業について、その技術開発・実証資金制度名、技術開発・実証課題名、概ねの技術開発・実証経費額、調査技術開発・実証の内容、得られた成果、中間評価、事後評価の結果、実装実績、CO2排出削減効果等を具体的かつ簡潔に記載すること。また、関連技術開発（技術開発の連携や成果の共有等、関係の大きい技術開発）・実証についても、同様に記載すること。
（例）「○○に関する技術開発」（○○省○○事業、2008-2010、約○○百万円／年）において、○○の開発を行い、事後評価の結果はA評価であった。今回提案する技術開発課題では、そこで開発した技術をベースに、○○の観点から…　。
（3）その他、本課題を実施する上で競合するスキームの状況／本提案の優位性、開発技術・実証の展開、情報発信の実績、安全性、論文・特許・その他実績等、PRしたいことを適宜、図表を用いながら自由に記載してください。</t>
    <phoneticPr fontId="3"/>
  </si>
  <si>
    <t>9. 本事業以外の資金援助の有無と本事業との関連性（申請中を含む）等</t>
    <rPh sb="3" eb="4">
      <t>ホン</t>
    </rPh>
    <rPh sb="4" eb="6">
      <t>ジギョウ</t>
    </rPh>
    <rPh sb="6" eb="8">
      <t>イガイ</t>
    </rPh>
    <rPh sb="9" eb="11">
      <t>シキン</t>
    </rPh>
    <rPh sb="11" eb="13">
      <t>エンジョ</t>
    </rPh>
    <rPh sb="14" eb="16">
      <t>ウム</t>
    </rPh>
    <rPh sb="17" eb="18">
      <t>ホン</t>
    </rPh>
    <rPh sb="18" eb="20">
      <t>ジギョウ</t>
    </rPh>
    <rPh sb="22" eb="25">
      <t>カンレンセイ</t>
    </rPh>
    <rPh sb="26" eb="29">
      <t>シンセイチュウ</t>
    </rPh>
    <rPh sb="30" eb="31">
      <t>フク</t>
    </rPh>
    <rPh sb="33" eb="34">
      <t>トウ</t>
    </rPh>
    <phoneticPr fontId="3"/>
  </si>
  <si>
    <t>(1) 実証事業代表者が中心になって事業を実施しているもので、国内外含め現在、別の助成制度（科学技術開発費補助金、科学技術振興調整費、他の特殊法人等の補助金等）による助成を受けて、又は兼業や外国の人材登用プログラムへの参加をしているか。また、申請中の事業があれば、①助成等の制度名、②具体的テーマ名、③事業期間、④金額（直近の単年度あたり）、⑤関連性のある事業の場合に本提案とどう仕分けされるのか、⑥実証事業代表者のエフォート、を記入すること。
(例)○○省○○事業、「○○に関する実証事業」、2011-2013、約○○百万円／年　エフォート○○％、○○を事業目的としており、本提案とは△△の点で関連性があるものの、上記事業は主に□□を対象としており、今回の提案は▲▲を対象としていることから仕分けされるものである。
(2）正しい報告が行われなかった場合は、採択を取り消すことがある。</t>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</si>
  <si>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t>
    </r>
    <rPh sb="1" eb="5">
      <t>チュウイジコウ</t>
    </rPh>
    <rPh sb="8" eb="9">
      <t>ワク</t>
    </rPh>
    <rPh sb="14" eb="16">
      <t>ヘンコウ</t>
    </rPh>
    <rPh sb="22" eb="24">
      <t>キサイ</t>
    </rPh>
    <phoneticPr fontId="3"/>
  </si>
  <si>
    <t>10. 経費所要額（実証事業の実施に必要な金額を記載すること）</t>
    <rPh sb="4" eb="6">
      <t>ケイヒ</t>
    </rPh>
    <rPh sb="6" eb="8">
      <t>ショヨウ</t>
    </rPh>
    <rPh sb="8" eb="9">
      <t>ガク</t>
    </rPh>
    <rPh sb="10" eb="12">
      <t>ジッショウ</t>
    </rPh>
    <rPh sb="12" eb="14">
      <t>ジギョウ</t>
    </rPh>
    <rPh sb="15" eb="17">
      <t>ジッシ</t>
    </rPh>
    <rPh sb="18" eb="20">
      <t>ヒツヨウ</t>
    </rPh>
    <rPh sb="21" eb="23">
      <t>キンガク</t>
    </rPh>
    <rPh sb="24" eb="26">
      <t>キサイ</t>
    </rPh>
    <phoneticPr fontId="3"/>
  </si>
  <si>
    <r>
      <rPr>
        <b/>
        <sz val="10"/>
        <rFont val="BIZ UDPゴシック"/>
        <family val="3"/>
        <charset val="128"/>
      </rPr>
      <t>【注意事項】</t>
    </r>
    <r>
      <rPr>
        <sz val="10"/>
        <color theme="9"/>
        <rFont val="BIZ UDPゴシック"/>
        <family val="3"/>
        <charset val="128"/>
      </rPr>
      <t xml:space="preserve">
</t>
    </r>
    <r>
      <rPr>
        <sz val="10"/>
        <rFont val="BIZ UDPゴシック"/>
        <family val="3"/>
        <charset val="128"/>
      </rPr>
      <t xml:space="preserve">(1) 提案に応じて、委託事業費、補助事業費をそれぞれ記載のこと。また、実証事業の実施期間を通して、事業計画に即した経費を年度毎に記載のうえ、全体の所要額を合計の欄に記載すること。
(2) 翌年度の事業費は当該欄に記載の金額を基本の額とする。採択決定後に変更する場合は、原則として年度毎に実施する中間評価において申請書を提出し承認を得る必要がある。
(3) 年度毎の要求額が単年度の予算額の上限を超えないように注意すること。
</t>
    </r>
    <r>
      <rPr>
        <sz val="10"/>
        <color theme="9"/>
        <rFont val="BIZ UDPゴシック"/>
        <family val="3"/>
        <charset val="128"/>
      </rPr>
      <t xml:space="preserve">
※表内の数値は計算式により自動で入力されますので、記載不要です。（直接入力しないでください。）</t>
    </r>
    <rPh sb="1" eb="5">
      <t>チュウイジコウ</t>
    </rPh>
    <rPh sb="222" eb="224">
      <t>ヒョウナイ</t>
    </rPh>
    <rPh sb="225" eb="227">
      <t>スウチ</t>
    </rPh>
    <rPh sb="228" eb="231">
      <t>ケイサンシキ</t>
    </rPh>
    <rPh sb="234" eb="236">
      <t>ジドウ</t>
    </rPh>
    <rPh sb="237" eb="239">
      <t>ニュウリョク</t>
    </rPh>
    <rPh sb="246" eb="250">
      <t>キサイフヨウ</t>
    </rPh>
    <rPh sb="254" eb="258">
      <t>チョクセツニュウリョク</t>
    </rPh>
    <phoneticPr fontId="3"/>
  </si>
  <si>
    <t>（金額単位：千円）</t>
    <rPh sb="1" eb="5">
      <t>キンガクタンイ</t>
    </rPh>
    <rPh sb="6" eb="8">
      <t>センエン</t>
    </rPh>
    <phoneticPr fontId="3"/>
  </si>
  <si>
    <t>年度</t>
    <rPh sb="0" eb="2">
      <t>ネンド</t>
    </rPh>
    <phoneticPr fontId="3"/>
  </si>
  <si>
    <t>合計</t>
    <rPh sb="0" eb="2">
      <t>ゴウケイ</t>
    </rPh>
    <phoneticPr fontId="3"/>
  </si>
  <si>
    <t>委託事業費　①</t>
    <rPh sb="0" eb="5">
      <t>イタクジギョウヒ</t>
    </rPh>
    <phoneticPr fontId="3"/>
  </si>
  <si>
    <t>補助事業費</t>
    <rPh sb="0" eb="5">
      <t>ホジョジギョウヒ</t>
    </rPh>
    <phoneticPr fontId="3"/>
  </si>
  <si>
    <t>補助金所要額
（1/2以内）　②</t>
    <rPh sb="0" eb="6">
      <t>ホジョキンショヨウガク</t>
    </rPh>
    <rPh sb="11" eb="13">
      <t>イナイ</t>
    </rPh>
    <phoneticPr fontId="3"/>
  </si>
  <si>
    <t>経費（①＋②）</t>
    <rPh sb="0" eb="2">
      <t>ケイヒ</t>
    </rPh>
    <phoneticPr fontId="3"/>
  </si>
  <si>
    <r>
      <rPr>
        <b/>
        <sz val="10"/>
        <color theme="9"/>
        <rFont val="BIZ UDPゴシック"/>
        <family val="3"/>
        <charset val="128"/>
      </rPr>
      <t>令和8年度</t>
    </r>
    <r>
      <rPr>
        <b/>
        <sz val="10"/>
        <color theme="1"/>
        <rFont val="BIZ UDPゴシック"/>
        <family val="3"/>
        <charset val="128"/>
      </rPr>
      <t>　経費（直接経費）の明細　【</t>
    </r>
    <r>
      <rPr>
        <b/>
        <sz val="10"/>
        <color theme="9"/>
        <rFont val="BIZ UDPゴシック"/>
        <family val="3"/>
        <charset val="128"/>
      </rPr>
      <t>委託</t>
    </r>
    <r>
      <rPr>
        <b/>
        <sz val="10"/>
        <color theme="1"/>
        <rFont val="BIZ UDPゴシック"/>
        <family val="3"/>
        <charset val="128"/>
      </rPr>
      <t>事業】　（</t>
    </r>
    <r>
      <rPr>
        <b/>
        <sz val="10"/>
        <color theme="9"/>
        <rFont val="BIZ UDPゴシック"/>
        <family val="3"/>
        <charset val="128"/>
      </rPr>
      <t>単位：千円</t>
    </r>
    <r>
      <rPr>
        <b/>
        <sz val="10"/>
        <color theme="1"/>
        <rFont val="BIZ UDPゴシック"/>
        <family val="3"/>
        <charset val="128"/>
      </rPr>
      <t>）</t>
    </r>
    <rPh sb="0" eb="2">
      <t>レイワ</t>
    </rPh>
    <rPh sb="3" eb="5">
      <t>ネンド</t>
    </rPh>
    <rPh sb="6" eb="8">
      <t>ケイヒ</t>
    </rPh>
    <rPh sb="9" eb="11">
      <t>チョクセツ</t>
    </rPh>
    <rPh sb="11" eb="13">
      <t>ケイヒ</t>
    </rPh>
    <rPh sb="15" eb="17">
      <t>メイサイ</t>
    </rPh>
    <rPh sb="19" eb="21">
      <t>イタク</t>
    </rPh>
    <rPh sb="21" eb="23">
      <t>ジギョウ</t>
    </rPh>
    <rPh sb="26" eb="28">
      <t>タンイ</t>
    </rPh>
    <rPh sb="29" eb="31">
      <t>センエン</t>
    </rPh>
    <phoneticPr fontId="3"/>
  </si>
  <si>
    <t>①人件費</t>
    <rPh sb="1" eb="4">
      <t>ジンケンヒ</t>
    </rPh>
    <phoneticPr fontId="3"/>
  </si>
  <si>
    <t>②業務費（諸謝金・会議費・旅費）</t>
    <rPh sb="1" eb="4">
      <t>ギョウムヒ</t>
    </rPh>
    <rPh sb="5" eb="8">
      <t>ショシャキン</t>
    </rPh>
    <rPh sb="9" eb="12">
      <t>カイギヒ</t>
    </rPh>
    <rPh sb="13" eb="15">
      <t>リョヒ</t>
    </rPh>
    <phoneticPr fontId="3"/>
  </si>
  <si>
    <t>事項</t>
    <rPh sb="0" eb="2">
      <t>ジコウ</t>
    </rPh>
    <phoneticPr fontId="3"/>
  </si>
  <si>
    <t>金額</t>
    <rPh sb="0" eb="2">
      <t>キンガク</t>
    </rPh>
    <phoneticPr fontId="3"/>
  </si>
  <si>
    <t>人件費計</t>
    <rPh sb="0" eb="3">
      <t>ジンケンヒ</t>
    </rPh>
    <rPh sb="3" eb="4">
      <t>ケイ</t>
    </rPh>
    <phoneticPr fontId="3"/>
  </si>
  <si>
    <t>諸謝金計</t>
    <rPh sb="0" eb="3">
      <t>ショシャキン</t>
    </rPh>
    <rPh sb="3" eb="4">
      <t>ケイ</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</si>
  <si>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t>
    </r>
    <r>
      <rPr>
        <sz val="10"/>
        <color theme="9"/>
        <rFont val="BIZ UDPゴシック"/>
        <family val="3"/>
        <charset val="128"/>
      </rPr>
      <t xml:space="preserve">※原則としてすべて税込みで記載すること。
</t>
    </r>
    <r>
      <rPr>
        <sz val="10"/>
        <rFont val="BIZ UDPゴシック"/>
        <family val="3"/>
        <charset val="128"/>
      </rPr>
      <t xml:space="preserve">
※経費の費目は、①人件費②業務費（諸謝金、会議費、旅費、消耗品費、借料及び損料、雑役務費、外注費、賃金、通信運搬費、光熱水費、印刷製本費）③共同実施費・一般管理費に分けて、実証体制・組織に記載する要素名又は分担業務ごとに分けて記載すること。
※その他留意事項：
①提案した実証内容に対して経費が明らかに過大である場合は、審査の過程で評価委員に不適切な実証計画と判断される場合があるので、実勢に従って現実的な経費を計上すること。
②備品の購入経費の計上は原則認めていない。（詳細 公募要領「5．応募に当たっての留意事項」）
③消耗品の上限は、20万円未満とする。それ以上の物品は、消耗品である理由書を提出し環境省の承認を得るか、備品の扱いとすることとなる。</t>
    </r>
    <rPh sb="1" eb="5">
      <t>チュウイジコウ</t>
    </rPh>
    <rPh sb="8" eb="9">
      <t>ワク</t>
    </rPh>
    <rPh sb="14" eb="16">
      <t>ヘンコウ</t>
    </rPh>
    <rPh sb="22" eb="24">
      <t>キサイ</t>
    </rPh>
    <rPh sb="179" eb="184">
      <t>タリュウイジコウ</t>
    </rPh>
    <phoneticPr fontId="3"/>
  </si>
  <si>
    <t>A1○○に係る人件費</t>
    <rPh sb="5" eb="6">
      <t>カカ</t>
    </rPh>
    <rPh sb="7" eb="10">
      <t>ジンケンヒ</t>
    </rPh>
    <phoneticPr fontId="3"/>
  </si>
  <si>
    <t>検討会委員謝金</t>
    <rPh sb="0" eb="3">
      <t>ケントウカイ</t>
    </rPh>
    <rPh sb="3" eb="5">
      <t>イイン</t>
    </rPh>
    <rPh sb="5" eb="7">
      <t>シャキン</t>
    </rPh>
    <phoneticPr fontId="3"/>
  </si>
  <si>
    <t>A2○○に係る人件費</t>
    <rPh sb="5" eb="6">
      <t>カカ</t>
    </rPh>
    <rPh sb="7" eb="10">
      <t>ジンケンヒ</t>
    </rPh>
    <phoneticPr fontId="3"/>
  </si>
  <si>
    <t>A3○○に係る人件費</t>
    <rPh sb="5" eb="6">
      <t>カカ</t>
    </rPh>
    <rPh sb="7" eb="10">
      <t>ジンケンヒ</t>
    </rPh>
    <phoneticPr fontId="3"/>
  </si>
  <si>
    <t>会議費計</t>
    <rPh sb="0" eb="3">
      <t>カイギヒ</t>
    </rPh>
    <rPh sb="3" eb="4">
      <t>ケイ</t>
    </rPh>
    <phoneticPr fontId="3"/>
  </si>
  <si>
    <t>検討会開催に係る飲料</t>
    <rPh sb="0" eb="5">
      <t>ケントウカイカイサイ</t>
    </rPh>
    <rPh sb="6" eb="7">
      <t>カカ</t>
    </rPh>
    <rPh sb="8" eb="10">
      <t>インリョウ</t>
    </rPh>
    <phoneticPr fontId="3"/>
  </si>
  <si>
    <t>旅費計</t>
    <rPh sb="0" eb="2">
      <t>リョヒ</t>
    </rPh>
    <rPh sb="2" eb="3">
      <t>ケイ</t>
    </rPh>
    <phoneticPr fontId="3"/>
  </si>
  <si>
    <t>打合せに係る旅費</t>
    <rPh sb="0" eb="2">
      <t>ウチアワ</t>
    </rPh>
    <rPh sb="4" eb="5">
      <t>カカ</t>
    </rPh>
    <rPh sb="6" eb="8">
      <t>リョヒ</t>
    </rPh>
    <phoneticPr fontId="3"/>
  </si>
  <si>
    <t>実証地移動に係る旅費</t>
    <rPh sb="0" eb="2">
      <t>ジッショウ</t>
    </rPh>
    <rPh sb="2" eb="3">
      <t>チ</t>
    </rPh>
    <rPh sb="3" eb="5">
      <t>イドウ</t>
    </rPh>
    <rPh sb="6" eb="7">
      <t>カカ</t>
    </rPh>
    <rPh sb="8" eb="10">
      <t>リョヒ</t>
    </rPh>
    <phoneticPr fontId="3"/>
  </si>
  <si>
    <t>人件費合計</t>
    <rPh sb="0" eb="5">
      <t>ジンケンヒゴウケイ</t>
    </rPh>
    <phoneticPr fontId="3"/>
  </si>
  <si>
    <t>業務費合計</t>
    <rPh sb="0" eb="5">
      <t>ギョウムヒゴウケイ</t>
    </rPh>
    <phoneticPr fontId="3"/>
  </si>
  <si>
    <t>②業務費（消耗品費・借料及び損料）</t>
    <rPh sb="1" eb="3">
      <t>ギョウム</t>
    </rPh>
    <rPh sb="3" eb="4">
      <t>ヒ</t>
    </rPh>
    <rPh sb="5" eb="8">
      <t>ショウモウヒン</t>
    </rPh>
    <rPh sb="8" eb="9">
      <t>ヒ</t>
    </rPh>
    <rPh sb="10" eb="12">
      <t>シャクリョウ</t>
    </rPh>
    <rPh sb="12" eb="13">
      <t>オヨ</t>
    </rPh>
    <rPh sb="14" eb="16">
      <t>ソンリョウ</t>
    </rPh>
    <phoneticPr fontId="3"/>
  </si>
  <si>
    <t>②業務費（雑役務費・外注費）</t>
    <rPh sb="1" eb="4">
      <t>ギョウムヒ</t>
    </rPh>
    <rPh sb="5" eb="6">
      <t>ザツ</t>
    </rPh>
    <rPh sb="6" eb="9">
      <t>エキムヒ</t>
    </rPh>
    <rPh sb="10" eb="12">
      <t>ガイチュウ</t>
    </rPh>
    <rPh sb="12" eb="13">
      <t>ヒ</t>
    </rPh>
    <phoneticPr fontId="3"/>
  </si>
  <si>
    <t>消耗品費計</t>
    <rPh sb="0" eb="3">
      <t>ショウモウヒン</t>
    </rPh>
    <rPh sb="3" eb="4">
      <t>ヒ</t>
    </rPh>
    <rPh sb="4" eb="5">
      <t>ケイ</t>
    </rPh>
    <phoneticPr fontId="3"/>
  </si>
  <si>
    <t>雑役務費計</t>
    <rPh sb="0" eb="4">
      <t>ザツエキムヒ</t>
    </rPh>
    <rPh sb="4" eb="5">
      <t>ケイ</t>
    </rPh>
    <phoneticPr fontId="3"/>
  </si>
  <si>
    <t>○○機試作品</t>
    <rPh sb="2" eb="3">
      <t>キ</t>
    </rPh>
    <rPh sb="3" eb="6">
      <t>シサクヒン</t>
    </rPh>
    <phoneticPr fontId="3"/>
  </si>
  <si>
    <t>○○の設計経費</t>
    <rPh sb="3" eb="7">
      <t>セッケイケイヒ</t>
    </rPh>
    <phoneticPr fontId="3"/>
  </si>
  <si>
    <t>○○開発実験部材</t>
    <rPh sb="2" eb="8">
      <t>カイハツジッケンブザイ</t>
    </rPh>
    <phoneticPr fontId="3"/>
  </si>
  <si>
    <t>○○の分析経費</t>
    <rPh sb="3" eb="7">
      <t>ブンセキケイヒ</t>
    </rPh>
    <phoneticPr fontId="3"/>
  </si>
  <si>
    <t>○○の実験に要する消耗実験器具</t>
    <rPh sb="3" eb="5">
      <t>ジッケン</t>
    </rPh>
    <rPh sb="6" eb="7">
      <t>ヨウ</t>
    </rPh>
    <rPh sb="9" eb="15">
      <t>ショウモウジッケンキグ</t>
    </rPh>
    <phoneticPr fontId="3"/>
  </si>
  <si>
    <t>借料及び損料計</t>
    <rPh sb="0" eb="2">
      <t>シャクリョウ</t>
    </rPh>
    <rPh sb="2" eb="3">
      <t>オヨ</t>
    </rPh>
    <rPh sb="4" eb="6">
      <t>ソンリョウ</t>
    </rPh>
    <rPh sb="6" eb="7">
      <t>ケイ</t>
    </rPh>
    <phoneticPr fontId="3"/>
  </si>
  <si>
    <t>外注費計</t>
    <rPh sb="0" eb="3">
      <t>ガイチュウヒ</t>
    </rPh>
    <rPh sb="3" eb="4">
      <t>ケイ</t>
    </rPh>
    <phoneticPr fontId="3"/>
  </si>
  <si>
    <t>○○のリース料</t>
    <rPh sb="6" eb="7">
      <t>リョウ</t>
    </rPh>
    <phoneticPr fontId="3"/>
  </si>
  <si>
    <t>○○部品の加工費用</t>
    <rPh sb="2" eb="4">
      <t>ブヒン</t>
    </rPh>
    <rPh sb="5" eb="9">
      <t>カコウヒヨウ</t>
    </rPh>
    <phoneticPr fontId="3"/>
  </si>
  <si>
    <t>A1○○開発に係る△△の設備使用料</t>
    <rPh sb="4" eb="6">
      <t>カイハツ</t>
    </rPh>
    <rPh sb="7" eb="8">
      <t>カカ</t>
    </rPh>
    <rPh sb="12" eb="17">
      <t>セツビシヨウリョウ</t>
    </rPh>
    <phoneticPr fontId="3"/>
  </si>
  <si>
    <t>○○建設工事費</t>
    <rPh sb="2" eb="7">
      <t>ケンセツコウジヒ</t>
    </rPh>
    <phoneticPr fontId="3"/>
  </si>
  <si>
    <t>○○のライセンス料金</t>
    <rPh sb="8" eb="10">
      <t>リョウキン</t>
    </rPh>
    <phoneticPr fontId="3"/>
  </si>
  <si>
    <t>業務費（消耗品費・借損料）合計</t>
    <rPh sb="0" eb="2">
      <t>ギョウム</t>
    </rPh>
    <rPh sb="2" eb="3">
      <t>ヒ</t>
    </rPh>
    <rPh sb="4" eb="7">
      <t>ショウモウヒン</t>
    </rPh>
    <rPh sb="7" eb="8">
      <t>ヒ</t>
    </rPh>
    <rPh sb="9" eb="12">
      <t>シャクソンリョウ</t>
    </rPh>
    <rPh sb="13" eb="15">
      <t>ゴウケイ</t>
    </rPh>
    <phoneticPr fontId="3"/>
  </si>
  <si>
    <t>業務費（雑役務費・外注費）合計</t>
    <rPh sb="0" eb="2">
      <t>ギョウム</t>
    </rPh>
    <rPh sb="2" eb="3">
      <t>ヒ</t>
    </rPh>
    <rPh sb="4" eb="5">
      <t>ザツ</t>
    </rPh>
    <rPh sb="5" eb="8">
      <t>エキムヒ</t>
    </rPh>
    <rPh sb="9" eb="11">
      <t>ガイチュウ</t>
    </rPh>
    <rPh sb="11" eb="12">
      <t>ヒ</t>
    </rPh>
    <rPh sb="13" eb="15">
      <t>ゴウケイ</t>
    </rPh>
    <phoneticPr fontId="3"/>
  </si>
  <si>
    <t>②業務費（その他）</t>
    <rPh sb="1" eb="3">
      <t>ギョウム</t>
    </rPh>
    <rPh sb="3" eb="4">
      <t>ヒ</t>
    </rPh>
    <rPh sb="7" eb="8">
      <t>タ</t>
    </rPh>
    <phoneticPr fontId="3"/>
  </si>
  <si>
    <t>③共同実施費・一般管理費</t>
    <rPh sb="1" eb="6">
      <t>キョウドウジッシヒ</t>
    </rPh>
    <rPh sb="7" eb="12">
      <t>イッパンカンリヒ</t>
    </rPh>
    <phoneticPr fontId="3"/>
  </si>
  <si>
    <t>賃金計</t>
    <rPh sb="0" eb="2">
      <t>チンギン</t>
    </rPh>
    <rPh sb="2" eb="3">
      <t>ケイ</t>
    </rPh>
    <phoneticPr fontId="3"/>
  </si>
  <si>
    <t>共同実施費計</t>
    <rPh sb="0" eb="5">
      <t>キョウドウジッシヒ</t>
    </rPh>
    <rPh sb="5" eb="6">
      <t>ケイ</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</si>
  <si>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t>
    </r>
    <r>
      <rPr>
        <sz val="10"/>
        <color theme="9"/>
        <rFont val="BIZ UDPゴシック"/>
        <family val="3"/>
        <charset val="128"/>
      </rPr>
      <t>※共同実施費のNoの欄には【実証体制・組織】のシートのB列に記載した該当する構成機関名のNoを記載してください。事項はプルダウンリストから該当する費目を選択してください。</t>
    </r>
    <rPh sb="1" eb="5">
      <t>チュウイジコウ</t>
    </rPh>
    <rPh sb="8" eb="9">
      <t>ワク</t>
    </rPh>
    <rPh sb="14" eb="16">
      <t>ヘンコウ</t>
    </rPh>
    <rPh sb="22" eb="24">
      <t>キサイ</t>
    </rPh>
    <phoneticPr fontId="3"/>
  </si>
  <si>
    <t>データ解析補助</t>
    <rPh sb="3" eb="7">
      <t>カイセキホジョ</t>
    </rPh>
    <phoneticPr fontId="3"/>
  </si>
  <si>
    <t>人件費</t>
  </si>
  <si>
    <t>現地調査</t>
    <rPh sb="0" eb="4">
      <t>ゲンチチョウサ</t>
    </rPh>
    <phoneticPr fontId="3"/>
  </si>
  <si>
    <t>消耗品費</t>
  </si>
  <si>
    <t>通信運搬費計</t>
    <rPh sb="0" eb="5">
      <t>ツウシンウンパンヒ</t>
    </rPh>
    <rPh sb="5" eb="6">
      <t>ケイ</t>
    </rPh>
    <phoneticPr fontId="3"/>
  </si>
  <si>
    <t>インターネット使用料</t>
    <rPh sb="7" eb="10">
      <t>シヨウリョウ</t>
    </rPh>
    <phoneticPr fontId="3"/>
  </si>
  <si>
    <t>電話料</t>
    <rPh sb="0" eb="3">
      <t>デンワリョウ</t>
    </rPh>
    <phoneticPr fontId="3"/>
  </si>
  <si>
    <t>光熱水費計</t>
    <rPh sb="0" eb="4">
      <t>コウネツスイヒ</t>
    </rPh>
    <rPh sb="4" eb="5">
      <t>ケイ</t>
    </rPh>
    <phoneticPr fontId="3"/>
  </si>
  <si>
    <t>○○設備電気料金</t>
    <rPh sb="2" eb="8">
      <t>セツビデンキリョウキン</t>
    </rPh>
    <phoneticPr fontId="3"/>
  </si>
  <si>
    <t>○○実験の水道料金</t>
    <rPh sb="2" eb="4">
      <t>ジッケン</t>
    </rPh>
    <rPh sb="5" eb="9">
      <t>スイドウリョウキン</t>
    </rPh>
    <phoneticPr fontId="3"/>
  </si>
  <si>
    <t>印刷製本費計</t>
    <rPh sb="0" eb="2">
      <t>インサツ</t>
    </rPh>
    <rPh sb="2" eb="4">
      <t>セイホン</t>
    </rPh>
    <rPh sb="4" eb="5">
      <t>ヒ</t>
    </rPh>
    <rPh sb="5" eb="6">
      <t>ケイ</t>
    </rPh>
    <phoneticPr fontId="3"/>
  </si>
  <si>
    <t>一般管理費計</t>
    <rPh sb="0" eb="5">
      <t>イッパンカンリヒ</t>
    </rPh>
    <rPh sb="5" eb="6">
      <t>ケイ</t>
    </rPh>
    <phoneticPr fontId="3"/>
  </si>
  <si>
    <t>報告書製本費</t>
    <rPh sb="0" eb="6">
      <t>ホウコクショセイホンヒ</t>
    </rPh>
    <phoneticPr fontId="3"/>
  </si>
  <si>
    <t>業務費（その他）合計</t>
    <rPh sb="0" eb="2">
      <t>ギョウム</t>
    </rPh>
    <rPh sb="2" eb="3">
      <t>ヒ</t>
    </rPh>
    <rPh sb="6" eb="7">
      <t>タ</t>
    </rPh>
    <rPh sb="8" eb="10">
      <t>ゴウケイ</t>
    </rPh>
    <phoneticPr fontId="3"/>
  </si>
  <si>
    <t>共同実施費・一般管理費合計</t>
    <rPh sb="0" eb="2">
      <t>キョウドウ</t>
    </rPh>
    <rPh sb="2" eb="4">
      <t>ジッシ</t>
    </rPh>
    <rPh sb="4" eb="5">
      <t>ヒ</t>
    </rPh>
    <rPh sb="6" eb="8">
      <t>イッパン</t>
    </rPh>
    <rPh sb="8" eb="11">
      <t>カンリヒ</t>
    </rPh>
    <rPh sb="11" eb="13">
      <t>ゴウケイ</t>
    </rPh>
    <phoneticPr fontId="3"/>
  </si>
  <si>
    <r>
      <rPr>
        <b/>
        <sz val="10"/>
        <color theme="9"/>
        <rFont val="BIZ UDPゴシック"/>
        <family val="3"/>
        <charset val="128"/>
      </rPr>
      <t>令和9年度</t>
    </r>
    <r>
      <rPr>
        <b/>
        <sz val="10"/>
        <color theme="1"/>
        <rFont val="BIZ UDPゴシック"/>
        <family val="3"/>
        <charset val="128"/>
      </rPr>
      <t>　経費（直接経費）の明細　【</t>
    </r>
    <r>
      <rPr>
        <b/>
        <sz val="10"/>
        <color theme="9"/>
        <rFont val="BIZ UDPゴシック"/>
        <family val="3"/>
        <charset val="128"/>
      </rPr>
      <t>委託</t>
    </r>
    <r>
      <rPr>
        <b/>
        <sz val="10"/>
        <color theme="1"/>
        <rFont val="BIZ UDPゴシック"/>
        <family val="3"/>
        <charset val="128"/>
      </rPr>
      <t>事業】　（</t>
    </r>
    <r>
      <rPr>
        <b/>
        <sz val="10"/>
        <color theme="9"/>
        <rFont val="BIZ UDPゴシック"/>
        <family val="3"/>
        <charset val="128"/>
      </rPr>
      <t>単位：千円</t>
    </r>
    <r>
      <rPr>
        <b/>
        <sz val="10"/>
        <color theme="1"/>
        <rFont val="BIZ UDPゴシック"/>
        <family val="3"/>
        <charset val="128"/>
      </rPr>
      <t>）</t>
    </r>
    <rPh sb="0" eb="2">
      <t>レイワ</t>
    </rPh>
    <rPh sb="3" eb="5">
      <t>ネンド</t>
    </rPh>
    <rPh sb="6" eb="8">
      <t>ケイヒ</t>
    </rPh>
    <rPh sb="9" eb="11">
      <t>チョクセツ</t>
    </rPh>
    <rPh sb="11" eb="13">
      <t>ケイヒ</t>
    </rPh>
    <rPh sb="15" eb="17">
      <t>メイサイ</t>
    </rPh>
    <rPh sb="19" eb="21">
      <t>イタク</t>
    </rPh>
    <rPh sb="21" eb="23">
      <t>ジギョウ</t>
    </rPh>
    <rPh sb="26" eb="28">
      <t>タンイ</t>
    </rPh>
    <rPh sb="29" eb="31">
      <t>センエン</t>
    </rPh>
    <phoneticPr fontId="3"/>
  </si>
  <si>
    <r>
      <rPr>
        <b/>
        <sz val="10"/>
        <color theme="9"/>
        <rFont val="BIZ UDPゴシック"/>
        <family val="3"/>
        <charset val="128"/>
      </rPr>
      <t>令和10年度</t>
    </r>
    <r>
      <rPr>
        <b/>
        <sz val="10"/>
        <color theme="1"/>
        <rFont val="BIZ UDPゴシック"/>
        <family val="3"/>
        <charset val="128"/>
      </rPr>
      <t>　経費（直接経費）の明細　【</t>
    </r>
    <r>
      <rPr>
        <b/>
        <sz val="10"/>
        <color theme="9"/>
        <rFont val="BIZ UDPゴシック"/>
        <family val="3"/>
        <charset val="128"/>
      </rPr>
      <t>委託</t>
    </r>
    <r>
      <rPr>
        <b/>
        <sz val="10"/>
        <color theme="1"/>
        <rFont val="BIZ UDPゴシック"/>
        <family val="3"/>
        <charset val="128"/>
      </rPr>
      <t>事業】　（</t>
    </r>
    <r>
      <rPr>
        <b/>
        <sz val="10"/>
        <color theme="9"/>
        <rFont val="BIZ UDPゴシック"/>
        <family val="3"/>
        <charset val="128"/>
      </rPr>
      <t>単位：千円</t>
    </r>
    <r>
      <rPr>
        <b/>
        <sz val="10"/>
        <color theme="1"/>
        <rFont val="BIZ UDPゴシック"/>
        <family val="3"/>
        <charset val="128"/>
      </rPr>
      <t>）</t>
    </r>
    <rPh sb="0" eb="2">
      <t>レイワ</t>
    </rPh>
    <rPh sb="4" eb="6">
      <t>ネンド</t>
    </rPh>
    <rPh sb="7" eb="9">
      <t>ケイヒ</t>
    </rPh>
    <rPh sb="10" eb="12">
      <t>チョクセツ</t>
    </rPh>
    <rPh sb="12" eb="14">
      <t>ケイヒ</t>
    </rPh>
    <rPh sb="16" eb="18">
      <t>メイサイ</t>
    </rPh>
    <rPh sb="20" eb="22">
      <t>イタク</t>
    </rPh>
    <rPh sb="22" eb="24">
      <t>ジギョウ</t>
    </rPh>
    <rPh sb="27" eb="29">
      <t>タンイ</t>
    </rPh>
    <rPh sb="30" eb="32">
      <t>センエン</t>
    </rPh>
    <phoneticPr fontId="3"/>
  </si>
  <si>
    <t>経費所要額　【委託事業】</t>
    <rPh sb="0" eb="5">
      <t>ケイヒショヨウガク</t>
    </rPh>
    <rPh sb="7" eb="11">
      <t>イタクジギョウ</t>
    </rPh>
    <phoneticPr fontId="3"/>
  </si>
  <si>
    <r>
      <rPr>
        <b/>
        <sz val="10"/>
        <rFont val="BIZ UDPゴシック"/>
        <family val="3"/>
        <charset val="128"/>
      </rPr>
      <t>【注意事項】</t>
    </r>
    <r>
      <rPr>
        <sz val="10"/>
        <color theme="9"/>
        <rFont val="BIZ UDPゴシック"/>
        <family val="3"/>
        <charset val="128"/>
      </rPr>
      <t xml:space="preserve">
※「主な内訳」の欄以外は計算式により自動で入力されますので、記載不要です。（直接入力しないでください。）</t>
    </r>
    <rPh sb="1" eb="5">
      <t>チュウイジコウ</t>
    </rPh>
    <rPh sb="9" eb="10">
      <t>オモ</t>
    </rPh>
    <rPh sb="11" eb="13">
      <t>ウチワケ</t>
    </rPh>
    <rPh sb="15" eb="18">
      <t>ランイガイ</t>
    </rPh>
    <rPh sb="19" eb="22">
      <t>ケイサンシキ</t>
    </rPh>
    <rPh sb="25" eb="27">
      <t>ジドウ</t>
    </rPh>
    <phoneticPr fontId="3"/>
  </si>
  <si>
    <t>経費費目</t>
    <rPh sb="0" eb="4">
      <t>ケイヒヒモク</t>
    </rPh>
    <phoneticPr fontId="3"/>
  </si>
  <si>
    <t>実施に伴う経費　（単位：千円）</t>
    <rPh sb="0" eb="2">
      <t>ジッシ</t>
    </rPh>
    <rPh sb="3" eb="4">
      <t>トモナ</t>
    </rPh>
    <rPh sb="5" eb="7">
      <t>ケイヒ</t>
    </rPh>
    <rPh sb="9" eb="11">
      <t>タンイ</t>
    </rPh>
    <rPh sb="12" eb="14">
      <t>センエン</t>
    </rPh>
    <phoneticPr fontId="3"/>
  </si>
  <si>
    <t>費目</t>
    <rPh sb="0" eb="2">
      <t>ヒモク</t>
    </rPh>
    <phoneticPr fontId="3"/>
  </si>
  <si>
    <t>細分</t>
    <rPh sb="0" eb="2">
      <t>サイブン</t>
    </rPh>
    <phoneticPr fontId="3"/>
  </si>
  <si>
    <t>実施期間合計</t>
    <rPh sb="0" eb="2">
      <t>ジッシ</t>
    </rPh>
    <rPh sb="2" eb="4">
      <t>キカン</t>
    </rPh>
    <rPh sb="4" eb="6">
      <t>ゴウケイ</t>
    </rPh>
    <phoneticPr fontId="3"/>
  </si>
  <si>
    <t>令和8年度</t>
    <rPh sb="0" eb="2">
      <t>レイワネンド</t>
    </rPh>
    <phoneticPr fontId="3"/>
  </si>
  <si>
    <t>主な内訳</t>
    <rPh sb="0" eb="1">
      <t>オモ</t>
    </rPh>
    <rPh sb="2" eb="4">
      <t>ウチワケ</t>
    </rPh>
    <phoneticPr fontId="3"/>
  </si>
  <si>
    <t>人件費</t>
    <rPh sb="0" eb="3">
      <t>ジンケンヒ</t>
    </rPh>
    <phoneticPr fontId="3"/>
  </si>
  <si>
    <t>業務費</t>
    <rPh sb="0" eb="3">
      <t>ギョウムヒ</t>
    </rPh>
    <phoneticPr fontId="3"/>
  </si>
  <si>
    <t>諸謝金</t>
    <rPh sb="0" eb="3">
      <t>ショシャキン</t>
    </rPh>
    <phoneticPr fontId="3"/>
  </si>
  <si>
    <t>旅費</t>
    <rPh sb="0" eb="2">
      <t>リョヒ</t>
    </rPh>
    <phoneticPr fontId="3"/>
  </si>
  <si>
    <t>消耗品費</t>
    <rPh sb="0" eb="4">
      <t>ショウモウヒンヒ</t>
    </rPh>
    <phoneticPr fontId="3"/>
  </si>
  <si>
    <t>借料及び損料</t>
    <rPh sb="0" eb="3">
      <t>シャクリョウオヨ</t>
    </rPh>
    <rPh sb="4" eb="6">
      <t>ソンリョウ</t>
    </rPh>
    <phoneticPr fontId="3"/>
  </si>
  <si>
    <t>雑役務費</t>
    <rPh sb="0" eb="4">
      <t>ザツエキムヒ</t>
    </rPh>
    <phoneticPr fontId="3"/>
  </si>
  <si>
    <t>外注費</t>
    <rPh sb="0" eb="3">
      <t>ガイチュウヒ</t>
    </rPh>
    <phoneticPr fontId="3"/>
  </si>
  <si>
    <t>その他（諸経費）</t>
    <rPh sb="2" eb="3">
      <t>タ</t>
    </rPh>
    <rPh sb="4" eb="7">
      <t>ショケイヒ</t>
    </rPh>
    <phoneticPr fontId="3"/>
  </si>
  <si>
    <t>一般管理費</t>
    <rPh sb="0" eb="5">
      <t>イッパンカンリヒ</t>
    </rPh>
    <phoneticPr fontId="3"/>
  </si>
  <si>
    <t>共同実施者</t>
    <rPh sb="0" eb="5">
      <t>キョウドウジッシシャ</t>
    </rPh>
    <phoneticPr fontId="3"/>
  </si>
  <si>
    <r>
      <rPr>
        <sz val="10"/>
        <rFont val="BIZ UDPゴシック"/>
        <family val="3"/>
        <charset val="128"/>
      </rPr>
      <t>【注意事項】</t>
    </r>
    <r>
      <rPr>
        <sz val="10"/>
        <color theme="9"/>
        <rFont val="BIZ UDPゴシック"/>
        <family val="3"/>
        <charset val="128"/>
      </rPr>
      <t xml:space="preserve">
※「主な内訳」の欄以外は計算式により自動で入力されますので、記載不要です。（直接入力しないでください。）</t>
    </r>
    <rPh sb="1" eb="5">
      <t>チュウイジコウ</t>
    </rPh>
    <rPh sb="9" eb="10">
      <t>オモ</t>
    </rPh>
    <rPh sb="11" eb="13">
      <t>ウチワケ</t>
    </rPh>
    <rPh sb="15" eb="18">
      <t>ランイガイ</t>
    </rPh>
    <rPh sb="19" eb="22">
      <t>ケイサンシキ</t>
    </rPh>
    <rPh sb="25" eb="27">
      <t>ジドウ</t>
    </rPh>
    <phoneticPr fontId="3"/>
  </si>
  <si>
    <r>
      <rPr>
        <b/>
        <sz val="10"/>
        <rFont val="BIZ UDPゴシック"/>
        <family val="3"/>
        <charset val="128"/>
      </rPr>
      <t>【注意事項】</t>
    </r>
    <r>
      <rPr>
        <sz val="10"/>
        <color theme="9"/>
        <rFont val="BIZ UDPゴシック"/>
        <family val="3"/>
        <charset val="128"/>
      </rPr>
      <t xml:space="preserve">
※この表（67行C列目～78行I列目）を概要資料（PowerPoint）の【実施に伴う経費（委託：実施期間全体総額）】のページにそのまま図形式でコピー＆ペーストしてください。</t>
    </r>
    <rPh sb="1" eb="5">
      <t>チュウイジコウ</t>
    </rPh>
    <phoneticPr fontId="3"/>
  </si>
  <si>
    <r>
      <rPr>
        <b/>
        <sz val="10"/>
        <color theme="9"/>
        <rFont val="BIZ UDPゴシック"/>
        <family val="3"/>
        <charset val="128"/>
      </rPr>
      <t>令和８年度</t>
    </r>
    <r>
      <rPr>
        <b/>
        <sz val="10"/>
        <color theme="1"/>
        <rFont val="BIZ UDPゴシック"/>
        <family val="3"/>
        <charset val="128"/>
      </rPr>
      <t>　経費（補助対象経費）の明細　【</t>
    </r>
    <r>
      <rPr>
        <b/>
        <sz val="10"/>
        <color theme="9"/>
        <rFont val="BIZ UDPゴシック"/>
        <family val="3"/>
        <charset val="128"/>
      </rPr>
      <t>補助</t>
    </r>
    <r>
      <rPr>
        <b/>
        <sz val="10"/>
        <color theme="1"/>
        <rFont val="BIZ UDPゴシック"/>
        <family val="3"/>
        <charset val="128"/>
      </rPr>
      <t>事業】　（</t>
    </r>
    <r>
      <rPr>
        <b/>
        <sz val="10"/>
        <color theme="9"/>
        <rFont val="BIZ UDPゴシック"/>
        <family val="3"/>
        <charset val="128"/>
      </rPr>
      <t>単位：千円</t>
    </r>
    <r>
      <rPr>
        <b/>
        <sz val="10"/>
        <color theme="1"/>
        <rFont val="BIZ UDPゴシック"/>
        <family val="3"/>
        <charset val="128"/>
      </rPr>
      <t>）</t>
    </r>
    <rPh sb="0" eb="2">
      <t>レイワ</t>
    </rPh>
    <rPh sb="3" eb="5">
      <t>ネンド</t>
    </rPh>
    <rPh sb="6" eb="8">
      <t>ケイヒ</t>
    </rPh>
    <rPh sb="9" eb="13">
      <t>ホジョタイショウ</t>
    </rPh>
    <rPh sb="13" eb="15">
      <t>ケイヒ</t>
    </rPh>
    <rPh sb="17" eb="19">
      <t>メイサイ</t>
    </rPh>
    <rPh sb="21" eb="23">
      <t>ホジョ</t>
    </rPh>
    <rPh sb="23" eb="25">
      <t>ジギョウ</t>
    </rPh>
    <rPh sb="28" eb="30">
      <t>タンイ</t>
    </rPh>
    <rPh sb="31" eb="33">
      <t>センエン</t>
    </rPh>
    <phoneticPr fontId="3"/>
  </si>
  <si>
    <t>①本工事費（1）直接工事費</t>
    <rPh sb="1" eb="4">
      <t>ホンコウジ</t>
    </rPh>
    <rPh sb="4" eb="5">
      <t>ヒ</t>
    </rPh>
    <rPh sb="8" eb="10">
      <t>チョクセツ</t>
    </rPh>
    <rPh sb="10" eb="13">
      <t>コウジヒ</t>
    </rPh>
    <phoneticPr fontId="3"/>
  </si>
  <si>
    <t>（2）間接工事費</t>
    <rPh sb="3" eb="8">
      <t>カンセツコウジヒ</t>
    </rPh>
    <phoneticPr fontId="3"/>
  </si>
  <si>
    <t>材料費計</t>
    <rPh sb="0" eb="2">
      <t>ザイリョウ</t>
    </rPh>
    <rPh sb="2" eb="3">
      <t>ヒ</t>
    </rPh>
    <rPh sb="3" eb="4">
      <t>ケイ</t>
    </rPh>
    <phoneticPr fontId="3"/>
  </si>
  <si>
    <t>共通仮設費計</t>
    <rPh sb="0" eb="5">
      <t>キョウツウカセツヒ</t>
    </rPh>
    <rPh sb="5" eb="6">
      <t>ケイ</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</si>
  <si>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※費目及び細分については、公募要領中「５．応募に当たっての留意事項」の&lt;補助事業の経費の区分&gt;によること。
※提案した実証内容に対して経費が明らかに過大である場合は、審査の過程で評価委員に不適切な実証計画と判断される場合があるので、実勢に従って現実的な経費を計上すること。
</t>
    </r>
    <r>
      <rPr>
        <sz val="10"/>
        <color theme="9"/>
        <rFont val="BIZ UDPゴシック"/>
        <family val="3"/>
        <charset val="128"/>
      </rPr>
      <t>※原則としてすべて税抜きで記載すること。
※Noの欄には【実証体制・組織】のシートのB列に記載した該当する構成機関名のNoを記載してください。</t>
    </r>
    <rPh sb="8" eb="9">
      <t>ワク</t>
    </rPh>
    <rPh sb="14" eb="16">
      <t>ヘンコウ</t>
    </rPh>
    <rPh sb="22" eb="24">
      <t>キサイ</t>
    </rPh>
    <rPh sb="194" eb="195">
      <t>ラン</t>
    </rPh>
    <rPh sb="198" eb="202">
      <t>ジッショウタイセイ</t>
    </rPh>
    <rPh sb="203" eb="205">
      <t>ソシキ</t>
    </rPh>
    <rPh sb="212" eb="213">
      <t>レツ</t>
    </rPh>
    <rPh sb="214" eb="216">
      <t>キサイ</t>
    </rPh>
    <rPh sb="218" eb="220">
      <t>ガイトウ</t>
    </rPh>
    <rPh sb="222" eb="227">
      <t>コウセイキカンメイ</t>
    </rPh>
    <rPh sb="231" eb="233">
      <t>キサイ</t>
    </rPh>
    <phoneticPr fontId="3"/>
  </si>
  <si>
    <t>○○機器部材</t>
    <rPh sb="2" eb="6">
      <t>キキブザイ</t>
    </rPh>
    <phoneticPr fontId="3"/>
  </si>
  <si>
    <t>○○機器の運搬費用</t>
    <rPh sb="2" eb="4">
      <t>キキ</t>
    </rPh>
    <rPh sb="5" eb="9">
      <t>ウンパンヒヨウ</t>
    </rPh>
    <phoneticPr fontId="3"/>
  </si>
  <si>
    <t>A2○○開発に係る材料費</t>
    <rPh sb="4" eb="6">
      <t>カイハツ</t>
    </rPh>
    <rPh sb="7" eb="8">
      <t>カカ</t>
    </rPh>
    <rPh sb="9" eb="12">
      <t>ザイリョウヒ</t>
    </rPh>
    <phoneticPr fontId="3"/>
  </si>
  <si>
    <t>○○設備設置・撤去費用</t>
    <phoneticPr fontId="3"/>
  </si>
  <si>
    <t>労務費計</t>
    <rPh sb="0" eb="3">
      <t>ロウムヒ</t>
    </rPh>
    <rPh sb="3" eb="4">
      <t>ケイ</t>
    </rPh>
    <phoneticPr fontId="3"/>
  </si>
  <si>
    <t>現場管理費計</t>
    <rPh sb="0" eb="4">
      <t>ゲンバカンリ</t>
    </rPh>
    <rPh sb="5" eb="6">
      <t>ケイ</t>
    </rPh>
    <phoneticPr fontId="3"/>
  </si>
  <si>
    <t>○○工事に係る労務費</t>
    <rPh sb="2" eb="4">
      <t>コウジ</t>
    </rPh>
    <rPh sb="5" eb="6">
      <t>カカ</t>
    </rPh>
    <rPh sb="7" eb="10">
      <t>ロウムヒ</t>
    </rPh>
    <phoneticPr fontId="3"/>
  </si>
  <si>
    <t>○○実証に係る現場水道光熱費</t>
    <rPh sb="2" eb="4">
      <t>ジッショウ</t>
    </rPh>
    <rPh sb="5" eb="6">
      <t>カカ</t>
    </rPh>
    <rPh sb="7" eb="14">
      <t>ゲンバスイドウコウネツヒ</t>
    </rPh>
    <phoneticPr fontId="3"/>
  </si>
  <si>
    <t>直接経費計</t>
    <rPh sb="0" eb="2">
      <t>チョクセツ</t>
    </rPh>
    <rPh sb="2" eb="4">
      <t>ケイヒ</t>
    </rPh>
    <rPh sb="4" eb="5">
      <t>ケイ</t>
    </rPh>
    <phoneticPr fontId="3"/>
  </si>
  <si>
    <t>○○の光熱費</t>
    <rPh sb="3" eb="6">
      <t>コウネツヒ</t>
    </rPh>
    <phoneticPr fontId="3"/>
  </si>
  <si>
    <t>A1○○開発・実証に係る諸給与</t>
    <rPh sb="4" eb="6">
      <t>カイハツ</t>
    </rPh>
    <rPh sb="7" eb="9">
      <t>ジッショウ</t>
    </rPh>
    <rPh sb="10" eb="11">
      <t>カカ</t>
    </rPh>
    <rPh sb="12" eb="15">
      <t>ショキュウヨ</t>
    </rPh>
    <phoneticPr fontId="3"/>
  </si>
  <si>
    <t>直接工事費合計</t>
    <rPh sb="0" eb="2">
      <t>チョクセツ</t>
    </rPh>
    <rPh sb="2" eb="5">
      <t>コウジヒ</t>
    </rPh>
    <rPh sb="5" eb="7">
      <t>ゴウケイ</t>
    </rPh>
    <phoneticPr fontId="3"/>
  </si>
  <si>
    <t>間接工事費合計</t>
    <rPh sb="0" eb="2">
      <t>カンセツ</t>
    </rPh>
    <rPh sb="2" eb="5">
      <t>コウジヒ</t>
    </rPh>
    <rPh sb="5" eb="7">
      <t>ゴウケイ</t>
    </rPh>
    <phoneticPr fontId="3"/>
  </si>
  <si>
    <t>補助金所要額（直接工事費合計×1/2）</t>
    <rPh sb="0" eb="6">
      <t>ホジョキンショヨウガク</t>
    </rPh>
    <rPh sb="7" eb="12">
      <t>チョクセツコウジヒ</t>
    </rPh>
    <rPh sb="12" eb="14">
      <t>ゴウケイ</t>
    </rPh>
    <phoneticPr fontId="3"/>
  </si>
  <si>
    <t>補助金所要額（間接工事費合計×1/2）</t>
    <rPh sb="0" eb="3">
      <t>ホジョキン</t>
    </rPh>
    <rPh sb="3" eb="5">
      <t>ショヨウ</t>
    </rPh>
    <rPh sb="5" eb="6">
      <t>ガク</t>
    </rPh>
    <rPh sb="7" eb="9">
      <t>カンセツ</t>
    </rPh>
    <rPh sb="9" eb="11">
      <t>コウジ</t>
    </rPh>
    <rPh sb="11" eb="12">
      <t>ヒ</t>
    </rPh>
    <rPh sb="12" eb="14">
      <t>ゴウケイ</t>
    </rPh>
    <phoneticPr fontId="3"/>
  </si>
  <si>
    <t>②付帯工事費</t>
    <rPh sb="1" eb="5">
      <t>フタイコウジ</t>
    </rPh>
    <rPh sb="5" eb="6">
      <t>ヒ</t>
    </rPh>
    <phoneticPr fontId="3"/>
  </si>
  <si>
    <t>③機械器具費</t>
    <rPh sb="1" eb="6">
      <t>キカイキグヒ</t>
    </rPh>
    <phoneticPr fontId="3"/>
  </si>
  <si>
    <t>付帯工事費計</t>
    <rPh sb="0" eb="4">
      <t>フタイコウジ</t>
    </rPh>
    <rPh sb="4" eb="5">
      <t>ヒ</t>
    </rPh>
    <rPh sb="5" eb="6">
      <t>ケイ</t>
    </rPh>
    <phoneticPr fontId="3"/>
  </si>
  <si>
    <t>機械器具費計</t>
    <rPh sb="0" eb="2">
      <t>キカイ</t>
    </rPh>
    <rPh sb="2" eb="4">
      <t>キグ</t>
    </rPh>
    <rPh sb="4" eb="5">
      <t>ヒ</t>
    </rPh>
    <rPh sb="5" eb="6">
      <t>ケイ</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</si>
  <si>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※費目及び細分については、公募要領中「５．応募に当たっての留意事項」の&lt;補助事業の経費の区分&gt;によること。
※提案した実証内容に対して経費が明らかに過大である場合は、審査の過程で評価委員に不適切な実証計画と判断される場合があるので、実勢に従って現実的な経費を計上すること。
</t>
    </r>
    <r>
      <rPr>
        <sz val="10"/>
        <color theme="9"/>
        <rFont val="BIZ UDPゴシック"/>
        <family val="3"/>
        <charset val="128"/>
      </rPr>
      <t>※原則としてすべて税抜きで記載すること。</t>
    </r>
    <r>
      <rPr>
        <sz val="10"/>
        <rFont val="BIZ UDPゴシック"/>
        <family val="3"/>
        <charset val="128"/>
      </rPr>
      <t xml:space="preserve">
</t>
    </r>
    <r>
      <rPr>
        <sz val="10"/>
        <color theme="9"/>
        <rFont val="BIZ UDPゴシック"/>
        <family val="3"/>
        <charset val="128"/>
      </rPr>
      <t>※Noの欄には【実証体制・組織】のシートのB列に記載した該当する構成機関名のNoを記載してください。</t>
    </r>
    <rPh sb="8" eb="9">
      <t>ワク</t>
    </rPh>
    <rPh sb="14" eb="16">
      <t>ヘンコウ</t>
    </rPh>
    <rPh sb="22" eb="24">
      <t>キサイ</t>
    </rPh>
    <rPh sb="194" eb="195">
      <t>ラン</t>
    </rPh>
    <rPh sb="198" eb="202">
      <t>ジッショウタイセイ</t>
    </rPh>
    <rPh sb="203" eb="205">
      <t>ソシキ</t>
    </rPh>
    <rPh sb="212" eb="213">
      <t>レツ</t>
    </rPh>
    <rPh sb="214" eb="216">
      <t>キサイ</t>
    </rPh>
    <rPh sb="218" eb="220">
      <t>ガイトウ</t>
    </rPh>
    <rPh sb="222" eb="227">
      <t>コウセイキカンメイ</t>
    </rPh>
    <rPh sb="231" eb="233">
      <t>キサイ</t>
    </rPh>
    <phoneticPr fontId="3"/>
  </si>
  <si>
    <t>△△工事に付随する○○工事費用</t>
    <rPh sb="2" eb="4">
      <t>コウジ</t>
    </rPh>
    <rPh sb="5" eb="7">
      <t>フズイ</t>
    </rPh>
    <rPh sb="11" eb="15">
      <t>コウジヒヨウ</t>
    </rPh>
    <phoneticPr fontId="3"/>
  </si>
  <si>
    <t>○○設備建築に要する△△器具費用</t>
    <rPh sb="2" eb="6">
      <t>セツビケンチク</t>
    </rPh>
    <rPh sb="7" eb="8">
      <t>ヨウ</t>
    </rPh>
    <rPh sb="12" eb="16">
      <t>キグヒヨウ</t>
    </rPh>
    <phoneticPr fontId="3"/>
  </si>
  <si>
    <t>付帯工事費合計</t>
    <rPh sb="0" eb="4">
      <t>フタイコウジ</t>
    </rPh>
    <rPh sb="4" eb="5">
      <t>ヒ</t>
    </rPh>
    <rPh sb="5" eb="7">
      <t>ゴウケイ</t>
    </rPh>
    <phoneticPr fontId="3"/>
  </si>
  <si>
    <t>機械器具費合計</t>
    <rPh sb="0" eb="4">
      <t>キカイキグ</t>
    </rPh>
    <rPh sb="4" eb="5">
      <t>ヒ</t>
    </rPh>
    <rPh sb="5" eb="7">
      <t>ゴウケイ</t>
    </rPh>
    <phoneticPr fontId="3"/>
  </si>
  <si>
    <t>補助金所要額（付帯工事費合計×1/2）</t>
    <rPh sb="0" eb="6">
      <t>ホジョキンショヨウガク</t>
    </rPh>
    <rPh sb="7" eb="11">
      <t>フタイコウジ</t>
    </rPh>
    <rPh sb="11" eb="12">
      <t>ヒ</t>
    </rPh>
    <rPh sb="12" eb="14">
      <t>ゴウケイ</t>
    </rPh>
    <phoneticPr fontId="3"/>
  </si>
  <si>
    <t>補助金所要額（機械器具費合計×1/2）</t>
    <rPh sb="0" eb="3">
      <t>ホジョキン</t>
    </rPh>
    <rPh sb="3" eb="5">
      <t>ショヨウ</t>
    </rPh>
    <rPh sb="5" eb="6">
      <t>ガク</t>
    </rPh>
    <rPh sb="7" eb="11">
      <t>キカイキグ</t>
    </rPh>
    <rPh sb="11" eb="12">
      <t>ヒ</t>
    </rPh>
    <rPh sb="12" eb="14">
      <t>ゴウケイ</t>
    </rPh>
    <phoneticPr fontId="3"/>
  </si>
  <si>
    <t>④測量及試験費</t>
    <rPh sb="1" eb="4">
      <t>ソクリョウオヨ</t>
    </rPh>
    <rPh sb="4" eb="7">
      <t>シケンヒ</t>
    </rPh>
    <phoneticPr fontId="3"/>
  </si>
  <si>
    <t>⑤設備費</t>
    <rPh sb="1" eb="4">
      <t>セツビヒ</t>
    </rPh>
    <phoneticPr fontId="3"/>
  </si>
  <si>
    <t>測量及試験費計</t>
    <rPh sb="0" eb="2">
      <t>ソクリョウ</t>
    </rPh>
    <rPh sb="2" eb="3">
      <t>オヨ</t>
    </rPh>
    <rPh sb="3" eb="6">
      <t>シケンヒ</t>
    </rPh>
    <rPh sb="6" eb="7">
      <t>ケイ</t>
    </rPh>
    <phoneticPr fontId="3"/>
  </si>
  <si>
    <t>設備費計</t>
    <rPh sb="0" eb="2">
      <t>セツビ</t>
    </rPh>
    <rPh sb="2" eb="3">
      <t>ヒ</t>
    </rPh>
    <rPh sb="3" eb="4">
      <t>ケイ</t>
    </rPh>
    <phoneticPr fontId="3"/>
  </si>
  <si>
    <t>A1○○開発に係る△△測量費用</t>
    <rPh sb="4" eb="6">
      <t>カイハツ</t>
    </rPh>
    <rPh sb="7" eb="8">
      <t>カカ</t>
    </rPh>
    <rPh sb="11" eb="15">
      <t>ソクリョウヒヨウ</t>
    </rPh>
    <phoneticPr fontId="3"/>
  </si>
  <si>
    <t>○○装置</t>
    <rPh sb="2" eb="4">
      <t>ソウチ</t>
    </rPh>
    <phoneticPr fontId="3"/>
  </si>
  <si>
    <t>A2○○開発に係る△△試験費用</t>
    <rPh sb="4" eb="6">
      <t>カイハツ</t>
    </rPh>
    <rPh sb="7" eb="8">
      <t>カカ</t>
    </rPh>
    <rPh sb="11" eb="13">
      <t>シケン</t>
    </rPh>
    <rPh sb="13" eb="15">
      <t>ヒヨウ</t>
    </rPh>
    <phoneticPr fontId="3"/>
  </si>
  <si>
    <t>○○機器</t>
    <rPh sb="2" eb="4">
      <t>キキ</t>
    </rPh>
    <phoneticPr fontId="3"/>
  </si>
  <si>
    <t>測量及試験費合計</t>
    <rPh sb="0" eb="3">
      <t>ソクリョウオヨ</t>
    </rPh>
    <rPh sb="3" eb="6">
      <t>シケンヒ</t>
    </rPh>
    <rPh sb="6" eb="8">
      <t>ゴウケイ</t>
    </rPh>
    <phoneticPr fontId="3"/>
  </si>
  <si>
    <t>設備費合計</t>
    <rPh sb="0" eb="2">
      <t>セツビ</t>
    </rPh>
    <rPh sb="2" eb="3">
      <t>ヒ</t>
    </rPh>
    <rPh sb="3" eb="5">
      <t>ゴウケイ</t>
    </rPh>
    <phoneticPr fontId="3"/>
  </si>
  <si>
    <t>補助金所要額（測量及試験費合計×1/2）</t>
    <rPh sb="0" eb="6">
      <t>ホジョキンショヨウガク</t>
    </rPh>
    <rPh sb="7" eb="10">
      <t>ソクリョウオヨ</t>
    </rPh>
    <rPh sb="10" eb="12">
      <t>シケン</t>
    </rPh>
    <rPh sb="12" eb="13">
      <t>ヒ</t>
    </rPh>
    <rPh sb="13" eb="15">
      <t>ゴウケイ</t>
    </rPh>
    <phoneticPr fontId="3"/>
  </si>
  <si>
    <t>補助金所要額（設備費合計×1/2）</t>
    <rPh sb="0" eb="3">
      <t>ホジョキン</t>
    </rPh>
    <rPh sb="3" eb="5">
      <t>ショヨウ</t>
    </rPh>
    <rPh sb="5" eb="6">
      <t>ガク</t>
    </rPh>
    <rPh sb="7" eb="9">
      <t>セツビ</t>
    </rPh>
    <rPh sb="9" eb="10">
      <t>ヒ</t>
    </rPh>
    <rPh sb="10" eb="12">
      <t>ゴウケイ</t>
    </rPh>
    <phoneticPr fontId="3"/>
  </si>
  <si>
    <t>⑥業務費</t>
    <rPh sb="1" eb="4">
      <t>ギョウムヒ</t>
    </rPh>
    <phoneticPr fontId="3"/>
  </si>
  <si>
    <t>⑦事務費</t>
    <rPh sb="1" eb="4">
      <t>ジムヒ</t>
    </rPh>
    <phoneticPr fontId="3"/>
  </si>
  <si>
    <t>業務費計</t>
    <rPh sb="0" eb="2">
      <t>ギョウム</t>
    </rPh>
    <rPh sb="2" eb="3">
      <t>ヒ</t>
    </rPh>
    <rPh sb="3" eb="4">
      <t>ケイ</t>
    </rPh>
    <phoneticPr fontId="3"/>
  </si>
  <si>
    <t>事務費計</t>
    <rPh sb="0" eb="2">
      <t>ジム</t>
    </rPh>
    <rPh sb="2" eb="3">
      <t>ヒ</t>
    </rPh>
    <rPh sb="3" eb="4">
      <t>ケイ</t>
    </rPh>
    <phoneticPr fontId="3"/>
  </si>
  <si>
    <t>○○に係る設計費用</t>
    <rPh sb="3" eb="4">
      <t>カカ</t>
    </rPh>
    <rPh sb="5" eb="9">
      <t>セッケイヒヨウ</t>
    </rPh>
    <phoneticPr fontId="3"/>
  </si>
  <si>
    <t>A1○○開発に係る事務費</t>
    <rPh sb="4" eb="6">
      <t>カイハツ</t>
    </rPh>
    <rPh sb="7" eb="8">
      <t>カカ</t>
    </rPh>
    <rPh sb="9" eb="12">
      <t>ジムヒ</t>
    </rPh>
    <phoneticPr fontId="3"/>
  </si>
  <si>
    <t>○○に係る消耗品費</t>
    <rPh sb="3" eb="4">
      <t>カカ</t>
    </rPh>
    <rPh sb="5" eb="9">
      <t>ショウモウヒンヒ</t>
    </rPh>
    <phoneticPr fontId="3"/>
  </si>
  <si>
    <t>A2○○開発に係る事務費</t>
    <rPh sb="4" eb="6">
      <t>カイハツ</t>
    </rPh>
    <rPh sb="7" eb="8">
      <t>カカ</t>
    </rPh>
    <rPh sb="9" eb="12">
      <t>ジムヒ</t>
    </rPh>
    <phoneticPr fontId="3"/>
  </si>
  <si>
    <t>A3○○開発に係る事務費</t>
    <rPh sb="4" eb="6">
      <t>カイハツ</t>
    </rPh>
    <rPh sb="7" eb="8">
      <t>カカ</t>
    </rPh>
    <rPh sb="9" eb="12">
      <t>ジムヒ</t>
    </rPh>
    <phoneticPr fontId="3"/>
  </si>
  <si>
    <t>業務費合計</t>
    <rPh sb="0" eb="2">
      <t>ギョウム</t>
    </rPh>
    <rPh sb="2" eb="3">
      <t>ヒ</t>
    </rPh>
    <rPh sb="3" eb="5">
      <t>ゴウケイ</t>
    </rPh>
    <phoneticPr fontId="3"/>
  </si>
  <si>
    <t>事務費合計</t>
    <rPh sb="0" eb="2">
      <t>ジム</t>
    </rPh>
    <rPh sb="2" eb="3">
      <t>ヒ</t>
    </rPh>
    <rPh sb="3" eb="5">
      <t>ゴウケイ</t>
    </rPh>
    <phoneticPr fontId="3"/>
  </si>
  <si>
    <t>補助金所要額（業務費合計×1/2）</t>
    <rPh sb="0" eb="6">
      <t>ホジョキンショヨウガク</t>
    </rPh>
    <rPh sb="7" eb="9">
      <t>ギョウム</t>
    </rPh>
    <rPh sb="9" eb="10">
      <t>ヒ</t>
    </rPh>
    <rPh sb="10" eb="12">
      <t>ゴウケイ</t>
    </rPh>
    <phoneticPr fontId="3"/>
  </si>
  <si>
    <t>補助金所要額（事務費合計×1/2）</t>
    <rPh sb="0" eb="3">
      <t>ホジョキン</t>
    </rPh>
    <rPh sb="3" eb="5">
      <t>ショヨウ</t>
    </rPh>
    <rPh sb="5" eb="6">
      <t>ガク</t>
    </rPh>
    <rPh sb="7" eb="9">
      <t>ジム</t>
    </rPh>
    <rPh sb="9" eb="10">
      <t>ヒ</t>
    </rPh>
    <rPh sb="10" eb="12">
      <t>ゴウケイ</t>
    </rPh>
    <phoneticPr fontId="3"/>
  </si>
  <si>
    <r>
      <rPr>
        <b/>
        <sz val="10"/>
        <color theme="9"/>
        <rFont val="BIZ UDPゴシック"/>
        <family val="3"/>
        <charset val="128"/>
      </rPr>
      <t>令和9年度</t>
    </r>
    <r>
      <rPr>
        <b/>
        <sz val="10"/>
        <color theme="1"/>
        <rFont val="BIZ UDPゴシック"/>
        <family val="3"/>
        <charset val="128"/>
      </rPr>
      <t>　経費（補助対象経費）の明細　【</t>
    </r>
    <r>
      <rPr>
        <b/>
        <sz val="10"/>
        <color theme="9"/>
        <rFont val="BIZ UDPゴシック"/>
        <family val="3"/>
        <charset val="128"/>
      </rPr>
      <t>補助</t>
    </r>
    <r>
      <rPr>
        <b/>
        <sz val="10"/>
        <color theme="1"/>
        <rFont val="BIZ UDPゴシック"/>
        <family val="3"/>
        <charset val="128"/>
      </rPr>
      <t>事業】　（</t>
    </r>
    <r>
      <rPr>
        <b/>
        <sz val="10"/>
        <color theme="9"/>
        <rFont val="BIZ UDPゴシック"/>
        <family val="3"/>
        <charset val="128"/>
      </rPr>
      <t>単位：千円</t>
    </r>
    <r>
      <rPr>
        <b/>
        <sz val="10"/>
        <color theme="1"/>
        <rFont val="BIZ UDPゴシック"/>
        <family val="3"/>
        <charset val="128"/>
      </rPr>
      <t>）</t>
    </r>
    <rPh sb="0" eb="2">
      <t>レイワ</t>
    </rPh>
    <rPh sb="3" eb="5">
      <t>ネンド</t>
    </rPh>
    <rPh sb="6" eb="8">
      <t>ケイヒ</t>
    </rPh>
    <rPh sb="9" eb="13">
      <t>ホジョタイショウ</t>
    </rPh>
    <rPh sb="13" eb="15">
      <t>ケイヒ</t>
    </rPh>
    <rPh sb="17" eb="19">
      <t>メイサイ</t>
    </rPh>
    <rPh sb="21" eb="23">
      <t>ホジョ</t>
    </rPh>
    <rPh sb="23" eb="25">
      <t>ジギョウ</t>
    </rPh>
    <rPh sb="28" eb="30">
      <t>タンイ</t>
    </rPh>
    <rPh sb="31" eb="33">
      <t>センエン</t>
    </rPh>
    <phoneticPr fontId="3"/>
  </si>
  <si>
    <r>
      <rPr>
        <b/>
        <sz val="10"/>
        <color theme="9"/>
        <rFont val="BIZ UDPゴシック"/>
        <family val="3"/>
        <charset val="128"/>
      </rPr>
      <t>令和10年度</t>
    </r>
    <r>
      <rPr>
        <b/>
        <sz val="10"/>
        <color theme="1"/>
        <rFont val="BIZ UDPゴシック"/>
        <family val="3"/>
        <charset val="128"/>
      </rPr>
      <t>　経費（補助対象経費）の明細　【</t>
    </r>
    <r>
      <rPr>
        <b/>
        <sz val="10"/>
        <color theme="9"/>
        <rFont val="BIZ UDPゴシック"/>
        <family val="3"/>
        <charset val="128"/>
      </rPr>
      <t>補助</t>
    </r>
    <r>
      <rPr>
        <b/>
        <sz val="10"/>
        <color theme="1"/>
        <rFont val="BIZ UDPゴシック"/>
        <family val="3"/>
        <charset val="128"/>
      </rPr>
      <t>事業】　（</t>
    </r>
    <r>
      <rPr>
        <b/>
        <sz val="10"/>
        <color theme="9"/>
        <rFont val="BIZ UDPゴシック"/>
        <family val="3"/>
        <charset val="128"/>
      </rPr>
      <t>単位：千円</t>
    </r>
    <r>
      <rPr>
        <b/>
        <sz val="10"/>
        <color theme="1"/>
        <rFont val="BIZ UDPゴシック"/>
        <family val="3"/>
        <charset val="128"/>
      </rPr>
      <t>）</t>
    </r>
    <rPh sb="0" eb="2">
      <t>レイワ</t>
    </rPh>
    <rPh sb="4" eb="6">
      <t>ネンド</t>
    </rPh>
    <rPh sb="7" eb="9">
      <t>ケイヒ</t>
    </rPh>
    <rPh sb="10" eb="14">
      <t>ホジョタイショウ</t>
    </rPh>
    <rPh sb="14" eb="16">
      <t>ケイヒ</t>
    </rPh>
    <rPh sb="18" eb="20">
      <t>メイサイ</t>
    </rPh>
    <rPh sb="22" eb="24">
      <t>ホジョ</t>
    </rPh>
    <rPh sb="24" eb="26">
      <t>ジギョウ</t>
    </rPh>
    <rPh sb="29" eb="31">
      <t>タンイ</t>
    </rPh>
    <rPh sb="32" eb="34">
      <t>センエン</t>
    </rPh>
    <phoneticPr fontId="3"/>
  </si>
  <si>
    <t>経費所要額　【補助事業】</t>
    <rPh sb="0" eb="5">
      <t>ケイヒショヨウガク</t>
    </rPh>
    <rPh sb="7" eb="9">
      <t>ホジョ</t>
    </rPh>
    <rPh sb="9" eb="11">
      <t>ジギョウ</t>
    </rPh>
    <phoneticPr fontId="3"/>
  </si>
  <si>
    <r>
      <rPr>
        <b/>
        <sz val="10"/>
        <rFont val="BIZ UDPゴシック"/>
        <family val="3"/>
        <charset val="128"/>
      </rPr>
      <t>【注意事項】</t>
    </r>
    <r>
      <rPr>
        <sz val="10"/>
        <color theme="9"/>
        <rFont val="BIZ UDPゴシック"/>
        <family val="3"/>
        <charset val="128"/>
      </rPr>
      <t xml:space="preserve">
※「主な内訳」の欄以外は計算式により自動で入力されますので、記載不要です。（直接入力しないでください。）</t>
    </r>
    <rPh sb="9" eb="10">
      <t>オモ</t>
    </rPh>
    <rPh sb="11" eb="13">
      <t>ウチワケ</t>
    </rPh>
    <rPh sb="15" eb="18">
      <t>ランイガイ</t>
    </rPh>
    <rPh sb="19" eb="22">
      <t>ケイサンシキ</t>
    </rPh>
    <rPh sb="25" eb="27">
      <t>ジドウ</t>
    </rPh>
    <phoneticPr fontId="3"/>
  </si>
  <si>
    <t>本工事費</t>
    <rPh sb="0" eb="4">
      <t>ホンコウジヒ</t>
    </rPh>
    <phoneticPr fontId="3"/>
  </si>
  <si>
    <t>材料費</t>
    <rPh sb="0" eb="3">
      <t>ザイリョウヒ</t>
    </rPh>
    <phoneticPr fontId="3"/>
  </si>
  <si>
    <t>労務費</t>
    <rPh sb="0" eb="3">
      <t>ロウムヒ</t>
    </rPh>
    <phoneticPr fontId="3"/>
  </si>
  <si>
    <t>直接経費</t>
    <rPh sb="0" eb="4">
      <t>チョクセツケイヒ</t>
    </rPh>
    <phoneticPr fontId="3"/>
  </si>
  <si>
    <t>共通仮設費</t>
    <rPh sb="0" eb="5">
      <t>キョウツウカセツヒ</t>
    </rPh>
    <phoneticPr fontId="3"/>
  </si>
  <si>
    <t>現場管理費</t>
    <rPh sb="0" eb="5">
      <t>ゲンバカンリヒ</t>
    </rPh>
    <phoneticPr fontId="3"/>
  </si>
  <si>
    <t>付帯工事費</t>
    <rPh sb="0" eb="5">
      <t>フタイコウジヒ</t>
    </rPh>
    <phoneticPr fontId="3"/>
  </si>
  <si>
    <t>機械器具費</t>
    <rPh sb="0" eb="5">
      <t>キカイキグヒ</t>
    </rPh>
    <phoneticPr fontId="3"/>
  </si>
  <si>
    <t>測量及び試験費</t>
    <rPh sb="0" eb="3">
      <t>ソクリョウオヨ</t>
    </rPh>
    <rPh sb="4" eb="7">
      <t>シケンヒ</t>
    </rPh>
    <phoneticPr fontId="3"/>
  </si>
  <si>
    <t>設備費</t>
    <rPh sb="0" eb="3">
      <t>セツビヒ</t>
    </rPh>
    <phoneticPr fontId="3"/>
  </si>
  <si>
    <t>事務費</t>
    <rPh sb="0" eb="3">
      <t>ジムヒ</t>
    </rPh>
    <phoneticPr fontId="3"/>
  </si>
  <si>
    <r>
      <rPr>
        <b/>
        <sz val="10"/>
        <rFont val="BIZ UDPゴシック"/>
        <family val="3"/>
        <charset val="128"/>
      </rPr>
      <t>【注意事項】</t>
    </r>
    <r>
      <rPr>
        <i/>
        <sz val="10"/>
        <color theme="9"/>
        <rFont val="BIZ UDPゴシック"/>
        <family val="3"/>
        <charset val="128"/>
      </rPr>
      <t xml:space="preserve">
※この表（79行C列目～93行I列目）を概要資料（PowerPoint）の【実施に伴う経費（補助：実施期間全体総額）】のページにそのまま図形式でコピー＆ペーストしてください。</t>
    </r>
    <rPh sb="53" eb="55">
      <t>ホジョ</t>
    </rPh>
    <phoneticPr fontId="3"/>
  </si>
  <si>
    <t>論文・特許等の知的財産権・その他実績</t>
    <rPh sb="0" eb="2">
      <t>ロンブン</t>
    </rPh>
    <rPh sb="3" eb="6">
      <t>トッキョトウ</t>
    </rPh>
    <rPh sb="7" eb="12">
      <t>チテキザイサンケン</t>
    </rPh>
    <rPh sb="15" eb="16">
      <t>タ</t>
    </rPh>
    <rPh sb="16" eb="18">
      <t>ジッセキ</t>
    </rPh>
    <phoneticPr fontId="3"/>
  </si>
  <si>
    <t>氏名・機関名</t>
    <rPh sb="0" eb="2">
      <t>シメイ</t>
    </rPh>
    <rPh sb="3" eb="6">
      <t>キカンメイ</t>
    </rPh>
    <phoneticPr fontId="3"/>
  </si>
  <si>
    <t>業績（著者名・論文タイトル等）・広報等の実績</t>
    <rPh sb="0" eb="2">
      <t>ギョウセキ</t>
    </rPh>
    <rPh sb="3" eb="6">
      <t>チョシャメイ</t>
    </rPh>
    <rPh sb="7" eb="9">
      <t>ロンブン</t>
    </rPh>
    <rPh sb="13" eb="14">
      <t>トウ</t>
    </rPh>
    <rPh sb="16" eb="19">
      <t>コウホウトウ</t>
    </rPh>
    <rPh sb="20" eb="22">
      <t>ジッセキ</t>
    </rPh>
    <phoneticPr fontId="3"/>
  </si>
  <si>
    <t>備考</t>
    <rPh sb="0" eb="2">
      <t>ビコウ</t>
    </rPh>
    <phoneticPr fontId="3"/>
  </si>
  <si>
    <r>
      <rPr>
        <b/>
        <sz val="10"/>
        <rFont val="BIZ UDPゴシック"/>
        <family val="3"/>
        <charset val="128"/>
      </rPr>
      <t>【注意事項】</t>
    </r>
    <r>
      <rPr>
        <sz val="10"/>
        <rFont val="BIZ UDPゴシック"/>
        <family val="3"/>
        <charset val="128"/>
      </rPr>
      <t xml:space="preserve">
※枠のサイズを変更することなく記載してください。
</t>
    </r>
    <r>
      <rPr>
        <sz val="10"/>
        <color theme="9"/>
        <rFont val="BIZ UDPゴシック"/>
        <family val="3"/>
        <charset val="128"/>
      </rPr>
      <t>※1頁以内で記載してください。</t>
    </r>
    <rPh sb="8" eb="9">
      <t>ワク</t>
    </rPh>
    <rPh sb="14" eb="16">
      <t>ヘンコウ</t>
    </rPh>
    <rPh sb="22" eb="24">
      <t>キサイ</t>
    </rPh>
    <phoneticPr fontId="3"/>
  </si>
  <si>
    <t>例
【XX株式会社】
環境　守
自然 花子　
【YY株式会社】
山田　豊
【ZZ大学】
太陽　光</t>
    <phoneticPr fontId="3"/>
  </si>
  <si>
    <t>(1)本提案に関わる業績・広報の実績のみを報告すること。実証事業機関毎に別葉にせず、代表事業者から共同実施者の順に各実証事業機関の業績を続けて記載すること。実証事業機関の業績・広報欄には、必要に応じて本提案の基礎となる特許、製品名、建築物名などを記載しても良い。
(2) 実証事業機関の実績の下に当該機関に所属する実証事業者の氏名全てを記入し、実証事業者毎に、業績を直近のものから過去に遡って、上から順に記載すること。記載事項がない場合は、「特になし」と記入すること。
(3) 実証要素の特性や最終的な機器・システムの実現性に関する近年の重要な発表論文又は特許等の知的財産権について記載し、本技術開発・実証との関係性について説明すること。
(4) 論文の場合、著者名、論文タイトル、雑誌名、発表年、巻・号、ページ、査読の有無の順を基本とすること。
(5) 書籍の場合、著者名、書名、出版社、発行年の順を基本とすること。特許等の知的財産権の場合はこれに準じること。
(6) 著者名が４名以上の場合は、et al.をつけ、その他の共著者名を省略しても構わない。
(7) 特許等の知的財産権については、取得又は出願済みのものについて記載すること。記載できる範囲内での記載としても構わない。
(8) 論文、特許等の知的財産権の他、関連技術の官公庁・民間等における採用・導入実績等についても、論文・特許等の知的財産権がない場合はとりわけ、記載すること。</t>
    <phoneticPr fontId="3"/>
  </si>
  <si>
    <t>デコ活への参加状況</t>
    <rPh sb="2" eb="3">
      <t>カツ</t>
    </rPh>
    <rPh sb="5" eb="9">
      <t>サンカジョウキョウ</t>
    </rPh>
    <phoneticPr fontId="3"/>
  </si>
  <si>
    <t>①</t>
    <phoneticPr fontId="3"/>
  </si>
  <si>
    <t>2050年カーボンニュートラルに向けた温室効果ガスの排出削減目標の設定</t>
    <phoneticPr fontId="3"/>
  </si>
  <si>
    <t>2050年又はそれ以前のカーボンニュートラル達成（Scope1+2）など、申請者が温室効果ガスの排出削減目標を設定している場合は、当該目標が記載されたウェブページURLまたは資料を添付してください。</t>
    <phoneticPr fontId="3"/>
  </si>
  <si>
    <t>②</t>
    <phoneticPr fontId="3"/>
  </si>
  <si>
    <t>デコ活応援団（官民連携協議会）への参画有無・・・参画ありの場合チェックしてください</t>
    <rPh sb="24" eb="26">
      <t>サンカク</t>
    </rPh>
    <rPh sb="29" eb="31">
      <t>バアイ</t>
    </rPh>
    <phoneticPr fontId="3"/>
  </si>
  <si>
    <t>③</t>
    <phoneticPr fontId="3"/>
  </si>
  <si>
    <t>デコ活宣言の実施有無・・・宣言ありの場合チェックしてください</t>
    <rPh sb="2" eb="5">
      <t>カツセンゲン</t>
    </rPh>
    <rPh sb="6" eb="10">
      <t>ジッシウム</t>
    </rPh>
    <rPh sb="13" eb="15">
      <t>センゲン</t>
    </rPh>
    <rPh sb="18" eb="20">
      <t>バアイ</t>
    </rPh>
    <phoneticPr fontId="3"/>
  </si>
  <si>
    <t>その他参考資料</t>
    <rPh sb="2" eb="7">
      <t>タサンコウシリョウ</t>
    </rPh>
    <phoneticPr fontId="3"/>
  </si>
  <si>
    <t>提案内容は上記の各項に記載することを基本とする。そのため参考資料は冗長・過多にならないよう留意し、関係の薄い資料は掲載しないこと。</t>
    <phoneticPr fontId="3"/>
  </si>
  <si>
    <t>実施スケジュール</t>
    <rPh sb="0" eb="2">
      <t>ジッシ</t>
    </rPh>
    <phoneticPr fontId="3"/>
  </si>
  <si>
    <t>(単位：千円）</t>
    <rPh sb="1" eb="3">
      <t>タンイ</t>
    </rPh>
    <rPh sb="4" eb="6">
      <t>センエン</t>
    </rPh>
    <phoneticPr fontId="3"/>
  </si>
  <si>
    <r>
      <rPr>
        <b/>
        <sz val="10"/>
        <color theme="1"/>
        <rFont val="BIZ UDPゴシック"/>
        <family val="3"/>
        <charset val="128"/>
      </rPr>
      <t>【注意事項】</t>
    </r>
    <r>
      <rPr>
        <sz val="10"/>
        <color theme="1"/>
        <rFont val="BIZ UDPゴシック"/>
        <family val="3"/>
        <charset val="128"/>
      </rPr>
      <t xml:space="preserve">
※A1～Dの各項目名を記載し、</t>
    </r>
    <r>
      <rPr>
        <sz val="10"/>
        <rFont val="BIZ UDPゴシック"/>
        <family val="3"/>
        <charset val="128"/>
      </rPr>
      <t>上段の該当する期間（スケジュール）の欄に「1」を記載してください。</t>
    </r>
    <r>
      <rPr>
        <sz val="10"/>
        <color theme="1"/>
        <rFont val="BIZ UDPゴシック"/>
        <family val="3"/>
        <charset val="128"/>
      </rPr>
      <t xml:space="preserve">一つの年度は4つのセルで構成されていますので、第一四半期から第四四半期を目安に該当する期間に「1」を記載してください。
※各年度の下段には、当該年度・当該項目に要する費用を記載してください。
</t>
    </r>
    <r>
      <rPr>
        <sz val="10"/>
        <color theme="9"/>
        <rFont val="BIZ UDPゴシック"/>
        <family val="3"/>
        <charset val="128"/>
      </rPr>
      <t>※合計は計算式により自動で入力されますので、記載不要です。（直接入力しないでください。）</t>
    </r>
    <rPh sb="13" eb="17">
      <t>カクコウモクメイ</t>
    </rPh>
    <rPh sb="18" eb="20">
      <t>キサイ</t>
    </rPh>
    <rPh sb="22" eb="24">
      <t>ジョウダン</t>
    </rPh>
    <rPh sb="25" eb="27">
      <t>ガイトウ</t>
    </rPh>
    <rPh sb="29" eb="31">
      <t>キカン</t>
    </rPh>
    <rPh sb="40" eb="41">
      <t>ラン</t>
    </rPh>
    <rPh sb="46" eb="48">
      <t>キサイ</t>
    </rPh>
    <rPh sb="55" eb="56">
      <t>ヒト</t>
    </rPh>
    <rPh sb="58" eb="60">
      <t>ネンド</t>
    </rPh>
    <rPh sb="67" eb="69">
      <t>コウセイ</t>
    </rPh>
    <rPh sb="78" eb="83">
      <t>ダイイチシハンキ</t>
    </rPh>
    <rPh sb="85" eb="90">
      <t>ダイヨンシハンキ</t>
    </rPh>
    <rPh sb="91" eb="93">
      <t>メヤス</t>
    </rPh>
    <rPh sb="94" eb="96">
      <t>ガイトウ</t>
    </rPh>
    <rPh sb="98" eb="100">
      <t>キカン</t>
    </rPh>
    <rPh sb="105" eb="107">
      <t>キサイ</t>
    </rPh>
    <rPh sb="116" eb="119">
      <t>カクネンド</t>
    </rPh>
    <rPh sb="120" eb="122">
      <t>ゲダン</t>
    </rPh>
    <rPh sb="125" eb="129">
      <t>トウガイネンド</t>
    </rPh>
    <rPh sb="130" eb="134">
      <t>トウガイコウモク</t>
    </rPh>
    <rPh sb="135" eb="136">
      <t>ヨウ</t>
    </rPh>
    <rPh sb="138" eb="140">
      <t>ヒヨウ</t>
    </rPh>
    <rPh sb="141" eb="143">
      <t>キサイ</t>
    </rPh>
    <phoneticPr fontId="3"/>
  </si>
  <si>
    <t>社会実装計画の目標</t>
    <rPh sb="0" eb="6">
      <t>シャカイジッソウケイカク</t>
    </rPh>
    <rPh sb="7" eb="9">
      <t>モクヒョウ</t>
    </rPh>
    <phoneticPr fontId="3"/>
  </si>
  <si>
    <t>20●●（事業開始年）</t>
    <rPh sb="5" eb="10">
      <t>ジギョウカイシネン</t>
    </rPh>
    <phoneticPr fontId="3"/>
  </si>
  <si>
    <r>
      <rPr>
        <b/>
        <sz val="10"/>
        <color theme="1"/>
        <rFont val="BIZ UDPゴシック"/>
        <family val="3"/>
        <charset val="128"/>
      </rPr>
      <t>【注意事項】</t>
    </r>
    <r>
      <rPr>
        <sz val="10"/>
        <color theme="1"/>
        <rFont val="BIZ UDPゴシック"/>
        <family val="3"/>
        <charset val="128"/>
      </rPr>
      <t xml:space="preserve">
※年度、項目は適宜書き換えて作成してください。（列の追加、削除も自由です。）</t>
    </r>
    <rPh sb="8" eb="10">
      <t>ネンド</t>
    </rPh>
    <rPh sb="11" eb="13">
      <t>コウモク</t>
    </rPh>
    <rPh sb="14" eb="16">
      <t>テキギ</t>
    </rPh>
    <rPh sb="16" eb="17">
      <t>カ</t>
    </rPh>
    <rPh sb="18" eb="19">
      <t>カ</t>
    </rPh>
    <rPh sb="21" eb="23">
      <t>サクセイ</t>
    </rPh>
    <rPh sb="31" eb="32">
      <t>レツ</t>
    </rPh>
    <rPh sb="33" eb="35">
      <t>ツイカ</t>
    </rPh>
    <rPh sb="36" eb="38">
      <t>サクジョ</t>
    </rPh>
    <rPh sb="39" eb="41">
      <t>ジユウ</t>
    </rPh>
    <phoneticPr fontId="3"/>
  </si>
  <si>
    <t>市場規模（台）</t>
    <rPh sb="0" eb="4">
      <t>シジョウキボ</t>
    </rPh>
    <rPh sb="5" eb="6">
      <t>ダイ</t>
    </rPh>
    <phoneticPr fontId="3"/>
  </si>
  <si>
    <t>目標事業台数（台）</t>
    <rPh sb="0" eb="2">
      <t>モクヒョウ</t>
    </rPh>
    <rPh sb="2" eb="4">
      <t>ジギョウ</t>
    </rPh>
    <rPh sb="4" eb="6">
      <t>ダイスウ</t>
    </rPh>
    <rPh sb="7" eb="8">
      <t>ダイ</t>
    </rPh>
    <phoneticPr fontId="3"/>
  </si>
  <si>
    <t>目標類型事業台数（台）</t>
    <rPh sb="0" eb="4">
      <t>モクヒョウルイケイ</t>
    </rPh>
    <rPh sb="4" eb="8">
      <t>ジギョウダイスウ</t>
    </rPh>
    <rPh sb="9" eb="10">
      <t>ダイ</t>
    </rPh>
    <phoneticPr fontId="3"/>
  </si>
  <si>
    <t>目標事業価格（円/台）</t>
    <rPh sb="0" eb="6">
      <t>モクヒョウジギョウカカク</t>
    </rPh>
    <rPh sb="7" eb="8">
      <t>エン</t>
    </rPh>
    <rPh sb="9" eb="10">
      <t>ダイ</t>
    </rPh>
    <phoneticPr fontId="3"/>
  </si>
  <si>
    <t>目標保守・維持価格（円/台）</t>
    <rPh sb="0" eb="2">
      <t>モクヒョウ</t>
    </rPh>
    <rPh sb="2" eb="4">
      <t>ホシュ</t>
    </rPh>
    <rPh sb="5" eb="9">
      <t>イジカカク</t>
    </rPh>
    <rPh sb="10" eb="11">
      <t>エン</t>
    </rPh>
    <rPh sb="12" eb="13">
      <t>ダイ</t>
    </rPh>
    <phoneticPr fontId="3"/>
  </si>
  <si>
    <t>エネルギー起源CO2削減効果</t>
    <rPh sb="5" eb="7">
      <t>キゲン</t>
    </rPh>
    <rPh sb="10" eb="14">
      <t>サクゲンコウカ</t>
    </rPh>
    <phoneticPr fontId="3"/>
  </si>
  <si>
    <r>
      <rPr>
        <b/>
        <sz val="10"/>
        <color theme="1"/>
        <rFont val="BIZ UDPゴシック"/>
        <family val="3"/>
        <charset val="128"/>
      </rPr>
      <t>【注意事項】</t>
    </r>
    <r>
      <rPr>
        <sz val="10"/>
        <color theme="1"/>
        <rFont val="BIZ UDPゴシック"/>
        <family val="3"/>
        <charset val="128"/>
      </rPr>
      <t xml:space="preserve">
※年度、項目は適宜書き換えて作成してください。（列の追加、削除も自由です。）</t>
    </r>
    <rPh sb="8" eb="10">
      <t>ネンド</t>
    </rPh>
    <rPh sb="11" eb="13">
      <t>コウモク</t>
    </rPh>
    <rPh sb="14" eb="17">
      <t>テキギカ</t>
    </rPh>
    <rPh sb="18" eb="19">
      <t>カ</t>
    </rPh>
    <rPh sb="21" eb="23">
      <t>サクセイ</t>
    </rPh>
    <rPh sb="31" eb="32">
      <t>レツ</t>
    </rPh>
    <rPh sb="33" eb="35">
      <t>ツイカ</t>
    </rPh>
    <rPh sb="36" eb="38">
      <t>サクジョ</t>
    </rPh>
    <rPh sb="39" eb="41">
      <t>ジユウ</t>
    </rPh>
    <phoneticPr fontId="3"/>
  </si>
  <si>
    <t>CO2削減量（万t-CO2/年）</t>
    <rPh sb="3" eb="6">
      <t>サクゲンリョウ</t>
    </rPh>
    <rPh sb="7" eb="8">
      <t>マン</t>
    </rPh>
    <rPh sb="14" eb="15">
      <t>ネン</t>
    </rPh>
    <phoneticPr fontId="3"/>
  </si>
  <si>
    <t>累積CO2削減量（万t-CO2）</t>
    <rPh sb="0" eb="2">
      <t>ルイセキ</t>
    </rPh>
    <rPh sb="5" eb="8">
      <t>サクゲンリョウ</t>
    </rPh>
    <rPh sb="9" eb="10">
      <t>マン</t>
    </rPh>
    <phoneticPr fontId="3"/>
  </si>
  <si>
    <t>CO2削減コスト（円/t-CO2）</t>
    <rPh sb="3" eb="5">
      <t>サクゲン</t>
    </rPh>
    <rPh sb="9" eb="10">
      <t>エン</t>
    </rPh>
    <phoneticPr fontId="3"/>
  </si>
  <si>
    <r>
      <rPr>
        <b/>
        <i/>
        <sz val="10"/>
        <color rgb="FF000000"/>
        <rFont val="BIZ UDPゴシック"/>
        <family val="3"/>
        <charset val="128"/>
      </rPr>
      <t xml:space="preserve">【実証の内容】
</t>
    </r>
    <r>
      <rPr>
        <i/>
        <sz val="10"/>
        <color rgb="FF003B83"/>
        <rFont val="BIZ UDPゴシック"/>
        <family val="3"/>
        <charset val="128"/>
      </rPr>
      <t xml:space="preserve">本事業において重要となる開発・実証要素を３つ以内で選び、A1, A2, A3として、解決すべき課題、それに対する取組方針及びその進捗状況等を記載ください。それぞれ社会実装に十分なレベルに到達する時期を記載してください（例：○○年社会実装見込）。また、開発・実証要素を統合し機能を発現するシステムについてBのシステム統合で示し、社会実装に向けた実証の具体的な内容をCの実証で記載するとともに、目指すべき社会実装に関する計画をDとしてください。
A1. 【実証要素名】
　解決すべき課題とこれに対する取組方針（別ページの年度別実証内容の総括）
A2. 【実証要素名】
　解決すべき課題とこれに対する取組方針（別ページの年度別実証内容の総括）
A3. 【実証要素名】
　解決すべき課題とこれに対する取組方針（別ページの年度別実証内容の総括）
その他の実証要素
　重要な実証要素が4つ以上ある場合は、【実証要素名】をA4から付して記し、その内容を記載してください。
B. 【システム統合】
　開発・実証要素を統合し、機能を発現するシステムを構築するための解決すべき課題とこれに対する取組方針
（別ページの年度別実証内容の総括）（本実証にシステム統合が発生しない場合はその旨記載してください）
C. 【実証】
　実証の具体的な内容と解決すべき課題に対する取組方針（別ページの年度別実証内容の総括）
D. 【社会実装】
　実証した事業等に関する社会実装計画の策定方針
</t>
    </r>
    <r>
      <rPr>
        <b/>
        <i/>
        <sz val="10"/>
        <color rgb="FF000000"/>
        <rFont val="BIZ UDPゴシック"/>
        <family val="3"/>
        <charset val="128"/>
      </rPr>
      <t xml:space="preserve">【実証スキーム】
</t>
    </r>
    <r>
      <rPr>
        <i/>
        <sz val="10"/>
        <color rgb="FF003B83"/>
        <rFont val="BIZ UDPゴシック"/>
        <family val="3"/>
        <charset val="128"/>
      </rPr>
      <t xml:space="preserve"> 本実証事業のスキームや実証事業の全体像について、次の内容を具体的に記載してください。
①従来のスキームに対する変更・改良点
②研究施設・実証場所
③コスト目標や実証スケジュールに関するリスク
④危険性や安全対策に関する留意事項
⑤各種実証要素を本件実証の場所以外での地域モデルとして統合した場合の適合性や課題
※ 論理的かつ簡潔な記述を心掛け、冗長な記述は避けること。また、高度な専門用語や特定の分野で用いる略号・略称には、必ず注釈を入れること。
※ 適宜図表を挿入して構わない。ただし、図等をオブジェクトとして貼り付ける場合、ファイル容量を抑えるよう留意すること</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</si>
</sst>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quot;&quot;"/>
  </numFmts>
  <fonts count="35" x14ac:knownFonts="1">
    <font>
      <sz val="11"/>
      <color theme="1"/>
      <name val="游ゴシック"/>
      <family val="2"/>
      <charset val="128"/>
      <scheme val="minor"/>
    </font>
    <font>
      <sz val="11"/>
      <color theme="1"/>
      <name val="ＭＳ Ｐゴシック"/>
      <family val="2"/>
      <charset val="128"/>
    </font>
    <font>
      <b/>
      <sz val="11"/>
      <color theme="1"/>
      <name val="游ゴシック"/>
      <family val="2"/>
      <charset val="128"/>
      <scheme val="minor"/>
    </font>
    <font>
      <sz val="6"/>
      <name val="游ゴシック"/>
      <family val="2"/>
      <charset val="128"/>
      <scheme val="minor"/>
    </font>
    <font>
      <sz val="10"/>
      <color theme="1"/>
      <name val="BIZ UDPゴシック"/>
      <family val="3"/>
      <charset val="128"/>
    </font>
    <font>
      <sz val="12"/>
      <color theme="1"/>
      <name val="BIZ UDPゴシック"/>
      <family val="3"/>
      <charset val="128"/>
    </font>
    <font>
      <sz val="14"/>
      <color theme="1"/>
      <name val="BIZ UDPゴシック"/>
      <family val="3"/>
      <charset val="128"/>
    </font>
    <font>
      <sz val="12"/>
      <color theme="9"/>
      <name val="BIZ UDPゴシック"/>
      <family val="3"/>
      <charset val="128"/>
    </font>
    <font>
      <b/>
      <sz val="14"/>
      <color theme="1"/>
      <name val="BIZ UDPゴシック"/>
      <family val="3"/>
      <charset val="128"/>
    </font>
    <font>
      <i/>
      <sz val="12"/>
      <color theme="4"/>
      <name val="BIZ UDPゴシック"/>
      <family val="3"/>
      <charset val="128"/>
    </font>
    <font>
      <b/>
      <u/>
      <sz val="12"/>
      <color theme="1"/>
      <name val="BIZ UDPゴシック"/>
      <family val="3"/>
      <charset val="128"/>
    </font>
    <font>
      <sz val="10"/>
      <color theme="1"/>
      <name val="游ゴシック"/>
      <family val="2"/>
      <charset val="128"/>
      <scheme val="minor"/>
    </font>
    <font>
      <i/>
      <sz val="10"/>
      <color theme="1"/>
      <name val="BIZ UDPゴシック"/>
      <family val="3"/>
      <charset val="128"/>
    </font>
    <font>
      <i/>
      <sz val="10"/>
      <color theme="4"/>
      <name val="BIZ UDPゴシック"/>
      <family val="3"/>
      <charset val="128"/>
    </font>
    <font>
      <i/>
      <sz val="11"/>
      <color theme="4"/>
      <name val="游ゴシック"/>
      <family val="2"/>
      <charset val="128"/>
      <scheme val="minor"/>
    </font>
    <font>
      <i/>
      <sz val="10"/>
      <color theme="4"/>
      <name val="游ゴシック"/>
      <family val="3"/>
      <charset val="128"/>
      <scheme val="minor"/>
    </font>
    <font>
      <u/>
      <sz val="11"/>
      <color theme="10"/>
      <name val="游ゴシック"/>
      <family val="2"/>
      <charset val="128"/>
      <scheme val="minor"/>
    </font>
    <font>
      <i/>
      <u/>
      <sz val="11"/>
      <color theme="4"/>
      <name val="游ゴシック"/>
      <family val="3"/>
      <charset val="128"/>
      <scheme val="minor"/>
    </font>
    <font>
      <i/>
      <sz val="10"/>
      <color theme="9"/>
      <name val="BIZ UDPゴシック"/>
      <family val="3"/>
      <charset val="128"/>
    </font>
    <font>
      <i/>
      <sz val="10"/>
      <color theme="4"/>
      <name val="游ゴシック"/>
      <family val="2"/>
      <charset val="128"/>
      <scheme val="minor"/>
    </font>
    <font>
      <sz val="10"/>
      <name val="BIZ UDPゴシック"/>
      <family val="3"/>
      <charset val="128"/>
    </font>
    <font>
      <b/>
      <sz val="10"/>
      <name val="BIZ UDPゴシック"/>
      <family val="3"/>
      <charset val="128"/>
    </font>
    <font>
      <b/>
      <sz val="10"/>
      <color theme="1"/>
      <name val="BIZ UDPゴシック"/>
      <family val="3"/>
      <charset val="128"/>
    </font>
    <font>
      <sz val="11"/>
      <color theme="1"/>
      <name val="游ゴシック"/>
      <family val="2"/>
      <scheme val="minor"/>
    </font>
    <font>
      <sz val="11"/>
      <color theme="1"/>
      <name val="游ゴシック"/>
      <family val="2"/>
      <charset val="128"/>
      <scheme val="minor"/>
    </font>
    <font>
      <b/>
      <sz val="10"/>
      <color theme="9"/>
      <name val="BIZ UDPゴシック"/>
      <family val="3"/>
      <charset val="128"/>
    </font>
    <font>
      <sz val="10"/>
      <color theme="4"/>
      <name val="BIZ UDPゴシック"/>
      <family val="3"/>
      <charset val="128"/>
    </font>
    <font>
      <sz val="10"/>
      <color theme="9"/>
      <name val="BIZ UDPゴシック"/>
      <family val="3"/>
      <charset val="128"/>
    </font>
    <font>
      <sz val="11"/>
      <name val="游ゴシック"/>
      <family val="2"/>
      <charset val="128"/>
      <scheme val="minor"/>
    </font>
    <font>
      <b/>
      <sz val="14"/>
      <color theme="6"/>
      <name val="BIZ UDPゴシック"/>
      <family val="3"/>
      <charset val="128"/>
    </font>
    <font>
      <sz val="8"/>
      <name val="BIZ UDPゴシック"/>
      <family val="3"/>
      <charset val="128"/>
    </font>
    <font>
      <i/>
      <sz val="10"/>
      <name val="BIZ UDPゴシック"/>
      <family val="3"/>
      <charset val="128"/>
    </font>
    <font>
      <i/>
      <sz val="10"/>
      <color theme="4"/>
      <name val="BIZ UDPゴシック"/>
      <family val="3"/>
    </font>
    <font>
      <b/>
      <i/>
      <sz val="10"/>
      <color rgb="FF000000"/>
      <name val="BIZ UDPゴシック"/>
      <family val="3"/>
      <charset val="128"/>
    </font>
    <font>
      <i/>
      <sz val="10"/>
      <color rgb="FF003B83"/>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4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diagonalDown="1">
      <left/>
      <right style="medium">
        <color auto="1"/>
      </right>
      <top style="medium">
        <color auto="1"/>
      </top>
      <bottom/>
      <diagonal style="thin">
        <color auto="1"/>
      </diagonal>
    </border>
    <border diagonalDown="1">
      <left style="medium">
        <color auto="1"/>
      </left>
      <right/>
      <top/>
      <bottom/>
      <diagonal style="thin">
        <color auto="1"/>
      </diagonal>
    </border>
    <border diagonalDown="1">
      <left/>
      <right/>
      <top/>
      <bottom/>
      <diagonal style="thin">
        <color auto="1"/>
      </diagonal>
    </border>
    <border diagonalDown="1">
      <left/>
      <right style="medium">
        <color auto="1"/>
      </right>
      <top/>
      <bottom/>
      <diagonal style="thin">
        <color auto="1"/>
      </diagonal>
    </border>
    <border diagonalDown="1">
      <left style="medium">
        <color auto="1"/>
      </left>
      <right/>
      <top/>
      <bottom style="medium">
        <color auto="1"/>
      </bottom>
      <diagonal style="thin">
        <color auto="1"/>
      </diagonal>
    </border>
    <border diagonalDown="1">
      <left/>
      <right/>
      <top/>
      <bottom style="medium">
        <color auto="1"/>
      </bottom>
      <diagonal style="thin">
        <color auto="1"/>
      </diagonal>
    </border>
    <border diagonalDown="1">
      <left/>
      <right style="medium">
        <color auto="1"/>
      </right>
      <top/>
      <bottom style="medium">
        <color auto="1"/>
      </bottom>
      <diagonal style="thin">
        <color auto="1"/>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style="medium">
        <color auto="1"/>
      </left>
      <right/>
      <top style="medium">
        <color auto="1"/>
      </top>
      <bottom style="dotted">
        <color auto="1"/>
      </bottom>
      <diagonal/>
    </border>
    <border>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top/>
      <bottom style="thin">
        <color auto="1"/>
      </bottom>
      <diagonal/>
    </border>
    <border>
      <left style="medium">
        <color auto="1"/>
      </left>
      <right style="dashed">
        <color auto="1"/>
      </right>
      <top style="medium">
        <color auto="1"/>
      </top>
      <bottom style="thin">
        <color auto="1"/>
      </bottom>
      <diagonal/>
    </border>
    <border>
      <left style="dashed">
        <color auto="1"/>
      </left>
      <right style="dashed">
        <color auto="1"/>
      </right>
      <top style="medium">
        <color auto="1"/>
      </top>
      <bottom style="thin">
        <color auto="1"/>
      </bottom>
      <diagonal/>
    </border>
    <border>
      <left style="dashed">
        <color auto="1"/>
      </left>
      <right style="medium">
        <color auto="1"/>
      </right>
      <top style="medium">
        <color auto="1"/>
      </top>
      <bottom style="thin">
        <color auto="1"/>
      </bottom>
      <diagonal/>
    </border>
    <border>
      <left style="medium">
        <color auto="1"/>
      </left>
      <right style="dashed">
        <color auto="1"/>
      </right>
      <top/>
      <bottom style="medium">
        <color auto="1"/>
      </bottom>
      <diagonal/>
    </border>
    <border>
      <left style="dashed">
        <color auto="1"/>
      </left>
      <right style="dashed">
        <color auto="1"/>
      </right>
      <top/>
      <bottom style="medium">
        <color auto="1"/>
      </bottom>
      <diagonal/>
    </border>
    <border>
      <left style="dashed">
        <color auto="1"/>
      </left>
      <right style="medium">
        <color auto="1"/>
      </right>
      <top/>
      <bottom style="medium">
        <color auto="1"/>
      </bottom>
      <diagonal/>
    </border>
    <border>
      <left style="medium">
        <color auto="1"/>
      </left>
      <right style="dashed">
        <color auto="1"/>
      </right>
      <top style="thin">
        <color auto="1"/>
      </top>
      <bottom/>
      <diagonal/>
    </border>
    <border>
      <left style="dashed">
        <color auto="1"/>
      </left>
      <right style="dashed">
        <color auto="1"/>
      </right>
      <top style="thin">
        <color auto="1"/>
      </top>
      <bottom/>
      <diagonal/>
    </border>
    <border>
      <left style="dashed">
        <color auto="1"/>
      </left>
      <right style="medium">
        <color auto="1"/>
      </right>
      <top style="thin">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thin">
        <color auto="1"/>
      </left>
      <right/>
      <top style="dotted">
        <color auto="1"/>
      </top>
      <bottom style="medium">
        <color auto="1"/>
      </bottom>
      <diagonal/>
    </border>
    <border>
      <left style="thin">
        <color auto="1"/>
      </left>
      <right/>
      <top style="thin">
        <color auto="1"/>
      </top>
      <bottom style="dotted">
        <color auto="1"/>
      </bottom>
      <diagonal/>
    </border>
    <border>
      <left/>
      <right style="medium">
        <color auto="1"/>
      </right>
      <top style="thin">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diagonal/>
    </border>
    <border>
      <left style="thin">
        <color auto="1"/>
      </left>
      <right style="thin">
        <color auto="1"/>
      </right>
      <top style="dotted">
        <color auto="1"/>
      </top>
      <bottom/>
      <diagonal/>
    </border>
    <border>
      <left style="thin">
        <color auto="1"/>
      </left>
      <right style="medium">
        <color auto="1"/>
      </right>
      <top style="dotted">
        <color auto="1"/>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style="thin">
        <color auto="1"/>
      </left>
      <right/>
      <top style="dotted">
        <color auto="1"/>
      </top>
      <bottom/>
      <diagonal/>
    </border>
    <border>
      <left/>
      <right style="medium">
        <color auto="1"/>
      </right>
      <top style="dotted">
        <color auto="1"/>
      </top>
      <bottom/>
      <diagonal/>
    </border>
    <border>
      <left style="thin">
        <color auto="1"/>
      </left>
      <right/>
      <top/>
      <bottom style="dotted">
        <color auto="1"/>
      </bottom>
      <diagonal/>
    </border>
    <border>
      <left/>
      <right style="medium">
        <color auto="1"/>
      </right>
      <top/>
      <bottom style="dotted">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right style="thin">
        <color auto="1"/>
      </right>
      <top style="dotted">
        <color auto="1"/>
      </top>
      <bottom style="dotted">
        <color auto="1"/>
      </bottom>
      <diagonal/>
    </border>
    <border>
      <left/>
      <right style="thin">
        <color auto="1"/>
      </right>
      <top style="thin">
        <color auto="1"/>
      </top>
      <bottom style="dotted">
        <color auto="1"/>
      </bottom>
      <diagonal/>
    </border>
    <border>
      <left/>
      <right style="medium">
        <color auto="1"/>
      </right>
      <top style="dotted">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style="thin">
        <color auto="1"/>
      </top>
      <bottom/>
      <diagonal/>
    </border>
    <border>
      <left/>
      <right style="medium">
        <color auto="1"/>
      </right>
      <top/>
      <bottom style="thin">
        <color auto="1"/>
      </bottom>
      <diagonal/>
    </border>
    <border>
      <left style="medium">
        <color auto="1"/>
      </left>
      <right/>
      <top style="thin">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right/>
      <top style="thin">
        <color auto="1"/>
      </top>
      <bottom style="dotted">
        <color auto="1"/>
      </bottom>
      <diagonal/>
    </border>
    <border>
      <left/>
      <right style="thin">
        <color auto="1"/>
      </right>
      <top style="dotted">
        <color auto="1"/>
      </top>
      <bottom style="medium">
        <color auto="1"/>
      </bottom>
      <diagonal/>
    </border>
    <border>
      <left/>
      <right/>
      <top style="dotted">
        <color auto="1"/>
      </top>
      <bottom style="thin">
        <color auto="1"/>
      </bottom>
      <diagonal/>
    </border>
  </borders>
  <cellStyleXfs count="5">
    <xf numFmtId="0" fontId="0" fillId="0" borderId="0">
      <alignment vertical="center"/>
    </xf>
    <xf numFmtId="0" fontId="16" fillId="0" borderId="0" applyNumberFormat="0" applyFill="0" applyBorder="0" applyAlignment="0" applyProtection="0">
      <alignment vertical="center"/>
    </xf>
    <xf numFmtId="0" fontId="23" fillId="0" borderId="0"/>
    <xf numFmtId="38" fontId="1" fillId="0" borderId="0" applyFont="0" applyFill="0" applyBorder="0" applyAlignment="0" applyProtection="0">
      <alignment vertical="center"/>
    </xf>
    <xf numFmtId="38" fontId="24" fillId="0" borderId="0" applyFont="0" applyFill="0" applyBorder="0" applyAlignment="0" applyProtection="0">
      <alignment vertical="center"/>
    </xf>
  </cellStyleXfs>
  <cellXfs count="635">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2" borderId="0" xfId="0" applyFont="1" applyFill="1">
      <alignment vertical="center"/>
    </xf>
    <xf numFmtId="0" fontId="6" fillId="0" borderId="0" xfId="0" applyFont="1" applyAlignment="1">
      <alignment horizontal="center" vertical="center" wrapText="1"/>
    </xf>
    <xf numFmtId="177" fontId="20" fillId="0" borderId="45" xfId="3" applyNumberFormat="1" applyFont="1" applyFill="1" applyBorder="1" applyAlignment="1" applyProtection="1">
      <alignment horizontal="right" vertical="center" wrapText="1"/>
    </xf>
    <xf numFmtId="177" fontId="20" fillId="0" borderId="27" xfId="3" applyNumberFormat="1" applyFont="1" applyFill="1" applyBorder="1" applyAlignment="1" applyProtection="1">
      <alignment horizontal="right" vertical="center" wrapText="1"/>
    </xf>
    <xf numFmtId="177" fontId="20" fillId="0" borderId="49" xfId="3" applyNumberFormat="1" applyFont="1" applyFill="1" applyBorder="1" applyAlignment="1" applyProtection="1">
      <alignment horizontal="right" vertical="center" wrapText="1"/>
    </xf>
    <xf numFmtId="177" fontId="20" fillId="0" borderId="54" xfId="3" applyNumberFormat="1" applyFont="1" applyFill="1" applyBorder="1" applyAlignment="1" applyProtection="1">
      <alignment horizontal="right" vertical="center" wrapText="1"/>
    </xf>
    <xf numFmtId="0" fontId="5" fillId="0" borderId="0" xfId="0" applyFont="1" applyAlignment="1">
      <alignment vertical="center" wrapText="1"/>
    </xf>
    <xf numFmtId="0" fontId="4" fillId="3" borderId="0" xfId="0" applyFont="1" applyFill="1">
      <alignment vertical="center"/>
    </xf>
    <xf numFmtId="0" fontId="4" fillId="3" borderId="0" xfId="0" applyFont="1" applyFill="1" applyAlignment="1">
      <alignment vertical="center" wrapText="1"/>
    </xf>
    <xf numFmtId="0" fontId="4" fillId="3" borderId="0" xfId="0" applyFont="1" applyFill="1" applyProtection="1">
      <alignment vertical="center"/>
      <protection locked="0"/>
    </xf>
    <xf numFmtId="0" fontId="4" fillId="0" borderId="0" xfId="0" applyFont="1" applyProtection="1">
      <alignment vertical="center"/>
      <protection locked="0"/>
    </xf>
    <xf numFmtId="0" fontId="4" fillId="0" borderId="27" xfId="0" applyFont="1" applyBorder="1" applyAlignment="1" applyProtection="1">
      <alignment horizontal="center" vertical="center"/>
      <protection locked="0"/>
    </xf>
    <xf numFmtId="0" fontId="4" fillId="0" borderId="27" xfId="0" applyFont="1" applyBorder="1" applyProtection="1">
      <alignment vertical="center"/>
      <protection locked="0"/>
    </xf>
    <xf numFmtId="38" fontId="4" fillId="0" borderId="27" xfId="0" applyNumberFormat="1" applyFont="1" applyBorder="1" applyProtection="1">
      <alignment vertical="center"/>
      <protection locked="0"/>
    </xf>
    <xf numFmtId="38" fontId="4" fillId="0" borderId="27" xfId="0" applyNumberFormat="1" applyFont="1" applyBorder="1">
      <alignment vertical="center"/>
    </xf>
    <xf numFmtId="0" fontId="4" fillId="0" borderId="27" xfId="0" applyFont="1" applyBorder="1" applyAlignment="1">
      <alignment horizontal="center" vertical="center"/>
    </xf>
    <xf numFmtId="0" fontId="4" fillId="2" borderId="0" xfId="0" applyFont="1" applyFill="1" applyProtection="1">
      <alignment vertical="center"/>
      <protection locked="0"/>
    </xf>
    <xf numFmtId="0" fontId="4" fillId="4" borderId="0" xfId="0" applyFont="1" applyFill="1" applyProtection="1">
      <alignment vertical="center"/>
      <protection locked="0"/>
    </xf>
    <xf numFmtId="0" fontId="13" fillId="0" borderId="69" xfId="0" applyFont="1" applyBorder="1" applyAlignment="1" applyProtection="1">
      <alignment vertical="center" wrapText="1"/>
      <protection locked="0"/>
    </xf>
    <xf numFmtId="38" fontId="13" fillId="0" borderId="72" xfId="4" applyFont="1" applyBorder="1" applyAlignment="1" applyProtection="1">
      <alignment vertical="center" wrapText="1"/>
      <protection locked="0"/>
    </xf>
    <xf numFmtId="38" fontId="4" fillId="0" borderId="72" xfId="4" applyFont="1" applyBorder="1" applyAlignment="1" applyProtection="1">
      <alignment vertical="center" wrapText="1"/>
      <protection locked="0"/>
    </xf>
    <xf numFmtId="0" fontId="4" fillId="0" borderId="70" xfId="0" applyFont="1" applyBorder="1" applyAlignment="1" applyProtection="1">
      <alignment vertical="center" wrapText="1"/>
      <protection locked="0"/>
    </xf>
    <xf numFmtId="38" fontId="4" fillId="0" borderId="67" xfId="4" applyFont="1" applyBorder="1" applyAlignment="1" applyProtection="1">
      <alignment vertical="center" wrapText="1"/>
      <protection locked="0"/>
    </xf>
    <xf numFmtId="0" fontId="13" fillId="0" borderId="70" xfId="0" applyFont="1" applyBorder="1" applyAlignment="1" applyProtection="1">
      <alignment vertical="center" wrapText="1"/>
      <protection locked="0"/>
    </xf>
    <xf numFmtId="38" fontId="13" fillId="0" borderId="67" xfId="4" applyFont="1" applyBorder="1" applyAlignment="1" applyProtection="1">
      <alignment vertical="center" wrapText="1"/>
      <protection locked="0"/>
    </xf>
    <xf numFmtId="0" fontId="4" fillId="0" borderId="71" xfId="0" applyFont="1" applyBorder="1" applyAlignment="1" applyProtection="1">
      <alignment vertical="center" wrapText="1"/>
      <protection locked="0"/>
    </xf>
    <xf numFmtId="38" fontId="4" fillId="0" borderId="68" xfId="4" applyFont="1" applyBorder="1" applyAlignment="1" applyProtection="1">
      <alignment vertical="center" wrapText="1"/>
      <protection locked="0"/>
    </xf>
    <xf numFmtId="0" fontId="13" fillId="0" borderId="67" xfId="0" applyFont="1" applyBorder="1" applyAlignment="1" applyProtection="1">
      <alignment vertical="center" wrapText="1"/>
      <protection locked="0"/>
    </xf>
    <xf numFmtId="0" fontId="13" fillId="0" borderId="67" xfId="0" applyFont="1" applyBorder="1" applyAlignment="1" applyProtection="1">
      <alignment vertical="center" shrinkToFit="1"/>
      <protection locked="0"/>
    </xf>
    <xf numFmtId="0" fontId="13" fillId="0" borderId="74" xfId="0" applyFont="1" applyBorder="1" applyAlignment="1" applyProtection="1">
      <alignment horizontal="center" vertical="center" wrapText="1"/>
      <protection locked="0"/>
    </xf>
    <xf numFmtId="38" fontId="13" fillId="0" borderId="67" xfId="4" applyFont="1" applyFill="1" applyBorder="1" applyAlignment="1" applyProtection="1">
      <alignment horizontal="right" vertical="center" wrapText="1"/>
      <protection locked="0"/>
    </xf>
    <xf numFmtId="0" fontId="4" fillId="2" borderId="13" xfId="0" applyFont="1" applyFill="1" applyBorder="1" applyAlignment="1">
      <alignment horizontal="center" vertical="center"/>
    </xf>
    <xf numFmtId="38" fontId="4" fillId="0" borderId="25" xfId="4" applyFont="1" applyBorder="1" applyAlignment="1" applyProtection="1">
      <alignment vertical="center" wrapText="1"/>
    </xf>
    <xf numFmtId="38" fontId="4" fillId="0" borderId="26" xfId="4" applyFont="1" applyBorder="1" applyAlignment="1" applyProtection="1">
      <alignment vertical="center" wrapText="1"/>
    </xf>
    <xf numFmtId="38" fontId="4" fillId="0" borderId="89" xfId="4" applyFont="1" applyBorder="1" applyAlignment="1" applyProtection="1">
      <alignment vertical="center" wrapText="1"/>
    </xf>
    <xf numFmtId="0" fontId="4" fillId="0" borderId="0" xfId="0" applyFont="1" applyAlignment="1" applyProtection="1">
      <alignment vertical="top" wrapText="1"/>
      <protection locked="0"/>
    </xf>
    <xf numFmtId="0" fontId="13" fillId="2" borderId="3" xfId="0" applyFont="1" applyFill="1" applyBorder="1" applyAlignment="1" applyProtection="1">
      <alignment vertical="top" wrapText="1"/>
      <protection locked="0"/>
    </xf>
    <xf numFmtId="0" fontId="13" fillId="2" borderId="3" xfId="0" applyFont="1" applyFill="1" applyBorder="1" applyAlignment="1" applyProtection="1">
      <alignment vertical="top"/>
      <protection locked="0"/>
    </xf>
    <xf numFmtId="0" fontId="20" fillId="2" borderId="27" xfId="0" applyFont="1" applyFill="1" applyBorder="1" applyAlignment="1" applyProtection="1">
      <alignment horizontal="center" vertical="center" wrapText="1"/>
      <protection locked="0"/>
    </xf>
    <xf numFmtId="0" fontId="13" fillId="2" borderId="27" xfId="0" applyFont="1" applyFill="1" applyBorder="1" applyAlignment="1" applyProtection="1">
      <alignment vertical="top" wrapText="1"/>
      <protection locked="0"/>
    </xf>
    <xf numFmtId="0" fontId="4" fillId="3" borderId="13" xfId="0" applyFont="1" applyFill="1" applyBorder="1" applyAlignment="1">
      <alignment horizontal="center" vertical="center"/>
    </xf>
    <xf numFmtId="0" fontId="20" fillId="0" borderId="0" xfId="0" applyFont="1" applyAlignment="1" applyProtection="1">
      <alignment vertical="top" wrapText="1"/>
      <protection locked="0"/>
    </xf>
    <xf numFmtId="0" fontId="13" fillId="0" borderId="0" xfId="0" applyFont="1" applyAlignment="1" applyProtection="1">
      <alignment vertical="top" wrapText="1"/>
      <protection locked="0"/>
    </xf>
    <xf numFmtId="0" fontId="20" fillId="2" borderId="5" xfId="0" applyFont="1" applyFill="1" applyBorder="1" applyAlignment="1" applyProtection="1">
      <alignment horizontal="left" vertical="top" wrapText="1"/>
      <protection locked="0"/>
    </xf>
    <xf numFmtId="0" fontId="20" fillId="2" borderId="0" xfId="0" applyFont="1" applyFill="1" applyAlignment="1" applyProtection="1">
      <alignment horizontal="left" vertical="top" wrapText="1"/>
      <protection locked="0"/>
    </xf>
    <xf numFmtId="0" fontId="20" fillId="2" borderId="6" xfId="0" applyFont="1" applyFill="1" applyBorder="1" applyAlignment="1" applyProtection="1">
      <alignment horizontal="left" vertical="top" wrapText="1"/>
      <protection locked="0"/>
    </xf>
    <xf numFmtId="0" fontId="20" fillId="2" borderId="7" xfId="0" applyFont="1" applyFill="1" applyBorder="1" applyAlignment="1" applyProtection="1">
      <alignment horizontal="left" vertical="top"/>
      <protection locked="0"/>
    </xf>
    <xf numFmtId="0" fontId="20" fillId="2" borderId="8" xfId="0" applyFont="1" applyFill="1" applyBorder="1" applyAlignment="1" applyProtection="1">
      <alignment horizontal="left" vertical="top"/>
      <protection locked="0"/>
    </xf>
    <xf numFmtId="0" fontId="20" fillId="2" borderId="9" xfId="0" applyFont="1" applyFill="1" applyBorder="1" applyAlignment="1" applyProtection="1">
      <alignment horizontal="left" vertical="top"/>
      <protection locked="0"/>
    </xf>
    <xf numFmtId="0" fontId="13" fillId="0" borderId="95" xfId="0" applyFont="1" applyBorder="1" applyAlignment="1" applyProtection="1">
      <alignment vertical="center" shrinkToFit="1"/>
      <protection locked="0"/>
    </xf>
    <xf numFmtId="38" fontId="13" fillId="0" borderId="97" xfId="4" applyFont="1" applyFill="1" applyBorder="1" applyAlignment="1" applyProtection="1">
      <alignment horizontal="right" vertical="center" wrapText="1"/>
      <protection locked="0"/>
    </xf>
    <xf numFmtId="0" fontId="13" fillId="0" borderId="98" xfId="0" applyFont="1" applyBorder="1" applyAlignment="1" applyProtection="1">
      <alignment vertical="center" shrinkToFit="1"/>
      <protection locked="0"/>
    </xf>
    <xf numFmtId="38" fontId="4" fillId="0" borderId="100" xfId="4" applyFont="1" applyFill="1" applyBorder="1" applyAlignment="1" applyProtection="1">
      <alignment horizontal="right" vertical="center" wrapText="1"/>
      <protection locked="0"/>
    </xf>
    <xf numFmtId="0" fontId="20" fillId="0" borderId="98" xfId="0" applyFont="1" applyBorder="1" applyAlignment="1" applyProtection="1">
      <alignment vertical="center" shrinkToFit="1"/>
      <protection locked="0"/>
    </xf>
    <xf numFmtId="38" fontId="4" fillId="0" borderId="110" xfId="4" applyFont="1" applyFill="1" applyBorder="1" applyAlignment="1" applyProtection="1">
      <alignment horizontal="right" vertical="center" wrapText="1"/>
      <protection locked="0"/>
    </xf>
    <xf numFmtId="38" fontId="4" fillId="0" borderId="113" xfId="4" applyFont="1" applyFill="1" applyBorder="1" applyAlignment="1" applyProtection="1">
      <alignment horizontal="right" vertical="center" wrapText="1"/>
      <protection locked="0"/>
    </xf>
    <xf numFmtId="0" fontId="20" fillId="0" borderId="101" xfId="0" applyFont="1" applyBorder="1" applyAlignment="1" applyProtection="1">
      <alignment vertical="center" shrinkToFit="1"/>
      <protection locked="0"/>
    </xf>
    <xf numFmtId="38" fontId="4" fillId="0" borderId="103" xfId="4" applyFont="1" applyFill="1" applyBorder="1" applyAlignment="1" applyProtection="1">
      <alignment horizontal="right" vertical="center" wrapText="1"/>
      <protection locked="0"/>
    </xf>
    <xf numFmtId="38" fontId="13" fillId="0" borderId="100" xfId="4" applyFont="1" applyFill="1" applyBorder="1" applyAlignment="1" applyProtection="1">
      <alignment horizontal="right" vertical="center" wrapText="1"/>
      <protection locked="0"/>
    </xf>
    <xf numFmtId="0" fontId="20" fillId="0" borderId="108" xfId="0" applyFont="1" applyBorder="1" applyAlignment="1" applyProtection="1">
      <alignment vertical="center" shrinkToFit="1"/>
      <protection locked="0"/>
    </xf>
    <xf numFmtId="0" fontId="13" fillId="0" borderId="111" xfId="0" applyFont="1" applyBorder="1" applyAlignment="1" applyProtection="1">
      <alignment vertical="center" shrinkToFit="1"/>
      <protection locked="0"/>
    </xf>
    <xf numFmtId="0" fontId="13" fillId="0" borderId="95" xfId="0" applyFont="1" applyBorder="1" applyAlignment="1" applyProtection="1">
      <alignment vertical="center" wrapText="1"/>
      <protection locked="0"/>
    </xf>
    <xf numFmtId="0" fontId="20" fillId="0" borderId="98" xfId="0" applyFont="1" applyBorder="1" applyAlignment="1" applyProtection="1">
      <alignment vertical="center" wrapText="1"/>
      <protection locked="0"/>
    </xf>
    <xf numFmtId="0" fontId="4" fillId="0" borderId="98" xfId="0" applyFont="1" applyBorder="1" applyAlignment="1" applyProtection="1">
      <alignment vertical="center" wrapText="1"/>
      <protection locked="0"/>
    </xf>
    <xf numFmtId="0" fontId="4" fillId="0" borderId="111" xfId="0" applyFont="1" applyBorder="1" applyAlignment="1" applyProtection="1">
      <alignment vertical="center" wrapText="1"/>
      <protection locked="0"/>
    </xf>
    <xf numFmtId="0" fontId="4" fillId="0" borderId="140" xfId="0" applyFont="1" applyBorder="1" applyAlignment="1" applyProtection="1">
      <alignment vertical="center" wrapText="1"/>
      <protection locked="0"/>
    </xf>
    <xf numFmtId="38" fontId="4" fillId="0" borderId="78" xfId="4" applyFont="1" applyFill="1" applyBorder="1" applyAlignment="1" applyProtection="1">
      <alignment horizontal="right" vertical="center" wrapText="1"/>
    </xf>
    <xf numFmtId="38" fontId="22" fillId="0" borderId="26" xfId="4" applyFont="1" applyFill="1" applyBorder="1" applyAlignment="1" applyProtection="1">
      <alignment horizontal="right" vertical="center" wrapText="1"/>
    </xf>
    <xf numFmtId="38" fontId="22" fillId="0" borderId="78" xfId="4" applyFont="1" applyFill="1" applyBorder="1" applyAlignment="1" applyProtection="1">
      <alignment horizontal="right" vertical="center" wrapText="1"/>
    </xf>
    <xf numFmtId="0" fontId="13" fillId="2" borderId="0" xfId="0" applyFont="1" applyFill="1" applyAlignment="1" applyProtection="1">
      <alignment vertical="top" wrapText="1"/>
      <protection locked="0"/>
    </xf>
    <xf numFmtId="0" fontId="13" fillId="2" borderId="0" xfId="0" applyFont="1" applyFill="1" applyAlignment="1" applyProtection="1">
      <alignment vertical="top"/>
      <protection locked="0"/>
    </xf>
    <xf numFmtId="0" fontId="20" fillId="2" borderId="78" xfId="0" applyFont="1" applyFill="1" applyBorder="1" applyAlignment="1" applyProtection="1">
      <alignment horizontal="center" vertical="center" wrapText="1"/>
      <protection locked="0"/>
    </xf>
    <xf numFmtId="0" fontId="20" fillId="2" borderId="91"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center" vertical="center" shrinkToFit="1"/>
      <protection locked="0"/>
    </xf>
    <xf numFmtId="0" fontId="20" fillId="2" borderId="78" xfId="0" applyFont="1" applyFill="1" applyBorder="1" applyAlignment="1" applyProtection="1">
      <alignment horizontal="left" vertical="center" shrinkToFit="1"/>
      <protection locked="0"/>
    </xf>
    <xf numFmtId="0" fontId="20" fillId="2" borderId="80" xfId="0" applyFont="1" applyFill="1" applyBorder="1" applyAlignment="1" applyProtection="1">
      <alignment horizontal="left" vertical="center" shrinkToFit="1"/>
      <protection locked="0"/>
    </xf>
    <xf numFmtId="0" fontId="20" fillId="2" borderId="0" xfId="0" applyFont="1" applyFill="1" applyProtection="1">
      <alignment vertical="center"/>
      <protection locked="0"/>
    </xf>
    <xf numFmtId="0" fontId="4" fillId="5" borderId="0" xfId="0" applyFont="1" applyFill="1" applyProtection="1">
      <alignment vertical="center"/>
      <protection locked="0"/>
    </xf>
    <xf numFmtId="0" fontId="13" fillId="5" borderId="0" xfId="0" applyFont="1" applyFill="1" applyAlignment="1" applyProtection="1">
      <alignment vertical="top" wrapText="1"/>
      <protection locked="0"/>
    </xf>
    <xf numFmtId="0" fontId="13" fillId="5" borderId="0" xfId="0" applyFont="1" applyFill="1" applyAlignment="1" applyProtection="1">
      <alignment vertical="top"/>
      <protection locked="0"/>
    </xf>
    <xf numFmtId="38" fontId="20" fillId="2" borderId="27" xfId="4" applyFont="1" applyFill="1" applyBorder="1" applyAlignment="1" applyProtection="1">
      <alignment horizontal="right" vertical="center" shrinkToFit="1"/>
    </xf>
    <xf numFmtId="38" fontId="20" fillId="2" borderId="79" xfId="4" applyFont="1" applyFill="1" applyBorder="1" applyAlignment="1" applyProtection="1">
      <alignment horizontal="right" vertical="center" shrinkToFit="1"/>
    </xf>
    <xf numFmtId="0" fontId="13" fillId="0" borderId="96" xfId="0" applyFont="1" applyBorder="1" applyAlignment="1" applyProtection="1">
      <alignment vertical="center" shrinkToFit="1"/>
      <protection locked="0"/>
    </xf>
    <xf numFmtId="38" fontId="4" fillId="0" borderId="97" xfId="4" applyFont="1" applyFill="1" applyBorder="1" applyAlignment="1" applyProtection="1">
      <alignment horizontal="right" vertical="center" wrapText="1"/>
      <protection locked="0"/>
    </xf>
    <xf numFmtId="0" fontId="13" fillId="0" borderId="98" xfId="0" applyFont="1" applyBorder="1" applyAlignment="1" applyProtection="1">
      <alignment vertical="center" wrapText="1"/>
      <protection locked="0"/>
    </xf>
    <xf numFmtId="0" fontId="13" fillId="0" borderId="99" xfId="0" applyFont="1" applyBorder="1" applyAlignment="1" applyProtection="1">
      <alignment vertical="center" shrinkToFit="1"/>
      <protection locked="0"/>
    </xf>
    <xf numFmtId="0" fontId="20" fillId="0" borderId="99" xfId="0" applyFont="1" applyBorder="1" applyAlignment="1" applyProtection="1">
      <alignment vertical="center" shrinkToFit="1"/>
      <protection locked="0"/>
    </xf>
    <xf numFmtId="0" fontId="20" fillId="0" borderId="108" xfId="0" applyFont="1" applyBorder="1" applyAlignment="1" applyProtection="1">
      <alignment vertical="center" wrapText="1"/>
      <protection locked="0"/>
    </xf>
    <xf numFmtId="0" fontId="20" fillId="0" borderId="109" xfId="0" applyFont="1" applyBorder="1" applyAlignment="1" applyProtection="1">
      <alignment vertical="center" shrinkToFit="1"/>
      <protection locked="0"/>
    </xf>
    <xf numFmtId="0" fontId="4" fillId="0" borderId="108" xfId="0" applyFont="1" applyBorder="1" applyAlignment="1" applyProtection="1">
      <alignment vertical="center" wrapText="1"/>
      <protection locked="0"/>
    </xf>
    <xf numFmtId="0" fontId="13" fillId="0" borderId="111" xfId="0" applyFont="1" applyBorder="1" applyAlignment="1" applyProtection="1">
      <alignment vertical="center" wrapText="1"/>
      <protection locked="0"/>
    </xf>
    <xf numFmtId="0" fontId="13" fillId="0" borderId="112" xfId="0" applyFont="1" applyBorder="1" applyAlignment="1" applyProtection="1">
      <alignment vertical="center" shrinkToFit="1"/>
      <protection locked="0"/>
    </xf>
    <xf numFmtId="0" fontId="20" fillId="0" borderId="101" xfId="0" applyFont="1" applyBorder="1" applyAlignment="1" applyProtection="1">
      <alignment vertical="center" wrapText="1"/>
      <protection locked="0"/>
    </xf>
    <xf numFmtId="0" fontId="20" fillId="0" borderId="102" xfId="0" applyFont="1" applyBorder="1" applyAlignment="1" applyProtection="1">
      <alignment vertical="center" shrinkToFit="1"/>
      <protection locked="0"/>
    </xf>
    <xf numFmtId="0" fontId="4" fillId="0" borderId="101" xfId="0" applyFont="1" applyBorder="1" applyAlignment="1" applyProtection="1">
      <alignment vertical="center" wrapText="1"/>
      <protection locked="0"/>
    </xf>
    <xf numFmtId="0" fontId="13" fillId="0" borderId="0" xfId="0" applyFont="1" applyAlignment="1" applyProtection="1">
      <alignment horizontal="left" vertical="top" wrapText="1"/>
      <protection locked="0"/>
    </xf>
    <xf numFmtId="38" fontId="20" fillId="0" borderId="100" xfId="4" applyFont="1" applyFill="1" applyBorder="1" applyAlignment="1" applyProtection="1">
      <alignment horizontal="right" vertical="center" wrapText="1"/>
      <protection locked="0"/>
    </xf>
    <xf numFmtId="0" fontId="20" fillId="2" borderId="93" xfId="0" applyFont="1" applyFill="1" applyBorder="1" applyAlignment="1" applyProtection="1">
      <alignment horizontal="left" vertical="center" shrinkToFit="1"/>
      <protection locked="0"/>
    </xf>
    <xf numFmtId="38" fontId="20" fillId="2" borderId="44" xfId="4" applyFont="1" applyFill="1" applyBorder="1" applyAlignment="1" applyProtection="1">
      <alignment horizontal="right" vertical="center" shrinkToFit="1"/>
    </xf>
    <xf numFmtId="0" fontId="12" fillId="0" borderId="0" xfId="0" applyFont="1" applyAlignment="1" applyProtection="1">
      <alignment vertical="top" wrapText="1"/>
      <protection locked="0"/>
    </xf>
    <xf numFmtId="0" fontId="20" fillId="2" borderId="5" xfId="0" applyFont="1" applyFill="1" applyBorder="1" applyAlignment="1" applyProtection="1">
      <alignment horizontal="center" vertical="center" wrapText="1"/>
      <protection locked="0"/>
    </xf>
    <xf numFmtId="0" fontId="20" fillId="2" borderId="0" xfId="0" applyFont="1" applyFill="1" applyAlignment="1" applyProtection="1">
      <alignment vertical="center" wrapText="1"/>
      <protection locked="0"/>
      <extLst>
        <ext xmlns:xfpb="http://schemas.microsoft.com/office/spreadsheetml/2022/featurepropertybag" uri="{C7286773-470A-42A8-94C5-96B5CB345126}">
          <xfpb:xfComplement i="0"/>
        </ext>
      </extLst>
    </xf>
    <xf numFmtId="0" fontId="4" fillId="2" borderId="42" xfId="0" applyFont="1" applyFill="1" applyBorder="1" applyProtection="1">
      <alignment vertical="center"/>
      <protection locked="0"/>
    </xf>
    <xf numFmtId="0" fontId="4" fillId="2" borderId="77" xfId="0" applyFont="1" applyFill="1" applyBorder="1" applyProtection="1">
      <alignment vertical="center"/>
      <protection locked="0"/>
    </xf>
    <xf numFmtId="0" fontId="4" fillId="2" borderId="43" xfId="0" applyFont="1" applyFill="1" applyBorder="1" applyProtection="1">
      <alignment vertical="center"/>
      <protection locked="0"/>
    </xf>
    <xf numFmtId="0" fontId="4" fillId="2" borderId="119" xfId="0" applyFont="1" applyFill="1" applyBorder="1" applyProtection="1">
      <alignment vertical="center"/>
      <protection locked="0"/>
    </xf>
    <xf numFmtId="0" fontId="4" fillId="2" borderId="48" xfId="0" applyFont="1" applyFill="1" applyBorder="1" applyProtection="1">
      <alignment vertical="center"/>
      <protection locked="0"/>
    </xf>
    <xf numFmtId="0" fontId="4" fillId="2" borderId="118" xfId="0" applyFont="1" applyFill="1" applyBorder="1" applyProtection="1">
      <alignment vertical="center"/>
      <protection locked="0"/>
    </xf>
    <xf numFmtId="0" fontId="4" fillId="0" borderId="0" xfId="0" applyFont="1" applyAlignment="1" applyProtection="1">
      <alignment vertical="top"/>
      <protection locked="0"/>
    </xf>
    <xf numFmtId="0" fontId="13" fillId="2" borderId="28" xfId="0" applyFont="1" applyFill="1" applyBorder="1" applyProtection="1">
      <alignment vertical="center"/>
      <protection locked="0"/>
    </xf>
    <xf numFmtId="0" fontId="4" fillId="2" borderId="51" xfId="0" applyFont="1" applyFill="1" applyBorder="1" applyAlignment="1" applyProtection="1">
      <alignment horizontal="right" vertical="center"/>
      <protection locked="0"/>
    </xf>
    <xf numFmtId="0" fontId="4" fillId="2" borderId="47" xfId="0" applyFont="1" applyFill="1" applyBorder="1" applyAlignment="1" applyProtection="1">
      <alignment horizontal="right" vertical="center"/>
      <protection locked="0"/>
    </xf>
    <xf numFmtId="0" fontId="4" fillId="2" borderId="122" xfId="0" applyFont="1" applyFill="1" applyBorder="1" applyAlignment="1" applyProtection="1">
      <alignment horizontal="right" vertical="center"/>
      <protection locked="0"/>
    </xf>
    <xf numFmtId="0" fontId="4" fillId="4" borderId="0" xfId="0" applyFont="1" applyFill="1" applyAlignment="1" applyProtection="1">
      <alignment vertical="center" wrapText="1"/>
      <protection locked="0"/>
    </xf>
    <xf numFmtId="0" fontId="4" fillId="2" borderId="0" xfId="0" applyFont="1" applyFill="1" applyAlignment="1" applyProtection="1">
      <alignment vertical="center" wrapText="1"/>
      <protection locked="0"/>
    </xf>
    <xf numFmtId="0" fontId="8" fillId="2" borderId="0" xfId="0" applyFont="1" applyFill="1" applyAlignment="1" applyProtection="1">
      <alignment vertical="center" wrapText="1"/>
      <protection locked="0"/>
    </xf>
    <xf numFmtId="0" fontId="8" fillId="4" borderId="0" xfId="0" applyFont="1" applyFill="1" applyAlignment="1" applyProtection="1">
      <alignment vertical="center" wrapText="1"/>
      <protection locked="0"/>
    </xf>
    <xf numFmtId="0" fontId="4" fillId="2" borderId="28"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2" borderId="32" xfId="0" applyFont="1" applyFill="1" applyBorder="1" applyAlignment="1" applyProtection="1">
      <alignment horizontal="center" vertical="center" wrapText="1"/>
      <protection locked="0"/>
    </xf>
    <xf numFmtId="0" fontId="11" fillId="2" borderId="0" xfId="0" applyFont="1" applyFill="1" applyAlignment="1" applyProtection="1">
      <alignment vertical="center" wrapText="1"/>
      <protection locked="0"/>
    </xf>
    <xf numFmtId="0" fontId="11" fillId="4" borderId="0" xfId="0" applyFont="1" applyFill="1" applyAlignment="1" applyProtection="1">
      <alignment vertical="center" wrapText="1"/>
      <protection locked="0"/>
    </xf>
    <xf numFmtId="0" fontId="4" fillId="2" borderId="36"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11" fillId="2" borderId="0" xfId="0" applyFont="1" applyFill="1" applyProtection="1">
      <alignment vertical="center"/>
      <protection locked="0"/>
    </xf>
    <xf numFmtId="0" fontId="11" fillId="4" borderId="0" xfId="0" applyFont="1" applyFill="1" applyProtection="1">
      <alignment vertical="center"/>
      <protection locked="0"/>
    </xf>
    <xf numFmtId="0" fontId="11" fillId="2" borderId="0" xfId="0" applyFont="1" applyFill="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4" fillId="2" borderId="1"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2" fillId="0" borderId="0" xfId="0" applyFont="1" applyAlignment="1" applyProtection="1">
      <alignment vertical="center" wrapText="1"/>
      <protection locked="0"/>
    </xf>
    <xf numFmtId="0" fontId="22" fillId="3" borderId="27" xfId="0" applyFont="1" applyFill="1" applyBorder="1" applyAlignment="1">
      <alignment horizontal="center" vertical="center" wrapText="1"/>
    </xf>
    <xf numFmtId="0" fontId="22" fillId="3" borderId="79" xfId="0" applyFont="1" applyFill="1" applyBorder="1" applyAlignment="1">
      <alignment horizontal="center" vertical="center" wrapText="1"/>
    </xf>
    <xf numFmtId="0" fontId="22" fillId="3" borderId="80" xfId="0" applyFont="1" applyFill="1" applyBorder="1" applyAlignment="1">
      <alignment horizontal="center" vertical="center" wrapText="1"/>
    </xf>
    <xf numFmtId="0" fontId="4" fillId="2" borderId="0" xfId="0" applyFont="1" applyFill="1" applyAlignment="1">
      <alignment vertical="center" wrapText="1"/>
    </xf>
    <xf numFmtId="0" fontId="0" fillId="2" borderId="0" xfId="0" applyFill="1" applyAlignment="1">
      <alignment vertical="center" wrapText="1"/>
    </xf>
    <xf numFmtId="0" fontId="4" fillId="3" borderId="1" xfId="0" applyFont="1" applyFill="1" applyBorder="1" applyAlignment="1">
      <alignment horizontal="center" vertical="center" wrapText="1"/>
    </xf>
    <xf numFmtId="38" fontId="31" fillId="0" borderId="67" xfId="4" applyFont="1" applyFill="1" applyBorder="1" applyAlignment="1" applyProtection="1">
      <alignment horizontal="right" vertical="center" wrapText="1"/>
      <protection locked="0"/>
    </xf>
    <xf numFmtId="0" fontId="31" fillId="0" borderId="70" xfId="0" applyFont="1" applyBorder="1" applyAlignment="1" applyProtection="1">
      <alignment vertical="center" wrapText="1"/>
      <protection locked="0"/>
    </xf>
    <xf numFmtId="0" fontId="31" fillId="0" borderId="67" xfId="0" applyFont="1" applyBorder="1" applyAlignment="1" applyProtection="1">
      <alignment vertical="center" wrapText="1"/>
      <protection locked="0"/>
    </xf>
    <xf numFmtId="0" fontId="31" fillId="0" borderId="67" xfId="0" applyFont="1" applyBorder="1" applyAlignment="1" applyProtection="1">
      <alignment vertical="center" shrinkToFit="1"/>
      <protection locked="0"/>
    </xf>
    <xf numFmtId="0" fontId="31" fillId="0" borderId="74" xfId="0" applyFont="1" applyBorder="1" applyAlignment="1" applyProtection="1">
      <alignment horizontal="center" vertical="center" wrapText="1"/>
      <protection locked="0"/>
    </xf>
    <xf numFmtId="0" fontId="31" fillId="0" borderId="71" xfId="0" applyFont="1" applyBorder="1" applyAlignment="1" applyProtection="1">
      <alignment vertical="center" wrapText="1"/>
      <protection locked="0"/>
    </xf>
    <xf numFmtId="38" fontId="4" fillId="0" borderId="2" xfId="4" applyFont="1" applyBorder="1" applyAlignment="1" applyProtection="1">
      <alignment vertical="center" wrapText="1"/>
    </xf>
    <xf numFmtId="38" fontId="22" fillId="0" borderId="5" xfId="4" applyFont="1" applyBorder="1" applyAlignment="1" applyProtection="1">
      <alignment vertical="center" wrapText="1"/>
    </xf>
    <xf numFmtId="38" fontId="4" fillId="0" borderId="73" xfId="4" applyFont="1" applyBorder="1" applyAlignment="1" applyProtection="1">
      <alignment vertical="center" wrapText="1"/>
      <protection locked="0"/>
    </xf>
    <xf numFmtId="38" fontId="4" fillId="0" borderId="74" xfId="4" applyFont="1" applyBorder="1" applyAlignment="1" applyProtection="1">
      <alignment vertical="center" wrapText="1"/>
      <protection locked="0"/>
    </xf>
    <xf numFmtId="38" fontId="20" fillId="0" borderId="74" xfId="4" applyFont="1" applyBorder="1" applyAlignment="1" applyProtection="1">
      <alignment vertical="center" wrapText="1"/>
      <protection locked="0"/>
    </xf>
    <xf numFmtId="38" fontId="4" fillId="0" borderId="75" xfId="4" applyFont="1" applyBorder="1" applyAlignment="1" applyProtection="1">
      <alignment vertical="center" wrapText="1"/>
      <protection locked="0"/>
    </xf>
    <xf numFmtId="0" fontId="13" fillId="2" borderId="2" xfId="0" applyFont="1" applyFill="1" applyBorder="1" applyAlignment="1">
      <alignment vertical="top" wrapText="1"/>
    </xf>
    <xf numFmtId="0" fontId="13" fillId="2" borderId="3" xfId="0" applyFont="1" applyFill="1" applyBorder="1" applyAlignment="1">
      <alignment vertical="top" wrapText="1"/>
    </xf>
    <xf numFmtId="0" fontId="13" fillId="2" borderId="3" xfId="0" applyFont="1" applyFill="1" applyBorder="1" applyAlignment="1">
      <alignment vertical="top"/>
    </xf>
    <xf numFmtId="0" fontId="13" fillId="2" borderId="4" xfId="0" applyFont="1" applyFill="1" applyBorder="1" applyAlignment="1">
      <alignment vertical="top"/>
    </xf>
    <xf numFmtId="0" fontId="13" fillId="2" borderId="5" xfId="0" applyFont="1" applyFill="1" applyBorder="1" applyAlignment="1">
      <alignment vertical="top" wrapText="1"/>
    </xf>
    <xf numFmtId="0" fontId="20" fillId="2" borderId="44" xfId="0" applyFont="1" applyFill="1" applyBorder="1" applyAlignment="1">
      <alignment horizontal="center" vertical="center" wrapText="1"/>
    </xf>
    <xf numFmtId="0" fontId="13" fillId="2" borderId="6" xfId="0" applyFont="1" applyFill="1" applyBorder="1" applyAlignment="1">
      <alignment vertical="top"/>
    </xf>
    <xf numFmtId="0" fontId="20" fillId="2" borderId="27" xfId="0" applyFont="1" applyFill="1" applyBorder="1" applyAlignment="1">
      <alignment horizontal="center" vertical="top" wrapText="1"/>
    </xf>
    <xf numFmtId="0" fontId="13" fillId="2" borderId="7" xfId="0" applyFont="1" applyFill="1" applyBorder="1" applyAlignment="1">
      <alignment vertical="top"/>
    </xf>
    <xf numFmtId="0" fontId="13" fillId="2" borderId="8" xfId="0" applyFont="1" applyFill="1" applyBorder="1" applyAlignment="1">
      <alignment vertical="top"/>
    </xf>
    <xf numFmtId="0" fontId="13" fillId="2" borderId="9" xfId="0" applyFont="1" applyFill="1" applyBorder="1" applyAlignment="1">
      <alignment vertical="top"/>
    </xf>
    <xf numFmtId="0" fontId="20" fillId="2" borderId="27" xfId="0" applyFont="1" applyFill="1" applyBorder="1" applyAlignment="1">
      <alignment horizontal="center" vertical="center" wrapText="1"/>
    </xf>
    <xf numFmtId="0" fontId="20" fillId="2" borderId="27"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0" xfId="0" applyFont="1" applyFill="1">
      <alignment vertical="center"/>
    </xf>
    <xf numFmtId="0" fontId="27" fillId="0" borderId="0" xfId="0" applyFont="1" applyAlignment="1">
      <alignment vertical="top" wrapText="1"/>
    </xf>
    <xf numFmtId="0" fontId="22" fillId="3" borderId="12" xfId="0" applyFont="1" applyFill="1" applyBorder="1" applyAlignment="1">
      <alignment vertical="center" wrapText="1"/>
    </xf>
    <xf numFmtId="0" fontId="20" fillId="2" borderId="45" xfId="0" applyFont="1" applyFill="1" applyBorder="1" applyAlignment="1">
      <alignment horizontal="center" vertical="center" wrapText="1"/>
    </xf>
    <xf numFmtId="0" fontId="32" fillId="0" borderId="98" xfId="0" applyFont="1" applyBorder="1" applyAlignment="1" applyProtection="1">
      <alignment vertical="center" wrapText="1"/>
      <protection locked="0"/>
    </xf>
    <xf numFmtId="0" fontId="20" fillId="2" borderId="49"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22" fillId="3" borderId="91" xfId="0" applyFont="1" applyFill="1" applyBorder="1" applyAlignment="1">
      <alignment horizontal="center" vertical="center" wrapText="1"/>
    </xf>
    <xf numFmtId="0" fontId="22" fillId="3" borderId="119"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22" fillId="0" borderId="91" xfId="0" applyFont="1" applyBorder="1" applyAlignment="1">
      <alignment horizontal="right" vertical="center" wrapText="1"/>
    </xf>
    <xf numFmtId="0" fontId="22" fillId="0" borderId="10" xfId="0" applyFont="1" applyBorder="1" applyAlignment="1">
      <alignment horizontal="right" vertical="center" wrapText="1"/>
    </xf>
    <xf numFmtId="0" fontId="21" fillId="0" borderId="91" xfId="0" applyFont="1" applyBorder="1" applyAlignment="1">
      <alignment horizontal="right" vertical="center" shrinkToFit="1"/>
    </xf>
    <xf numFmtId="0" fontId="31" fillId="0" borderId="98" xfId="0" applyFont="1" applyBorder="1" applyAlignment="1" applyProtection="1">
      <alignment vertical="center" shrinkToFit="1"/>
      <protection locked="0"/>
    </xf>
    <xf numFmtId="0" fontId="22" fillId="3" borderId="91" xfId="0" applyFont="1" applyFill="1" applyBorder="1" applyAlignment="1">
      <alignment vertical="center" wrapText="1"/>
    </xf>
    <xf numFmtId="0" fontId="22" fillId="0" borderId="27" xfId="0" applyFont="1" applyBorder="1" applyAlignment="1">
      <alignment horizontal="right" vertical="center" wrapText="1"/>
    </xf>
    <xf numFmtId="0" fontId="13" fillId="2" borderId="0" xfId="0" applyFont="1" applyFill="1" applyAlignment="1">
      <alignment vertical="top" wrapText="1"/>
    </xf>
    <xf numFmtId="0" fontId="20" fillId="2" borderId="90" xfId="0" applyFont="1" applyFill="1" applyBorder="1" applyAlignment="1">
      <alignment horizontal="center" vertical="center" wrapText="1"/>
    </xf>
    <xf numFmtId="0" fontId="13" fillId="2" borderId="0" xfId="0" applyFont="1" applyFill="1" applyAlignment="1">
      <alignment vertical="top"/>
    </xf>
    <xf numFmtId="0" fontId="20" fillId="2" borderId="78" xfId="0" applyFont="1" applyFill="1" applyBorder="1" applyAlignment="1">
      <alignment horizontal="center" vertical="center" wrapText="1"/>
    </xf>
    <xf numFmtId="0" fontId="20" fillId="2" borderId="91" xfId="0" applyFont="1" applyFill="1" applyBorder="1" applyAlignment="1">
      <alignment horizontal="center" vertical="center" wrapText="1"/>
    </xf>
    <xf numFmtId="0" fontId="20" fillId="2" borderId="27" xfId="0" applyFont="1" applyFill="1" applyBorder="1" applyAlignment="1">
      <alignment horizontal="center" vertical="center" shrinkToFit="1"/>
    </xf>
    <xf numFmtId="0" fontId="21" fillId="0" borderId="91" xfId="0" applyFont="1" applyBorder="1" applyAlignment="1">
      <alignment vertical="center" wrapText="1"/>
    </xf>
    <xf numFmtId="0" fontId="21" fillId="0" borderId="27" xfId="0" applyFont="1" applyBorder="1" applyAlignment="1">
      <alignment horizontal="right" vertical="center" shrinkToFit="1"/>
    </xf>
    <xf numFmtId="0" fontId="22" fillId="0" borderId="91" xfId="0" applyFont="1" applyBorder="1" applyAlignment="1">
      <alignment vertical="center" wrapText="1"/>
    </xf>
    <xf numFmtId="0" fontId="20" fillId="2" borderId="60" xfId="0" applyFont="1" applyFill="1" applyBorder="1">
      <alignment vertical="center"/>
    </xf>
    <xf numFmtId="0" fontId="4" fillId="0" borderId="2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4" fillId="0" borderId="27" xfId="0" applyFont="1" applyBorder="1" applyAlignment="1" applyProtection="1">
      <alignment horizontal="center" vertical="center" wrapText="1"/>
      <protection locked="0"/>
    </xf>
    <xf numFmtId="0" fontId="20" fillId="0" borderId="0" xfId="0" applyFont="1" applyAlignment="1" applyProtection="1">
      <alignment horizontal="left" vertical="top" wrapText="1"/>
      <protection locked="0"/>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2" borderId="10" xfId="0" applyFont="1" applyFill="1" applyBorder="1" applyAlignment="1" applyProtection="1">
      <alignment horizontal="center"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15" fillId="2" borderId="40" xfId="0" applyFont="1" applyFill="1" applyBorder="1" applyAlignment="1" applyProtection="1">
      <alignment horizontal="left" vertical="center" wrapText="1"/>
      <protection locked="0"/>
    </xf>
    <xf numFmtId="0" fontId="15" fillId="2" borderId="41" xfId="0" applyFont="1" applyFill="1" applyBorder="1" applyAlignment="1" applyProtection="1">
      <alignment horizontal="left" vertical="center" wrapText="1"/>
      <protection locked="0"/>
    </xf>
    <xf numFmtId="0" fontId="4" fillId="3" borderId="13"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5" fillId="2" borderId="37" xfId="0" applyFont="1" applyFill="1"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4" fillId="3" borderId="10" xfId="0" applyFont="1" applyFill="1" applyBorder="1" applyAlignment="1">
      <alignment horizontal="center" vertical="center" wrapText="1"/>
    </xf>
    <xf numFmtId="0" fontId="0" fillId="0" borderId="12" xfId="0" applyBorder="1" applyAlignment="1">
      <alignment vertical="center" wrapText="1"/>
    </xf>
    <xf numFmtId="0" fontId="13" fillId="2" borderId="10" xfId="0" applyFont="1" applyFill="1" applyBorder="1" applyAlignment="1" applyProtection="1">
      <alignment horizontal="left" vertical="center" wrapText="1"/>
      <protection locked="0"/>
    </xf>
    <xf numFmtId="0" fontId="14" fillId="2" borderId="11"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4" fillId="3" borderId="2" xfId="0" applyFont="1" applyFill="1"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13" fillId="2" borderId="7" xfId="0" applyFont="1" applyFill="1" applyBorder="1" applyAlignment="1" applyProtection="1">
      <alignment horizontal="left" vertical="center" wrapText="1"/>
      <protection locked="0"/>
    </xf>
    <xf numFmtId="0" fontId="14" fillId="2" borderId="8" xfId="0" applyFont="1" applyFill="1" applyBorder="1" applyAlignment="1" applyProtection="1">
      <alignment horizontal="left" vertical="center" wrapText="1"/>
      <protection locked="0"/>
    </xf>
    <xf numFmtId="0" fontId="14" fillId="2" borderId="9" xfId="0" applyFont="1" applyFill="1" applyBorder="1" applyAlignment="1" applyProtection="1">
      <alignment horizontal="left" vertical="center" wrapText="1"/>
      <protection locked="0"/>
    </xf>
    <xf numFmtId="0" fontId="4" fillId="3" borderId="42" xfId="0" applyFont="1" applyFill="1" applyBorder="1" applyAlignment="1">
      <alignment horizontal="center" vertical="center" wrapText="1"/>
    </xf>
    <xf numFmtId="0" fontId="0" fillId="0" borderId="43" xfId="0" applyBorder="1" applyAlignment="1">
      <alignment vertical="center" wrapText="1"/>
    </xf>
    <xf numFmtId="0" fontId="4" fillId="2" borderId="7"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2" borderId="9" xfId="0"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3" borderId="4" xfId="0" applyFont="1" applyFill="1" applyBorder="1" applyAlignment="1">
      <alignment horizontal="center" vertical="center" wrapText="1"/>
    </xf>
    <xf numFmtId="0" fontId="13" fillId="2" borderId="2"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176" fontId="13" fillId="2" borderId="4" xfId="0" applyNumberFormat="1" applyFont="1" applyFill="1" applyBorder="1" applyAlignment="1" applyProtection="1">
      <alignment horizontal="center" vertical="center" shrinkToFit="1"/>
      <protection locked="0"/>
    </xf>
    <xf numFmtId="176" fontId="13" fillId="2" borderId="9" xfId="0" applyNumberFormat="1" applyFont="1" applyFill="1" applyBorder="1" applyAlignment="1" applyProtection="1">
      <alignment horizontal="center" vertical="center" shrinkToFit="1"/>
      <protection locked="0"/>
    </xf>
    <xf numFmtId="0" fontId="4" fillId="2" borderId="25" xfId="0" applyFont="1" applyFill="1" applyBorder="1" applyAlignment="1">
      <alignment vertical="center" wrapText="1"/>
    </xf>
    <xf numFmtId="0" fontId="0" fillId="2" borderId="26" xfId="0" applyFill="1" applyBorder="1" applyAlignment="1">
      <alignment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4" borderId="3" xfId="0" applyFill="1" applyBorder="1" applyAlignment="1">
      <alignment vertical="center" wrapText="1"/>
    </xf>
    <xf numFmtId="0" fontId="0" fillId="4" borderId="4" xfId="0" applyFill="1" applyBorder="1" applyAlignment="1">
      <alignment vertical="center" wrapText="1"/>
    </xf>
    <xf numFmtId="0" fontId="0" fillId="4" borderId="5" xfId="0" applyFill="1" applyBorder="1" applyAlignment="1">
      <alignment vertical="center" wrapText="1"/>
    </xf>
    <xf numFmtId="0" fontId="0" fillId="4" borderId="0" xfId="0" applyFill="1" applyAlignment="1">
      <alignment vertical="center" wrapText="1"/>
    </xf>
    <xf numFmtId="0" fontId="0" fillId="4" borderId="6"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0" borderId="11" xfId="0" applyBorder="1" applyAlignment="1">
      <alignment vertical="center" wrapText="1"/>
    </xf>
    <xf numFmtId="0" fontId="14" fillId="2" borderId="3" xfId="0" applyFont="1" applyFill="1" applyBorder="1" applyAlignment="1" applyProtection="1">
      <alignment vertical="center" wrapText="1"/>
      <protection locked="0"/>
    </xf>
    <xf numFmtId="0" fontId="14" fillId="2" borderId="4" xfId="0" applyFont="1" applyFill="1" applyBorder="1" applyAlignment="1" applyProtection="1">
      <alignment vertical="center" wrapText="1"/>
      <protection locked="0"/>
    </xf>
    <xf numFmtId="0" fontId="14" fillId="2" borderId="8" xfId="0" applyFont="1" applyFill="1" applyBorder="1" applyAlignment="1" applyProtection="1">
      <alignment vertical="center" wrapText="1"/>
      <protection locked="0"/>
    </xf>
    <xf numFmtId="0" fontId="14" fillId="2" borderId="9" xfId="0" applyFont="1" applyFill="1" applyBorder="1" applyAlignment="1" applyProtection="1">
      <alignment vertical="center" wrapText="1"/>
      <protection locked="0"/>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3" fillId="2" borderId="2" xfId="0" applyFont="1" applyFill="1" applyBorder="1" applyAlignment="1" applyProtection="1">
      <alignment horizontal="left" vertical="center" wrapText="1"/>
      <protection locked="0"/>
    </xf>
    <xf numFmtId="0" fontId="13" fillId="2" borderId="3" xfId="0" applyFont="1" applyFill="1" applyBorder="1" applyAlignment="1" applyProtection="1">
      <alignment horizontal="left" vertical="center" wrapText="1"/>
      <protection locked="0"/>
    </xf>
    <xf numFmtId="0" fontId="13" fillId="2" borderId="4" xfId="0" applyFont="1" applyFill="1" applyBorder="1" applyAlignment="1" applyProtection="1">
      <alignment horizontal="left" vertical="center" wrapText="1"/>
      <protection locked="0"/>
    </xf>
    <xf numFmtId="0" fontId="13" fillId="2" borderId="11" xfId="0" applyFont="1" applyFill="1" applyBorder="1" applyAlignment="1" applyProtection="1">
      <alignment horizontal="left" vertical="center" wrapText="1"/>
      <protection locked="0"/>
    </xf>
    <xf numFmtId="0" fontId="13" fillId="2" borderId="12" xfId="0" applyFont="1" applyFill="1" applyBorder="1" applyAlignment="1" applyProtection="1">
      <alignment horizontal="left" vertical="center" wrapText="1"/>
      <protection locked="0"/>
    </xf>
    <xf numFmtId="0" fontId="13" fillId="2" borderId="8" xfId="0" applyFont="1" applyFill="1" applyBorder="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7" fillId="2" borderId="1" xfId="1"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3" fillId="2" borderId="30"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25"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0" xfId="0" applyFont="1" applyFill="1" applyAlignment="1" applyProtection="1">
      <alignment vertical="center" wrapText="1"/>
      <protection locked="0"/>
    </xf>
    <xf numFmtId="0" fontId="0" fillId="2" borderId="0" xfId="0" applyFill="1" applyAlignment="1" applyProtection="1">
      <alignment vertical="center" wrapText="1"/>
      <protection locked="0"/>
    </xf>
    <xf numFmtId="0" fontId="8" fillId="2" borderId="0" xfId="0" applyFont="1" applyFill="1" applyAlignment="1">
      <alignment horizontal="center" vertical="center" wrapText="1"/>
    </xf>
    <xf numFmtId="0" fontId="4" fillId="3" borderId="29" xfId="0" applyFont="1" applyFill="1" applyBorder="1" applyAlignment="1">
      <alignment horizontal="center" vertical="center" wrapText="1"/>
    </xf>
    <xf numFmtId="0" fontId="15" fillId="2" borderId="33" xfId="0" applyFont="1" applyFill="1" applyBorder="1" applyAlignment="1" applyProtection="1">
      <alignment horizontal="left" vertical="center" wrapText="1"/>
      <protection locked="0"/>
    </xf>
    <xf numFmtId="0" fontId="15" fillId="2" borderId="34" xfId="0" applyFont="1" applyFill="1" applyBorder="1" applyAlignment="1" applyProtection="1">
      <alignment horizontal="left" vertical="center" wrapText="1"/>
      <protection locked="0"/>
    </xf>
    <xf numFmtId="0" fontId="15" fillId="2" borderId="35" xfId="0" applyFont="1" applyFill="1" applyBorder="1" applyAlignment="1" applyProtection="1">
      <alignment horizontal="left" vertical="center" wrapText="1"/>
      <protection locked="0"/>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13"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0" fontId="13" fillId="2" borderId="10" xfId="0" applyFont="1" applyFill="1" applyBorder="1" applyAlignment="1" applyProtection="1">
      <alignment vertical="center" wrapText="1"/>
      <protection locked="0"/>
    </xf>
    <xf numFmtId="0" fontId="19" fillId="2" borderId="11" xfId="0" applyFont="1" applyFill="1" applyBorder="1" applyAlignment="1" applyProtection="1">
      <alignment vertical="center" wrapText="1"/>
      <protection locked="0"/>
    </xf>
    <xf numFmtId="0" fontId="4" fillId="3" borderId="1" xfId="0" applyFont="1" applyFill="1" applyBorder="1" applyAlignment="1">
      <alignment vertical="center" wrapText="1"/>
    </xf>
    <xf numFmtId="0" fontId="11" fillId="3" borderId="1" xfId="0" applyFont="1" applyFill="1" applyBorder="1" applyAlignment="1">
      <alignment vertical="center" wrapText="1"/>
    </xf>
    <xf numFmtId="0" fontId="31" fillId="0" borderId="85" xfId="0" applyFont="1" applyBorder="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31" fillId="0" borderId="86" xfId="0" applyFont="1" applyBorder="1" applyAlignment="1" applyProtection="1">
      <alignment horizontal="left" vertical="center" wrapText="1"/>
      <protection locked="0"/>
    </xf>
    <xf numFmtId="38" fontId="4" fillId="0" borderId="89" xfId="4" applyFont="1" applyBorder="1" applyAlignment="1" applyProtection="1">
      <alignment horizontal="right" vertical="center" wrapText="1"/>
    </xf>
    <xf numFmtId="38" fontId="4" fillId="0" borderId="28" xfId="4" applyFont="1" applyBorder="1" applyAlignment="1" applyProtection="1">
      <alignment horizontal="right" vertical="center" wrapText="1"/>
    </xf>
    <xf numFmtId="0" fontId="13" fillId="0" borderId="85"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86" xfId="0" applyFont="1" applyBorder="1" applyAlignment="1" applyProtection="1">
      <alignment horizontal="left" vertical="center" wrapText="1"/>
      <protection locked="0"/>
    </xf>
    <xf numFmtId="38" fontId="31" fillId="0" borderId="85" xfId="4" applyFont="1" applyFill="1" applyBorder="1" applyAlignment="1" applyProtection="1">
      <alignment horizontal="right" vertical="center" wrapText="1"/>
      <protection locked="0"/>
    </xf>
    <xf numFmtId="38" fontId="31" fillId="0" borderId="86" xfId="4" applyFont="1" applyFill="1" applyBorder="1" applyAlignment="1" applyProtection="1">
      <alignment horizontal="right" vertical="center" wrapText="1"/>
      <protection locked="0"/>
    </xf>
    <xf numFmtId="0" fontId="27" fillId="0" borderId="0" xfId="0" applyFont="1" applyAlignment="1" applyProtection="1">
      <alignment horizontal="left" vertical="top" wrapText="1"/>
      <protection locked="0"/>
    </xf>
    <xf numFmtId="0" fontId="4"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28" xfId="0" applyFont="1" applyBorder="1" applyAlignment="1">
      <alignment horizontal="center" vertical="center" wrapText="1"/>
    </xf>
    <xf numFmtId="0" fontId="22" fillId="0" borderId="89" xfId="0" applyFont="1" applyBorder="1" applyAlignment="1">
      <alignment horizontal="right" vertical="center" wrapText="1"/>
    </xf>
    <xf numFmtId="0" fontId="22" fillId="0" borderId="28" xfId="0" applyFont="1" applyBorder="1" applyAlignment="1">
      <alignment horizontal="right" vertical="center" wrapText="1"/>
    </xf>
    <xf numFmtId="38" fontId="22" fillId="0" borderId="89" xfId="4" applyFont="1" applyBorder="1" applyAlignment="1" applyProtection="1">
      <alignment horizontal="right" vertical="center" wrapText="1"/>
    </xf>
    <xf numFmtId="38" fontId="22" fillId="0" borderId="11" xfId="4" applyFont="1" applyBorder="1" applyAlignment="1" applyProtection="1">
      <alignment horizontal="right" vertical="center" wrapText="1"/>
    </xf>
    <xf numFmtId="0" fontId="31" fillId="0" borderId="87" xfId="0" applyFont="1" applyBorder="1" applyAlignment="1" applyProtection="1">
      <alignment horizontal="left" vertical="center" wrapText="1"/>
      <protection locked="0"/>
    </xf>
    <xf numFmtId="0" fontId="31" fillId="0" borderId="8" xfId="0" applyFont="1" applyBorder="1" applyAlignment="1" applyProtection="1">
      <alignment horizontal="left" vertical="center" wrapText="1"/>
      <protection locked="0"/>
    </xf>
    <xf numFmtId="0" fontId="31" fillId="0" borderId="88" xfId="0" applyFont="1" applyBorder="1" applyAlignment="1" applyProtection="1">
      <alignment horizontal="left" vertical="center" wrapText="1"/>
      <protection locked="0"/>
    </xf>
    <xf numFmtId="0" fontId="22" fillId="3" borderId="83"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84" xfId="0" applyFont="1" applyFill="1" applyBorder="1" applyAlignment="1">
      <alignment horizontal="center" vertical="center" wrapText="1"/>
    </xf>
    <xf numFmtId="0" fontId="22" fillId="3" borderId="85"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86" xfId="0" applyFont="1" applyFill="1" applyBorder="1" applyAlignment="1">
      <alignment horizontal="center" vertical="center" wrapText="1"/>
    </xf>
    <xf numFmtId="0" fontId="22" fillId="3" borderId="8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88" xfId="0" applyFont="1" applyFill="1" applyBorder="1" applyAlignment="1">
      <alignment horizontal="center" vertical="center" wrapText="1"/>
    </xf>
    <xf numFmtId="0" fontId="13" fillId="0" borderId="83"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84" xfId="0" applyFont="1" applyBorder="1" applyAlignment="1" applyProtection="1">
      <alignment horizontal="left" vertical="center" wrapText="1"/>
      <protection locked="0"/>
    </xf>
    <xf numFmtId="38" fontId="13" fillId="0" borderId="85" xfId="4" applyFont="1" applyFill="1" applyBorder="1" applyAlignment="1" applyProtection="1">
      <alignment horizontal="right" vertical="center" wrapText="1"/>
      <protection locked="0"/>
    </xf>
    <xf numFmtId="38" fontId="13" fillId="0" borderId="86" xfId="4" applyFont="1" applyFill="1" applyBorder="1" applyAlignment="1" applyProtection="1">
      <alignment horizontal="right" vertical="center" wrapText="1"/>
      <protection locked="0"/>
    </xf>
    <xf numFmtId="38" fontId="22" fillId="0" borderId="12" xfId="4" applyFont="1" applyBorder="1" applyAlignment="1" applyProtection="1">
      <alignment horizontal="right" vertical="center" wrapText="1"/>
    </xf>
    <xf numFmtId="38" fontId="13" fillId="0" borderId="83" xfId="4" applyFont="1" applyFill="1" applyBorder="1" applyAlignment="1" applyProtection="1">
      <alignment horizontal="right" vertical="center" wrapText="1"/>
      <protection locked="0"/>
    </xf>
    <xf numFmtId="38" fontId="13" fillId="0" borderId="84" xfId="4" applyFont="1" applyFill="1" applyBorder="1" applyAlignment="1" applyProtection="1">
      <alignment horizontal="right" vertical="center" wrapText="1"/>
      <protection locked="0"/>
    </xf>
    <xf numFmtId="0" fontId="26" fillId="0" borderId="0" xfId="0" applyFont="1" applyAlignment="1" applyProtection="1">
      <alignment horizontal="left" vertical="top" wrapText="1"/>
      <protection locked="0"/>
    </xf>
    <xf numFmtId="0" fontId="4"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85"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86" xfId="0" applyFont="1" applyBorder="1" applyAlignment="1" applyProtection="1">
      <alignment horizontal="left" vertical="center" wrapText="1"/>
      <protection locked="0"/>
    </xf>
    <xf numFmtId="0" fontId="4" fillId="0" borderId="87"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88" xfId="0" applyFont="1" applyBorder="1" applyAlignment="1" applyProtection="1">
      <alignment horizontal="left" vertical="center" wrapText="1"/>
      <protection locked="0"/>
    </xf>
    <xf numFmtId="0" fontId="22" fillId="0" borderId="25" xfId="0" applyFont="1" applyBorder="1" applyAlignment="1">
      <alignment horizontal="right" vertical="center" wrapText="1"/>
    </xf>
    <xf numFmtId="0" fontId="4" fillId="0" borderId="0" xfId="0" applyFont="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86" xfId="0" applyFont="1" applyBorder="1" applyAlignment="1">
      <alignment horizontal="center" vertical="center" wrapText="1"/>
    </xf>
    <xf numFmtId="0" fontId="4" fillId="0" borderId="88" xfId="0" applyFont="1" applyBorder="1" applyAlignment="1">
      <alignment horizontal="center" vertical="center" wrapText="1"/>
    </xf>
    <xf numFmtId="0" fontId="12" fillId="0" borderId="85"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86" xfId="0" applyFont="1" applyBorder="1" applyAlignment="1" applyProtection="1">
      <alignment horizontal="left" vertical="center" wrapText="1"/>
      <protection locked="0"/>
    </xf>
    <xf numFmtId="0" fontId="4" fillId="0" borderId="67" xfId="0" applyFont="1" applyBorder="1" applyAlignment="1" applyProtection="1">
      <alignment horizontal="left" vertical="center" wrapText="1"/>
      <protection locked="0"/>
    </xf>
    <xf numFmtId="0" fontId="4" fillId="0" borderId="68" xfId="0" applyFont="1" applyBorder="1" applyAlignment="1" applyProtection="1">
      <alignment horizontal="left" vertical="center" wrapText="1"/>
      <protection locked="0"/>
    </xf>
    <xf numFmtId="0" fontId="13" fillId="0" borderId="67" xfId="0" applyFont="1" applyBorder="1" applyAlignment="1" applyProtection="1">
      <alignment horizontal="left" vertical="center" wrapText="1"/>
      <protection locked="0"/>
    </xf>
    <xf numFmtId="0" fontId="12" fillId="0" borderId="67" xfId="0" applyFont="1" applyBorder="1" applyAlignment="1" applyProtection="1">
      <alignment horizontal="left" vertical="center" wrapText="1"/>
      <protection locked="0"/>
    </xf>
    <xf numFmtId="0" fontId="22" fillId="3" borderId="72" xfId="0" applyFont="1" applyFill="1" applyBorder="1" applyAlignment="1">
      <alignment horizontal="center" vertical="center" wrapText="1"/>
    </xf>
    <xf numFmtId="0" fontId="22" fillId="3" borderId="67" xfId="0" applyFont="1" applyFill="1" applyBorder="1" applyAlignment="1">
      <alignment horizontal="center" vertical="center" wrapText="1"/>
    </xf>
    <xf numFmtId="0" fontId="22" fillId="3" borderId="68" xfId="0" applyFont="1" applyFill="1" applyBorder="1" applyAlignment="1">
      <alignment horizontal="center" vertical="center" wrapText="1"/>
    </xf>
    <xf numFmtId="0" fontId="22" fillId="3" borderId="10" xfId="0" applyFont="1" applyFill="1" applyBorder="1" applyAlignment="1">
      <alignment vertical="center" wrapText="1"/>
    </xf>
    <xf numFmtId="0" fontId="22" fillId="3" borderId="11" xfId="0" applyFont="1" applyFill="1" applyBorder="1" applyAlignment="1">
      <alignment vertical="center" wrapText="1"/>
    </xf>
    <xf numFmtId="0" fontId="4" fillId="0" borderId="12" xfId="0" applyFont="1" applyBorder="1" applyAlignment="1">
      <alignment vertical="center" wrapText="1"/>
    </xf>
    <xf numFmtId="0" fontId="22" fillId="3" borderId="69" xfId="0" applyFont="1" applyFill="1" applyBorder="1" applyAlignment="1">
      <alignment horizontal="center" vertical="center" wrapText="1"/>
    </xf>
    <xf numFmtId="0" fontId="22" fillId="3" borderId="70" xfId="0" applyFont="1" applyFill="1" applyBorder="1" applyAlignment="1">
      <alignment horizontal="center" vertical="center" wrapText="1"/>
    </xf>
    <xf numFmtId="0" fontId="22" fillId="3" borderId="71" xfId="0" applyFont="1" applyFill="1" applyBorder="1" applyAlignment="1">
      <alignment horizontal="center" vertical="center" wrapText="1"/>
    </xf>
    <xf numFmtId="0" fontId="22" fillId="3" borderId="82" xfId="0" applyFont="1" applyFill="1" applyBorder="1" applyAlignment="1">
      <alignment horizontal="center" vertical="center" wrapText="1"/>
    </xf>
    <xf numFmtId="0" fontId="22" fillId="3" borderId="78" xfId="0" applyFont="1" applyFill="1" applyBorder="1" applyAlignment="1">
      <alignment horizontal="center" vertical="center" wrapText="1"/>
    </xf>
    <xf numFmtId="0" fontId="22" fillId="3" borderId="80" xfId="0" applyFont="1" applyFill="1" applyBorder="1" applyAlignment="1">
      <alignment horizontal="center" vertical="center" wrapText="1"/>
    </xf>
    <xf numFmtId="0" fontId="22" fillId="3" borderId="79" xfId="0" applyFont="1" applyFill="1" applyBorder="1" applyAlignment="1">
      <alignment horizontal="center" vertical="center" wrapText="1"/>
    </xf>
    <xf numFmtId="0" fontId="22" fillId="3" borderId="27" xfId="0" applyFont="1" applyFill="1" applyBorder="1" applyAlignment="1">
      <alignment horizontal="center" vertical="center" wrapText="1"/>
    </xf>
    <xf numFmtId="0" fontId="22" fillId="3" borderId="81" xfId="0" applyFont="1" applyFill="1" applyBorder="1" applyAlignment="1">
      <alignment horizontal="center" vertical="center" wrapText="1"/>
    </xf>
    <xf numFmtId="0" fontId="22" fillId="3" borderId="76" xfId="0" applyFont="1" applyFill="1" applyBorder="1" applyAlignment="1">
      <alignment horizontal="center" vertical="center" wrapText="1"/>
    </xf>
    <xf numFmtId="0" fontId="22" fillId="3" borderId="77" xfId="0" applyFont="1" applyFill="1" applyBorder="1" applyAlignment="1">
      <alignment horizontal="center" vertical="center" wrapText="1"/>
    </xf>
    <xf numFmtId="0" fontId="22" fillId="3" borderId="43" xfId="0" applyFont="1" applyFill="1" applyBorder="1" applyAlignment="1">
      <alignment horizontal="center" vertical="center" wrapText="1"/>
    </xf>
    <xf numFmtId="0" fontId="13" fillId="0" borderId="72" xfId="0" applyFont="1" applyBorder="1" applyAlignment="1" applyProtection="1">
      <alignment horizontal="left" vertical="center" wrapText="1"/>
      <protection locked="0"/>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13" fillId="2" borderId="2"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protection locked="0"/>
    </xf>
    <xf numFmtId="0" fontId="13" fillId="2" borderId="4" xfId="0" applyFont="1" applyFill="1" applyBorder="1" applyAlignment="1" applyProtection="1">
      <alignment horizontal="left" vertical="top"/>
      <protection locked="0"/>
    </xf>
    <xf numFmtId="0" fontId="13" fillId="2" borderId="7" xfId="0" applyFont="1" applyFill="1" applyBorder="1" applyAlignment="1" applyProtection="1">
      <alignment horizontal="left" vertical="top"/>
      <protection locked="0"/>
    </xf>
    <xf numFmtId="0" fontId="13" fillId="2" borderId="8" xfId="0" applyFont="1" applyFill="1" applyBorder="1" applyAlignment="1" applyProtection="1">
      <alignment horizontal="left" vertical="top"/>
      <protection locked="0"/>
    </xf>
    <xf numFmtId="0" fontId="13" fillId="2" borderId="9" xfId="0" applyFont="1" applyFill="1" applyBorder="1" applyAlignment="1" applyProtection="1">
      <alignment horizontal="left" vertical="top"/>
      <protection locked="0"/>
    </xf>
    <xf numFmtId="0" fontId="0" fillId="0" borderId="0" xfId="0" applyAlignment="1" applyProtection="1">
      <alignment vertical="center" wrapText="1"/>
      <protection locked="0"/>
    </xf>
    <xf numFmtId="0" fontId="13" fillId="2" borderId="46" xfId="0" applyFont="1" applyFill="1" applyBorder="1" applyAlignment="1" applyProtection="1">
      <alignment horizontal="left" vertical="top" wrapText="1"/>
      <protection locked="0"/>
    </xf>
    <xf numFmtId="0" fontId="13" fillId="2" borderId="47" xfId="0" applyFont="1" applyFill="1" applyBorder="1" applyAlignment="1" applyProtection="1">
      <alignment horizontal="left" vertical="top" wrapText="1"/>
      <protection locked="0"/>
    </xf>
    <xf numFmtId="0" fontId="13" fillId="2" borderId="46" xfId="0" applyFont="1" applyFill="1" applyBorder="1" applyAlignment="1" applyProtection="1">
      <alignment vertical="top" wrapText="1"/>
      <protection locked="0"/>
    </xf>
    <xf numFmtId="0" fontId="13" fillId="2" borderId="47" xfId="0" applyFont="1" applyFill="1" applyBorder="1" applyAlignment="1" applyProtection="1">
      <alignment vertical="top" wrapText="1"/>
      <protection locked="0"/>
    </xf>
    <xf numFmtId="0" fontId="20" fillId="2" borderId="46" xfId="0" applyFont="1" applyFill="1" applyBorder="1" applyAlignment="1">
      <alignment horizontal="center" vertical="center" wrapText="1"/>
    </xf>
    <xf numFmtId="0" fontId="20" fillId="2" borderId="48" xfId="0" applyFont="1" applyFill="1" applyBorder="1" applyAlignment="1">
      <alignment horizontal="center" vertical="center" wrapText="1"/>
    </xf>
    <xf numFmtId="0" fontId="20" fillId="2" borderId="47" xfId="0" applyFont="1" applyFill="1" applyBorder="1" applyAlignment="1">
      <alignment horizontal="center" vertical="center" wrapText="1"/>
    </xf>
    <xf numFmtId="0" fontId="13" fillId="2" borderId="48" xfId="0" applyFont="1" applyFill="1" applyBorder="1" applyAlignment="1" applyProtection="1">
      <alignment horizontal="left" vertical="top" wrapText="1"/>
      <protection locked="0"/>
    </xf>
    <xf numFmtId="0" fontId="20" fillId="2" borderId="46" xfId="0" applyFont="1" applyFill="1" applyBorder="1" applyAlignment="1" applyProtection="1">
      <alignment horizontal="left" vertical="top" wrapText="1"/>
      <protection locked="0"/>
    </xf>
    <xf numFmtId="0" fontId="20" fillId="2" borderId="48" xfId="0" applyFont="1" applyFill="1" applyBorder="1" applyAlignment="1" applyProtection="1">
      <alignment horizontal="left" vertical="top" wrapText="1"/>
      <protection locked="0"/>
    </xf>
    <xf numFmtId="0" fontId="20" fillId="2" borderId="47" xfId="0" applyFont="1" applyFill="1" applyBorder="1" applyAlignment="1" applyProtection="1">
      <alignment horizontal="left" vertical="top" wrapText="1"/>
      <protection locked="0"/>
    </xf>
    <xf numFmtId="0" fontId="20" fillId="2" borderId="44"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20" fillId="2" borderId="46" xfId="0" applyFont="1" applyFill="1" applyBorder="1" applyAlignment="1">
      <alignment horizontal="center" vertical="center"/>
    </xf>
    <xf numFmtId="0" fontId="20" fillId="2" borderId="48" xfId="0" applyFont="1" applyFill="1" applyBorder="1" applyAlignment="1">
      <alignment horizontal="center" vertical="center"/>
    </xf>
    <xf numFmtId="0" fontId="20" fillId="2" borderId="47" xfId="0" applyFont="1" applyFill="1" applyBorder="1" applyAlignment="1">
      <alignment horizontal="center" vertical="center"/>
    </xf>
    <xf numFmtId="0" fontId="22" fillId="3" borderId="12" xfId="0" applyFont="1" applyFill="1" applyBorder="1" applyAlignment="1">
      <alignment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0" fillId="2" borderId="12" xfId="0" applyFill="1" applyBorder="1" applyAlignment="1">
      <alignment horizontal="center" vertical="center"/>
    </xf>
    <xf numFmtId="0" fontId="13" fillId="2" borderId="2" xfId="0" applyFont="1" applyFill="1" applyBorder="1" applyAlignment="1" applyProtection="1">
      <alignment horizontal="center" vertical="top" wrapText="1"/>
      <protection locked="0"/>
    </xf>
    <xf numFmtId="0" fontId="13" fillId="2" borderId="3" xfId="0" applyFont="1" applyFill="1" applyBorder="1" applyAlignment="1" applyProtection="1">
      <alignment horizontal="center" vertical="top" wrapText="1"/>
      <protection locked="0"/>
    </xf>
    <xf numFmtId="0" fontId="13" fillId="2" borderId="4" xfId="0" applyFont="1" applyFill="1" applyBorder="1" applyAlignment="1" applyProtection="1">
      <alignment horizontal="center" vertical="top" wrapText="1"/>
      <protection locked="0"/>
    </xf>
    <xf numFmtId="0" fontId="13" fillId="2" borderId="5" xfId="0" applyFont="1" applyFill="1" applyBorder="1" applyAlignment="1" applyProtection="1">
      <alignment horizontal="center" vertical="top" wrapText="1"/>
      <protection locked="0"/>
    </xf>
    <xf numFmtId="0" fontId="13" fillId="2" borderId="0" xfId="0" applyFont="1" applyFill="1" applyAlignment="1" applyProtection="1">
      <alignment horizontal="center" vertical="top" wrapText="1"/>
      <protection locked="0"/>
    </xf>
    <xf numFmtId="0" fontId="13" fillId="2" borderId="6" xfId="0" applyFont="1" applyFill="1" applyBorder="1" applyAlignment="1" applyProtection="1">
      <alignment horizontal="center" vertical="top" wrapText="1"/>
      <protection locked="0"/>
    </xf>
    <xf numFmtId="0" fontId="13" fillId="2" borderId="7" xfId="0" applyFont="1" applyFill="1" applyBorder="1" applyAlignment="1" applyProtection="1">
      <alignment horizontal="center" vertical="top" wrapText="1"/>
      <protection locked="0"/>
    </xf>
    <xf numFmtId="0" fontId="13" fillId="2" borderId="8" xfId="0" applyFont="1" applyFill="1" applyBorder="1" applyAlignment="1" applyProtection="1">
      <alignment horizontal="center" vertical="top" wrapText="1"/>
      <protection locked="0"/>
    </xf>
    <xf numFmtId="0" fontId="13" fillId="2" borderId="9" xfId="0" applyFont="1" applyFill="1" applyBorder="1" applyAlignment="1" applyProtection="1">
      <alignment horizontal="center" vertical="top" wrapText="1"/>
      <protection locked="0"/>
    </xf>
    <xf numFmtId="0" fontId="13" fillId="2" borderId="3"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3" fillId="2" borderId="7" xfId="0" applyFont="1" applyFill="1" applyBorder="1" applyAlignment="1" applyProtection="1">
      <alignment horizontal="left" vertical="top" wrapText="1"/>
      <protection locked="0"/>
    </xf>
    <xf numFmtId="0" fontId="13" fillId="2" borderId="8" xfId="0" applyFont="1" applyFill="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177" fontId="20" fillId="0" borderId="55" xfId="3" applyNumberFormat="1" applyFont="1" applyFill="1" applyBorder="1" applyAlignment="1" applyProtection="1">
      <alignment horizontal="right" vertical="center" wrapText="1"/>
    </xf>
    <xf numFmtId="177" fontId="20" fillId="0" borderId="56" xfId="3" applyNumberFormat="1" applyFont="1" applyFill="1" applyBorder="1" applyAlignment="1" applyProtection="1">
      <alignment horizontal="right" vertical="center" wrapText="1"/>
    </xf>
    <xf numFmtId="0" fontId="20" fillId="2" borderId="57" xfId="0" applyFont="1" applyFill="1" applyBorder="1" applyAlignment="1">
      <alignment horizontal="right" vertical="center" wrapText="1"/>
    </xf>
    <xf numFmtId="0" fontId="20" fillId="2" borderId="52" xfId="0" applyFont="1" applyFill="1" applyBorder="1" applyAlignment="1">
      <alignment horizontal="center" vertical="center" wrapText="1"/>
    </xf>
    <xf numFmtId="0" fontId="20" fillId="2" borderId="53" xfId="0" applyFont="1" applyFill="1" applyBorder="1" applyAlignment="1">
      <alignment horizontal="center" vertical="center" wrapText="1"/>
    </xf>
    <xf numFmtId="177" fontId="20" fillId="0" borderId="50" xfId="3" applyNumberFormat="1" applyFont="1" applyFill="1" applyBorder="1" applyAlignment="1" applyProtection="1">
      <alignment horizontal="right" vertical="center" wrapText="1"/>
    </xf>
    <xf numFmtId="177" fontId="20" fillId="0" borderId="51" xfId="3" applyNumberFormat="1" applyFont="1" applyFill="1" applyBorder="1" applyAlignment="1" applyProtection="1">
      <alignment horizontal="right" vertical="center" wrapText="1"/>
    </xf>
    <xf numFmtId="177" fontId="20" fillId="0" borderId="46" xfId="3" applyNumberFormat="1" applyFont="1" applyFill="1" applyBorder="1" applyAlignment="1" applyProtection="1">
      <alignment horizontal="right" vertical="center" wrapText="1"/>
    </xf>
    <xf numFmtId="177" fontId="20" fillId="0" borderId="47" xfId="3" applyNumberFormat="1" applyFont="1" applyFill="1" applyBorder="1" applyAlignment="1" applyProtection="1">
      <alignment horizontal="right" vertical="center" wrapText="1"/>
    </xf>
    <xf numFmtId="177" fontId="20" fillId="0" borderId="52" xfId="3" applyNumberFormat="1" applyFont="1" applyFill="1" applyBorder="1" applyAlignment="1" applyProtection="1">
      <alignment horizontal="right" vertical="center" wrapText="1"/>
    </xf>
    <xf numFmtId="177" fontId="20" fillId="0" borderId="53" xfId="3" applyNumberFormat="1" applyFont="1" applyFill="1" applyBorder="1" applyAlignment="1" applyProtection="1">
      <alignment horizontal="right" vertical="center" wrapText="1"/>
    </xf>
    <xf numFmtId="0" fontId="4" fillId="2" borderId="1" xfId="0" applyFont="1" applyFill="1" applyBorder="1" applyAlignment="1">
      <alignment horizontal="center" vertical="center"/>
    </xf>
    <xf numFmtId="0" fontId="20" fillId="2" borderId="5" xfId="0" applyFont="1" applyFill="1" applyBorder="1" applyAlignment="1" applyProtection="1">
      <alignment horizontal="left" vertical="top" wrapText="1"/>
      <protection locked="0"/>
    </xf>
    <xf numFmtId="0" fontId="20" fillId="2" borderId="0" xfId="0" applyFont="1" applyFill="1" applyAlignment="1" applyProtection="1">
      <alignment horizontal="left" vertical="top" wrapText="1"/>
      <protection locked="0"/>
    </xf>
    <xf numFmtId="0" fontId="20" fillId="2" borderId="6" xfId="0" applyFont="1" applyFill="1" applyBorder="1" applyAlignment="1" applyProtection="1">
      <alignment horizontal="left" vertical="top" wrapText="1"/>
      <protection locked="0"/>
    </xf>
    <xf numFmtId="0" fontId="4" fillId="3" borderId="1" xfId="0" applyFont="1" applyFill="1" applyBorder="1" applyAlignment="1">
      <alignment horizontal="center" vertical="center"/>
    </xf>
    <xf numFmtId="0" fontId="13" fillId="2" borderId="2" xfId="0" applyFont="1" applyFill="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4" fillId="0" borderId="36" xfId="0" applyFont="1" applyBorder="1" applyAlignment="1" applyProtection="1">
      <alignment horizontal="left" vertical="center" shrinkToFit="1"/>
      <protection locked="0"/>
    </xf>
    <xf numFmtId="0" fontId="4" fillId="0" borderId="37" xfId="0" applyFont="1" applyBorder="1" applyAlignment="1" applyProtection="1">
      <alignment horizontal="left" vertical="center" shrinkToFit="1"/>
      <protection locked="0"/>
    </xf>
    <xf numFmtId="0" fontId="4" fillId="0" borderId="125" xfId="0" applyFont="1" applyBorder="1" applyAlignment="1" applyProtection="1">
      <alignment horizontal="left" vertical="center" shrinkToFit="1"/>
      <protection locked="0"/>
    </xf>
    <xf numFmtId="0" fontId="4" fillId="0" borderId="39" xfId="0" applyFont="1" applyBorder="1" applyAlignment="1" applyProtection="1">
      <alignment horizontal="center" vertical="center" shrinkToFit="1"/>
      <protection locked="0"/>
    </xf>
    <xf numFmtId="0" fontId="4" fillId="0" borderId="40" xfId="0" applyFont="1" applyBorder="1" applyAlignment="1" applyProtection="1">
      <alignment horizontal="center" vertical="center" shrinkToFit="1"/>
      <protection locked="0"/>
    </xf>
    <xf numFmtId="0" fontId="4" fillId="0" borderId="143" xfId="0" applyFont="1" applyBorder="1" applyAlignment="1" applyProtection="1">
      <alignment horizontal="center" vertical="center" shrinkToFit="1"/>
      <protection locked="0"/>
    </xf>
    <xf numFmtId="0" fontId="22" fillId="0" borderId="119" xfId="0" applyFont="1" applyBorder="1" applyAlignment="1">
      <alignment horizontal="right" vertical="center" wrapText="1"/>
    </xf>
    <xf numFmtId="0" fontId="22" fillId="0" borderId="48" xfId="0" applyFont="1" applyBorder="1" applyAlignment="1">
      <alignment horizontal="right" vertical="center" wrapText="1"/>
    </xf>
    <xf numFmtId="0" fontId="22" fillId="0" borderId="47" xfId="0" applyFont="1" applyBorder="1" applyAlignment="1">
      <alignment horizontal="right" vertical="center" wrapText="1"/>
    </xf>
    <xf numFmtId="0" fontId="4" fillId="0" borderId="139" xfId="0" applyFont="1" applyBorder="1" applyAlignment="1" applyProtection="1">
      <alignment horizontal="left" vertical="center" shrinkToFit="1"/>
      <protection locked="0"/>
    </xf>
    <xf numFmtId="0" fontId="4" fillId="0" borderId="144" xfId="0" applyFont="1" applyBorder="1" applyAlignment="1" applyProtection="1">
      <alignment horizontal="left" vertical="center" shrinkToFit="1"/>
      <protection locked="0"/>
    </xf>
    <xf numFmtId="0" fontId="4" fillId="0" borderId="124" xfId="0" applyFont="1" applyBorder="1" applyAlignment="1" applyProtection="1">
      <alignment horizontal="left" vertical="center" shrinkToFit="1"/>
      <protection locked="0"/>
    </xf>
    <xf numFmtId="0" fontId="13" fillId="0" borderId="36" xfId="0" applyFont="1" applyBorder="1" applyAlignment="1" applyProtection="1">
      <alignment horizontal="left" vertical="center" shrinkToFit="1"/>
      <protection locked="0"/>
    </xf>
    <xf numFmtId="0" fontId="13" fillId="0" borderId="37" xfId="0" applyFont="1" applyBorder="1" applyAlignment="1" applyProtection="1">
      <alignment horizontal="left" vertical="center" shrinkToFit="1"/>
      <protection locked="0"/>
    </xf>
    <xf numFmtId="0" fontId="13" fillId="0" borderId="125" xfId="0" applyFont="1" applyBorder="1" applyAlignment="1" applyProtection="1">
      <alignment horizontal="left" vertical="center" shrinkToFit="1"/>
      <protection locked="0"/>
    </xf>
    <xf numFmtId="38" fontId="20" fillId="0" borderId="107" xfId="4" applyFont="1" applyFill="1" applyBorder="1" applyAlignment="1" applyProtection="1">
      <alignment horizontal="right" vertical="center" wrapText="1"/>
      <protection locked="0"/>
    </xf>
    <xf numFmtId="38" fontId="20" fillId="0" borderId="38" xfId="4" applyFont="1" applyFill="1" applyBorder="1" applyAlignment="1" applyProtection="1">
      <alignment horizontal="right" vertical="center" wrapText="1"/>
      <protection locked="0"/>
    </xf>
    <xf numFmtId="38" fontId="20" fillId="0" borderId="104" xfId="4" applyFont="1" applyFill="1" applyBorder="1" applyAlignment="1" applyProtection="1">
      <alignment horizontal="right" vertical="center" wrapText="1"/>
      <protection locked="0"/>
    </xf>
    <xf numFmtId="38" fontId="20" fillId="0" borderId="41" xfId="4" applyFont="1" applyFill="1" applyBorder="1" applyAlignment="1" applyProtection="1">
      <alignment horizontal="right" vertical="center" wrapText="1"/>
      <protection locked="0"/>
    </xf>
    <xf numFmtId="38" fontId="22" fillId="0" borderId="89" xfId="4" applyFont="1" applyFill="1" applyBorder="1" applyAlignment="1" applyProtection="1">
      <alignment horizontal="right" vertical="center" wrapText="1"/>
    </xf>
    <xf numFmtId="38" fontId="22" fillId="0" borderId="12" xfId="4" applyFont="1" applyFill="1" applyBorder="1" applyAlignment="1" applyProtection="1">
      <alignment horizontal="right" vertical="center" wrapText="1"/>
    </xf>
    <xf numFmtId="0" fontId="22" fillId="0" borderId="10" xfId="0" applyFont="1" applyBorder="1" applyAlignment="1">
      <alignment horizontal="right" vertical="center" wrapText="1"/>
    </xf>
    <xf numFmtId="0" fontId="22" fillId="0" borderId="11" xfId="0" applyFont="1" applyBorder="1" applyAlignment="1">
      <alignment horizontal="right" vertical="center" wrapText="1"/>
    </xf>
    <xf numFmtId="38" fontId="13" fillId="0" borderId="116" xfId="4" applyFont="1" applyFill="1" applyBorder="1" applyAlignment="1" applyProtection="1">
      <alignment horizontal="right" vertical="center" wrapText="1"/>
      <protection locked="0"/>
    </xf>
    <xf numFmtId="38" fontId="13" fillId="0" borderId="117" xfId="4" applyFont="1" applyFill="1" applyBorder="1" applyAlignment="1" applyProtection="1">
      <alignment horizontal="right" vertical="center" wrapText="1"/>
      <protection locked="0"/>
    </xf>
    <xf numFmtId="0" fontId="4" fillId="0" borderId="39" xfId="0" applyFont="1" applyBorder="1" applyAlignment="1" applyProtection="1">
      <alignment vertical="center" shrinkToFit="1"/>
      <protection locked="0"/>
    </xf>
    <xf numFmtId="0" fontId="4" fillId="0" borderId="40" xfId="0" applyFont="1" applyBorder="1" applyAlignment="1" applyProtection="1">
      <alignment vertical="center" shrinkToFit="1"/>
      <protection locked="0"/>
    </xf>
    <xf numFmtId="0" fontId="4" fillId="0" borderId="143" xfId="0" applyFont="1" applyBorder="1" applyAlignment="1" applyProtection="1">
      <alignment vertical="center" shrinkToFit="1"/>
      <protection locked="0"/>
    </xf>
    <xf numFmtId="0" fontId="4" fillId="0" borderId="138" xfId="0" applyFont="1" applyBorder="1" applyAlignment="1" applyProtection="1">
      <alignment horizontal="left" vertical="center" shrinkToFit="1"/>
      <protection locked="0"/>
    </xf>
    <xf numFmtId="0" fontId="4" fillId="0" borderId="142" xfId="0" applyFont="1" applyBorder="1" applyAlignment="1" applyProtection="1">
      <alignment horizontal="left" vertical="center" shrinkToFit="1"/>
      <protection locked="0"/>
    </xf>
    <xf numFmtId="0" fontId="4" fillId="0" borderId="126" xfId="0" applyFont="1" applyBorder="1" applyAlignment="1" applyProtection="1">
      <alignment horizontal="left" vertical="center" shrinkToFit="1"/>
      <protection locked="0"/>
    </xf>
    <xf numFmtId="38" fontId="20" fillId="0" borderId="114" xfId="4" applyFont="1" applyFill="1" applyBorder="1" applyAlignment="1" applyProtection="1">
      <alignment horizontal="right" vertical="center" wrapText="1"/>
      <protection locked="0"/>
    </xf>
    <xf numFmtId="38" fontId="20" fillId="0" borderId="115" xfId="4" applyFont="1" applyFill="1" applyBorder="1" applyAlignment="1" applyProtection="1">
      <alignment horizontal="right" vertical="center" wrapText="1"/>
      <protection locked="0"/>
    </xf>
    <xf numFmtId="0" fontId="4" fillId="0" borderId="99" xfId="0" applyFont="1" applyBorder="1" applyAlignment="1" applyProtection="1">
      <alignment horizontal="left" vertical="center" shrinkToFit="1"/>
      <protection locked="0"/>
    </xf>
    <xf numFmtId="38" fontId="21" fillId="0" borderId="46" xfId="4" applyFont="1" applyFill="1" applyBorder="1" applyAlignment="1" applyProtection="1">
      <alignment horizontal="right" vertical="center" wrapText="1"/>
    </xf>
    <xf numFmtId="38" fontId="21" fillId="0" borderId="118" xfId="4" applyFont="1" applyFill="1" applyBorder="1" applyAlignment="1" applyProtection="1">
      <alignment horizontal="right" vertical="center" wrapText="1"/>
    </xf>
    <xf numFmtId="0" fontId="22" fillId="0" borderId="119" xfId="0" applyFont="1" applyBorder="1" applyAlignment="1">
      <alignment horizontal="right" vertical="center" shrinkToFit="1"/>
    </xf>
    <xf numFmtId="0" fontId="22" fillId="0" borderId="48" xfId="0" applyFont="1" applyBorder="1" applyAlignment="1">
      <alignment horizontal="right" vertical="center" shrinkToFit="1"/>
    </xf>
    <xf numFmtId="0" fontId="22" fillId="0" borderId="47" xfId="0" applyFont="1" applyBorder="1" applyAlignment="1">
      <alignment horizontal="right" vertical="center" shrinkToFit="1"/>
    </xf>
    <xf numFmtId="0" fontId="4" fillId="0" borderId="141" xfId="0" applyFont="1" applyBorder="1" applyAlignment="1" applyProtection="1">
      <alignment horizontal="left" vertical="center" shrinkToFit="1"/>
      <protection locked="0"/>
    </xf>
    <xf numFmtId="38" fontId="13" fillId="0" borderId="105" xfId="4" applyFont="1" applyFill="1" applyBorder="1" applyAlignment="1" applyProtection="1">
      <alignment horizontal="right" vertical="center" wrapText="1"/>
      <protection locked="0"/>
    </xf>
    <xf numFmtId="38" fontId="13" fillId="0" borderId="106" xfId="4" applyFont="1" applyFill="1" applyBorder="1" applyAlignment="1" applyProtection="1">
      <alignment horizontal="right" vertical="center" wrapText="1"/>
      <protection locked="0"/>
    </xf>
    <xf numFmtId="0" fontId="20" fillId="0" borderId="96" xfId="0" applyFont="1" applyBorder="1" applyAlignment="1" applyProtection="1">
      <alignment horizontal="left" vertical="center" shrinkToFit="1"/>
      <protection locked="0"/>
    </xf>
    <xf numFmtId="38" fontId="13" fillId="0" borderId="107" xfId="4" applyFont="1" applyFill="1" applyBorder="1" applyAlignment="1" applyProtection="1">
      <alignment horizontal="right" vertical="center" wrapText="1"/>
      <protection locked="0"/>
    </xf>
    <xf numFmtId="38" fontId="13" fillId="0" borderId="38" xfId="4" applyFont="1" applyFill="1" applyBorder="1" applyAlignment="1" applyProtection="1">
      <alignment horizontal="right" vertical="center" wrapText="1"/>
      <protection locked="0"/>
    </xf>
    <xf numFmtId="0" fontId="20" fillId="0" borderId="99" xfId="0" applyFont="1" applyBorder="1" applyAlignment="1" applyProtection="1">
      <alignment horizontal="left" vertical="center" shrinkToFit="1"/>
      <protection locked="0"/>
    </xf>
    <xf numFmtId="0" fontId="22" fillId="3" borderId="119" xfId="0" applyFont="1" applyFill="1" applyBorder="1" applyAlignment="1">
      <alignment horizontal="center" vertical="center" wrapText="1"/>
    </xf>
    <xf numFmtId="0" fontId="22" fillId="3" borderId="48" xfId="0" applyFont="1" applyFill="1" applyBorder="1" applyAlignment="1">
      <alignment horizontal="center" vertical="center" wrapText="1"/>
    </xf>
    <xf numFmtId="0" fontId="22" fillId="3" borderId="47" xfId="0" applyFont="1" applyFill="1" applyBorder="1" applyAlignment="1">
      <alignment horizontal="center" vertical="center" wrapText="1"/>
    </xf>
    <xf numFmtId="38" fontId="22" fillId="0" borderId="27" xfId="4" applyFont="1" applyFill="1" applyBorder="1" applyAlignment="1" applyProtection="1">
      <alignment horizontal="right" vertical="center" wrapText="1"/>
    </xf>
    <xf numFmtId="38" fontId="22" fillId="0" borderId="78" xfId="4" applyFont="1" applyFill="1" applyBorder="1" applyAlignment="1" applyProtection="1">
      <alignment horizontal="right" vertical="center" wrapText="1"/>
    </xf>
    <xf numFmtId="0" fontId="22" fillId="0" borderId="27" xfId="0" applyFont="1" applyBorder="1" applyAlignment="1">
      <alignment horizontal="right" vertical="center" wrapText="1"/>
    </xf>
    <xf numFmtId="0" fontId="4" fillId="3" borderId="11" xfId="0" applyFont="1" applyFill="1" applyBorder="1" applyAlignment="1">
      <alignment horizontal="center" vertical="center"/>
    </xf>
    <xf numFmtId="0" fontId="22" fillId="3" borderId="10"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12" xfId="0" applyFont="1" applyFill="1" applyBorder="1" applyAlignment="1">
      <alignment horizontal="left" vertical="center" wrapText="1"/>
    </xf>
    <xf numFmtId="0" fontId="22" fillId="3" borderId="42" xfId="0" applyFont="1" applyFill="1" applyBorder="1" applyAlignment="1">
      <alignment horizontal="center" vertical="center" wrapText="1"/>
    </xf>
    <xf numFmtId="0" fontId="4" fillId="0" borderId="39" xfId="0" applyFont="1" applyBorder="1" applyAlignment="1" applyProtection="1">
      <alignment horizontal="left" vertical="center" shrinkToFit="1"/>
      <protection locked="0"/>
    </xf>
    <xf numFmtId="0" fontId="4" fillId="0" borderId="40" xfId="0" applyFont="1" applyBorder="1" applyAlignment="1" applyProtection="1">
      <alignment horizontal="left" vertical="center" shrinkToFit="1"/>
      <protection locked="0"/>
    </xf>
    <xf numFmtId="0" fontId="4" fillId="0" borderId="143" xfId="0" applyFont="1" applyBorder="1" applyAlignment="1" applyProtection="1">
      <alignment horizontal="left" vertical="center" shrinkToFit="1"/>
      <protection locked="0"/>
    </xf>
    <xf numFmtId="38" fontId="20" fillId="0" borderId="116" xfId="4" applyFont="1" applyFill="1" applyBorder="1" applyAlignment="1" applyProtection="1">
      <alignment horizontal="right" vertical="center" wrapText="1"/>
      <protection locked="0"/>
    </xf>
    <xf numFmtId="38" fontId="20" fillId="0" borderId="117" xfId="4" applyFont="1" applyFill="1" applyBorder="1" applyAlignment="1" applyProtection="1">
      <alignment horizontal="right" vertical="center" wrapText="1"/>
      <protection locked="0"/>
    </xf>
    <xf numFmtId="0" fontId="13" fillId="0" borderId="138" xfId="0" applyFont="1" applyBorder="1" applyAlignment="1" applyProtection="1">
      <alignment horizontal="left" vertical="center" shrinkToFit="1"/>
      <protection locked="0"/>
    </xf>
    <xf numFmtId="0" fontId="13" fillId="0" borderId="142" xfId="0" applyFont="1" applyBorder="1" applyAlignment="1" applyProtection="1">
      <alignment horizontal="left" vertical="center" shrinkToFit="1"/>
      <protection locked="0"/>
    </xf>
    <xf numFmtId="0" fontId="13" fillId="0" borderId="126" xfId="0" applyFont="1" applyBorder="1" applyAlignment="1" applyProtection="1">
      <alignment horizontal="left" vertical="center" shrinkToFit="1"/>
      <protection locked="0"/>
    </xf>
    <xf numFmtId="0" fontId="13" fillId="0" borderId="138" xfId="0" applyFont="1" applyBorder="1" applyAlignment="1" applyProtection="1">
      <alignment vertical="center" shrinkToFit="1"/>
      <protection locked="0"/>
    </xf>
    <xf numFmtId="0" fontId="13" fillId="0" borderId="142" xfId="0" applyFont="1" applyBorder="1" applyAlignment="1" applyProtection="1">
      <alignment vertical="center" shrinkToFit="1"/>
      <protection locked="0"/>
    </xf>
    <xf numFmtId="0" fontId="13" fillId="0" borderId="126" xfId="0" applyFont="1" applyBorder="1" applyAlignment="1" applyProtection="1">
      <alignment vertical="center" shrinkToFit="1"/>
      <protection locked="0"/>
    </xf>
    <xf numFmtId="0" fontId="4" fillId="2" borderId="13"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20" fillId="2" borderId="42" xfId="0" applyFont="1" applyFill="1" applyBorder="1" applyAlignment="1" applyProtection="1">
      <alignment horizontal="center" vertical="center" wrapText="1"/>
      <protection locked="0"/>
    </xf>
    <xf numFmtId="0" fontId="20" fillId="2" borderId="92" xfId="0" applyFont="1" applyFill="1" applyBorder="1" applyAlignment="1" applyProtection="1">
      <alignment horizontal="center" vertical="center" wrapText="1"/>
      <protection locked="0"/>
    </xf>
    <xf numFmtId="0" fontId="20" fillId="2" borderId="81" xfId="0" applyFont="1" applyFill="1" applyBorder="1" applyAlignment="1" applyProtection="1">
      <alignment horizontal="center" vertical="center" wrapText="1"/>
      <protection locked="0"/>
    </xf>
    <xf numFmtId="0" fontId="20" fillId="2" borderId="82" xfId="0" applyFont="1" applyFill="1" applyBorder="1" applyAlignment="1" applyProtection="1">
      <alignment horizontal="center" vertical="center" wrapText="1"/>
      <protection locked="0"/>
    </xf>
    <xf numFmtId="0" fontId="20" fillId="2" borderId="120" xfId="0" applyFont="1" applyFill="1" applyBorder="1" applyAlignment="1" applyProtection="1">
      <alignment horizontal="center" vertical="center" wrapText="1"/>
      <protection locked="0"/>
    </xf>
    <xf numFmtId="0" fontId="20" fillId="2" borderId="70" xfId="0" applyFont="1" applyFill="1" applyBorder="1" applyAlignment="1" applyProtection="1">
      <alignment horizontal="center" vertical="center" wrapText="1"/>
      <protection locked="0"/>
    </xf>
    <xf numFmtId="0" fontId="20" fillId="2" borderId="94" xfId="0" applyFont="1" applyFill="1" applyBorder="1" applyAlignment="1" applyProtection="1">
      <alignment horizontal="center" vertical="center" wrapText="1"/>
      <protection locked="0"/>
    </xf>
    <xf numFmtId="0" fontId="20" fillId="2" borderId="119" xfId="0" applyFont="1" applyFill="1" applyBorder="1" applyAlignment="1" applyProtection="1">
      <alignment horizontal="center" vertical="center" wrapText="1"/>
      <protection locked="0"/>
    </xf>
    <xf numFmtId="0" fontId="20" fillId="2" borderId="47" xfId="0" applyFont="1" applyFill="1" applyBorder="1" applyAlignment="1" applyProtection="1">
      <alignment horizontal="center" vertical="center" wrapText="1"/>
      <protection locked="0"/>
    </xf>
    <xf numFmtId="0" fontId="20" fillId="2" borderId="121" xfId="0" applyFont="1" applyFill="1" applyBorder="1" applyAlignment="1" applyProtection="1">
      <alignment horizontal="center" vertical="center" wrapText="1"/>
      <protection locked="0"/>
    </xf>
    <xf numFmtId="0" fontId="20" fillId="2" borderId="122"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center" vertical="center" wrapText="1"/>
      <protection locked="0"/>
    </xf>
    <xf numFmtId="0" fontId="20" fillId="2" borderId="78" xfId="0" applyFont="1" applyFill="1" applyBorder="1" applyAlignment="1" applyProtection="1">
      <alignment horizontal="center" vertical="center" wrapText="1"/>
      <protection locked="0"/>
    </xf>
    <xf numFmtId="0" fontId="20" fillId="2" borderId="76" xfId="0" applyFont="1" applyFill="1" applyBorder="1" applyAlignment="1">
      <alignment horizontal="left" vertical="center" wrapText="1"/>
    </xf>
    <xf numFmtId="0" fontId="20" fillId="2" borderId="77" xfId="0" applyFont="1" applyFill="1" applyBorder="1" applyAlignment="1" applyProtection="1">
      <alignment horizontal="left" vertical="center" wrapText="1"/>
      <protection locked="0"/>
    </xf>
    <xf numFmtId="0" fontId="20" fillId="2" borderId="43" xfId="0" applyFont="1" applyFill="1" applyBorder="1" applyAlignment="1" applyProtection="1">
      <alignment horizontal="left" vertical="center" wrapText="1"/>
      <protection locked="0"/>
    </xf>
    <xf numFmtId="0" fontId="0" fillId="2" borderId="12" xfId="0" applyFill="1" applyBorder="1" applyAlignment="1" applyProtection="1">
      <alignment horizontal="center" vertical="center"/>
      <protection locked="0"/>
    </xf>
    <xf numFmtId="0" fontId="22" fillId="3" borderId="10" xfId="0" applyFont="1" applyFill="1" applyBorder="1" applyAlignment="1" applyProtection="1">
      <alignment vertical="center" wrapText="1"/>
      <protection locked="0"/>
    </xf>
    <xf numFmtId="0" fontId="22" fillId="3" borderId="11" xfId="0" applyFont="1" applyFill="1" applyBorder="1" applyAlignment="1" applyProtection="1">
      <alignment vertical="center" wrapText="1"/>
      <protection locked="0"/>
    </xf>
    <xf numFmtId="0" fontId="22" fillId="3" borderId="12" xfId="0" applyFont="1" applyFill="1" applyBorder="1" applyAlignment="1" applyProtection="1">
      <alignment vertical="center" wrapText="1"/>
      <protection locked="0"/>
    </xf>
    <xf numFmtId="0" fontId="20" fillId="2" borderId="119" xfId="0" applyFont="1" applyFill="1" applyBorder="1" applyAlignment="1">
      <alignment horizontal="center" vertical="center" wrapText="1"/>
    </xf>
    <xf numFmtId="0" fontId="20" fillId="2" borderId="27" xfId="0" applyFont="1" applyFill="1" applyBorder="1" applyAlignment="1">
      <alignment horizontal="center" vertical="center" wrapText="1"/>
    </xf>
    <xf numFmtId="0" fontId="20" fillId="2" borderId="78" xfId="0" applyFont="1" applyFill="1" applyBorder="1" applyAlignment="1">
      <alignment horizontal="center" vertical="center" wrapText="1"/>
    </xf>
    <xf numFmtId="0" fontId="20" fillId="2" borderId="120" xfId="0" applyFont="1" applyFill="1" applyBorder="1" applyAlignment="1">
      <alignment horizontal="center" vertical="center" wrapText="1"/>
    </xf>
    <xf numFmtId="0" fontId="20" fillId="2" borderId="70" xfId="0" applyFont="1" applyFill="1" applyBorder="1" applyAlignment="1">
      <alignment horizontal="center" vertical="center" wrapText="1"/>
    </xf>
    <xf numFmtId="0" fontId="20" fillId="2" borderId="94" xfId="0" applyFont="1" applyFill="1" applyBorder="1" applyAlignment="1">
      <alignment horizontal="center" vertical="center" wrapText="1"/>
    </xf>
    <xf numFmtId="0" fontId="20" fillId="2" borderId="121" xfId="0" applyFont="1" applyFill="1" applyBorder="1" applyAlignment="1">
      <alignment horizontal="center" vertical="center" wrapText="1"/>
    </xf>
    <xf numFmtId="0" fontId="20" fillId="2" borderId="122"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2" borderId="92" xfId="0" applyFont="1" applyFill="1" applyBorder="1" applyAlignment="1">
      <alignment horizontal="center" vertical="center" wrapText="1"/>
    </xf>
    <xf numFmtId="0" fontId="20" fillId="2" borderId="77" xfId="0" applyFont="1" applyFill="1" applyBorder="1" applyAlignment="1">
      <alignment horizontal="left" vertical="center" wrapText="1"/>
    </xf>
    <xf numFmtId="0" fontId="20" fillId="2" borderId="43" xfId="0" applyFont="1" applyFill="1" applyBorder="1" applyAlignment="1">
      <alignment horizontal="left" vertical="center" wrapText="1"/>
    </xf>
    <xf numFmtId="0" fontId="20" fillId="2" borderId="81" xfId="0" applyFont="1" applyFill="1" applyBorder="1" applyAlignment="1">
      <alignment horizontal="left" vertical="center" wrapText="1"/>
    </xf>
    <xf numFmtId="0" fontId="20" fillId="2" borderId="82" xfId="0" applyFont="1" applyFill="1" applyBorder="1" applyAlignment="1">
      <alignment horizontal="left" vertical="center" wrapText="1"/>
    </xf>
    <xf numFmtId="0" fontId="4" fillId="0" borderId="102" xfId="0" applyFont="1" applyBorder="1" applyAlignment="1" applyProtection="1">
      <alignment horizontal="left" vertical="center" shrinkToFit="1"/>
      <protection locked="0"/>
    </xf>
    <xf numFmtId="0" fontId="22" fillId="0" borderId="10" xfId="0" applyFont="1" applyBorder="1" applyAlignment="1">
      <alignment horizontal="right" vertical="center" shrinkToFit="1"/>
    </xf>
    <xf numFmtId="0" fontId="22" fillId="0" borderId="28" xfId="0" applyFont="1" applyBorder="1" applyAlignment="1">
      <alignment horizontal="right" vertical="center" shrinkToFit="1"/>
    </xf>
    <xf numFmtId="0" fontId="22" fillId="0" borderId="11" xfId="0" applyFont="1" applyBorder="1" applyAlignment="1">
      <alignment horizontal="right" vertical="center" shrinkToFit="1"/>
    </xf>
    <xf numFmtId="0" fontId="4" fillId="0" borderId="112" xfId="0" applyFont="1" applyBorder="1" applyAlignment="1" applyProtection="1">
      <alignment horizontal="left" vertical="center" shrinkToFit="1"/>
      <protection locked="0"/>
    </xf>
    <xf numFmtId="0" fontId="13" fillId="0" borderId="96" xfId="0" applyFont="1" applyBorder="1" applyAlignment="1" applyProtection="1">
      <alignment horizontal="left" vertical="center" shrinkToFit="1"/>
      <protection locked="0"/>
    </xf>
    <xf numFmtId="0" fontId="13" fillId="0" borderId="99" xfId="0" applyFont="1" applyBorder="1" applyAlignment="1" applyProtection="1">
      <alignment horizontal="left" vertical="center" shrinkToFit="1"/>
      <protection locked="0"/>
    </xf>
    <xf numFmtId="0" fontId="22" fillId="3" borderId="90" xfId="0" applyFont="1" applyFill="1" applyBorder="1" applyAlignment="1">
      <alignment horizontal="center" vertical="center" wrapText="1"/>
    </xf>
    <xf numFmtId="0" fontId="22" fillId="3" borderId="91" xfId="0" applyFont="1" applyFill="1" applyBorder="1" applyAlignment="1">
      <alignment horizontal="center" vertical="center" wrapText="1"/>
    </xf>
    <xf numFmtId="38" fontId="20" fillId="0" borderId="105" xfId="4" applyFont="1" applyFill="1" applyBorder="1" applyAlignment="1" applyProtection="1">
      <alignment horizontal="right" vertical="center" wrapText="1"/>
      <protection locked="0"/>
    </xf>
    <xf numFmtId="38" fontId="20" fillId="0" borderId="106" xfId="4" applyFont="1" applyFill="1" applyBorder="1" applyAlignment="1" applyProtection="1">
      <alignment horizontal="right" vertical="center" wrapText="1"/>
      <protection locked="0"/>
    </xf>
    <xf numFmtId="0" fontId="13" fillId="0" borderId="105" xfId="0" applyFont="1" applyBorder="1" applyAlignment="1" applyProtection="1">
      <alignment horizontal="left" vertical="center" shrinkToFit="1"/>
      <protection locked="0"/>
    </xf>
    <xf numFmtId="0" fontId="4" fillId="0" borderId="107" xfId="0" applyFont="1" applyBorder="1" applyAlignment="1" applyProtection="1">
      <alignment horizontal="left" vertical="center" shrinkToFit="1"/>
      <protection locked="0"/>
    </xf>
    <xf numFmtId="38" fontId="20" fillId="0" borderId="123" xfId="4" applyFont="1" applyFill="1" applyBorder="1" applyAlignment="1" applyProtection="1">
      <alignment horizontal="right" vertical="center" wrapText="1"/>
      <protection locked="0"/>
    </xf>
    <xf numFmtId="38" fontId="20" fillId="0" borderId="127" xfId="4" applyFont="1" applyFill="1" applyBorder="1" applyAlignment="1" applyProtection="1">
      <alignment horizontal="right" vertical="center" wrapText="1"/>
      <protection locked="0"/>
    </xf>
    <xf numFmtId="0" fontId="4" fillId="0" borderId="123" xfId="0" applyFont="1" applyBorder="1" applyAlignment="1" applyProtection="1">
      <alignment horizontal="left" vertical="center" shrinkToFit="1"/>
      <protection locked="0"/>
    </xf>
    <xf numFmtId="0" fontId="13" fillId="0" borderId="107" xfId="0" applyFont="1" applyBorder="1" applyAlignment="1" applyProtection="1">
      <alignment horizontal="left" vertical="center" shrinkToFit="1"/>
      <protection locked="0"/>
    </xf>
    <xf numFmtId="0" fontId="4" fillId="0" borderId="104" xfId="0" applyFont="1" applyBorder="1" applyAlignment="1" applyProtection="1">
      <alignment horizontal="left" vertical="center" shrinkToFit="1"/>
      <protection locked="0"/>
    </xf>
    <xf numFmtId="0" fontId="18" fillId="0" borderId="0" xfId="0" applyFont="1" applyAlignment="1" applyProtection="1">
      <alignment horizontal="left" vertical="top" wrapText="1"/>
      <protection locked="0"/>
    </xf>
    <xf numFmtId="0" fontId="20" fillId="2" borderId="81" xfId="0" applyFont="1" applyFill="1" applyBorder="1" applyAlignment="1">
      <alignment horizontal="center" vertical="center" wrapText="1"/>
    </xf>
    <xf numFmtId="0" fontId="20" fillId="2" borderId="82" xfId="0" applyFont="1" applyFill="1" applyBorder="1" applyAlignment="1">
      <alignment horizontal="center" vertical="center" wrapText="1"/>
    </xf>
    <xf numFmtId="0" fontId="13" fillId="2" borderId="10" xfId="0" applyFont="1" applyFill="1" applyBorder="1" applyAlignment="1" applyProtection="1">
      <alignment horizontal="left" vertical="top" wrapText="1"/>
      <protection locked="0"/>
    </xf>
    <xf numFmtId="0" fontId="13" fillId="2" borderId="11" xfId="0" applyFont="1" applyFill="1" applyBorder="1" applyAlignment="1" applyProtection="1">
      <alignment horizontal="left" vertical="top" wrapText="1"/>
      <protection locked="0"/>
    </xf>
    <xf numFmtId="0" fontId="13" fillId="2" borderId="12" xfId="0" applyFont="1" applyFill="1" applyBorder="1" applyAlignment="1" applyProtection="1">
      <alignment horizontal="left" vertical="top" wrapText="1"/>
      <protection locked="0"/>
    </xf>
    <xf numFmtId="0" fontId="13" fillId="2" borderId="64" xfId="0" applyFont="1" applyFill="1" applyBorder="1" applyAlignment="1" applyProtection="1">
      <alignment horizontal="left" vertical="top" wrapText="1"/>
      <protection locked="0"/>
    </xf>
    <xf numFmtId="0" fontId="13" fillId="2" borderId="65" xfId="0" applyFont="1" applyFill="1" applyBorder="1" applyAlignment="1" applyProtection="1">
      <alignment horizontal="left" vertical="top" wrapText="1"/>
      <protection locked="0"/>
    </xf>
    <xf numFmtId="0" fontId="0" fillId="0" borderId="61" xfId="0" applyBorder="1" applyAlignment="1" applyProtection="1">
      <alignment horizontal="left" vertical="top" wrapText="1"/>
      <protection locked="0"/>
    </xf>
    <xf numFmtId="0" fontId="0" fillId="0" borderId="62" xfId="0" applyBorder="1" applyAlignment="1" applyProtection="1">
      <alignment horizontal="left" vertical="top" wrapText="1"/>
      <protection locked="0"/>
    </xf>
    <xf numFmtId="0" fontId="13" fillId="2" borderId="66" xfId="0" applyFont="1" applyFill="1"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20" fillId="2" borderId="0" xfId="0" applyFont="1" applyFill="1" applyAlignment="1" applyProtection="1">
      <alignment horizontal="left" vertical="center" wrapText="1"/>
      <protection locked="0"/>
    </xf>
    <xf numFmtId="0" fontId="20" fillId="2" borderId="6" xfId="0" applyFont="1" applyFill="1" applyBorder="1" applyAlignment="1" applyProtection="1">
      <alignment horizontal="left" vertical="center" wrapText="1"/>
      <protection locked="0"/>
    </xf>
    <xf numFmtId="0" fontId="20" fillId="0" borderId="0" xfId="0" applyFont="1" applyAlignment="1" applyProtection="1">
      <alignment vertical="top" wrapText="1"/>
      <protection locked="0"/>
    </xf>
    <xf numFmtId="0" fontId="28" fillId="0" borderId="0" xfId="0" applyFont="1" applyAlignment="1" applyProtection="1">
      <alignmen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20" fillId="2" borderId="2" xfId="0" applyFont="1" applyFill="1" applyBorder="1" applyAlignment="1" applyProtection="1">
      <alignment horizontal="center" vertical="top" wrapText="1"/>
      <protection locked="0"/>
    </xf>
    <xf numFmtId="0" fontId="20" fillId="2" borderId="5" xfId="0" applyFont="1" applyFill="1" applyBorder="1" applyAlignment="1" applyProtection="1">
      <alignment horizontal="center" vertical="top" wrapText="1"/>
      <protection locked="0"/>
    </xf>
    <xf numFmtId="0" fontId="20" fillId="2" borderId="58" xfId="0" applyFont="1" applyFill="1" applyBorder="1" applyAlignment="1">
      <alignment horizontal="center" vertical="center" wrapText="1"/>
    </xf>
    <xf numFmtId="0" fontId="20" fillId="2" borderId="59"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0" borderId="0" xfId="0" applyFont="1" applyAlignment="1" applyProtection="1">
      <alignment horizontal="left" vertical="top" wrapText="1"/>
      <protection locked="0"/>
    </xf>
    <xf numFmtId="0" fontId="4" fillId="2" borderId="128" xfId="0" applyFont="1" applyFill="1" applyBorder="1" applyAlignment="1" applyProtection="1">
      <alignment horizontal="left" vertical="center" shrinkToFit="1"/>
      <protection locked="0"/>
    </xf>
    <xf numFmtId="0" fontId="4" fillId="2" borderId="80" xfId="0" applyFont="1" applyFill="1" applyBorder="1" applyAlignment="1" applyProtection="1">
      <alignment horizontal="left" vertical="center" shrinkToFit="1"/>
      <protection locked="0"/>
    </xf>
    <xf numFmtId="0" fontId="4" fillId="2" borderId="130" xfId="0" applyFont="1" applyFill="1" applyBorder="1" applyAlignment="1" applyProtection="1">
      <alignment horizontal="right" vertical="center"/>
      <protection locked="0"/>
    </xf>
    <xf numFmtId="0" fontId="4" fillId="2" borderId="131" xfId="0" applyFont="1" applyFill="1" applyBorder="1" applyAlignment="1" applyProtection="1">
      <alignment horizontal="right" vertical="center"/>
      <protection locked="0"/>
    </xf>
    <xf numFmtId="0" fontId="4" fillId="2" borderId="122" xfId="0" applyFont="1" applyFill="1" applyBorder="1" applyAlignment="1" applyProtection="1">
      <alignment horizontal="right" vertical="center"/>
      <protection locked="0"/>
    </xf>
    <xf numFmtId="0" fontId="4" fillId="2" borderId="132" xfId="0" applyFont="1" applyFill="1" applyBorder="1" applyAlignment="1" applyProtection="1">
      <alignment horizontal="right" vertical="center"/>
      <protection locked="0"/>
    </xf>
    <xf numFmtId="0" fontId="4" fillId="2" borderId="91" xfId="0" applyFont="1" applyFill="1" applyBorder="1" applyAlignment="1" applyProtection="1">
      <alignment horizontal="left" vertical="center" shrinkToFit="1"/>
      <protection locked="0"/>
    </xf>
    <xf numFmtId="0" fontId="4" fillId="2" borderId="78" xfId="0" applyFont="1" applyFill="1" applyBorder="1" applyAlignment="1" applyProtection="1">
      <alignment horizontal="left" vertical="center" shrinkToFit="1"/>
      <protection locked="0"/>
    </xf>
    <xf numFmtId="0" fontId="4" fillId="2" borderId="46" xfId="0" applyFont="1" applyFill="1" applyBorder="1" applyAlignment="1" applyProtection="1">
      <alignment horizontal="right" vertical="center"/>
      <protection locked="0"/>
    </xf>
    <xf numFmtId="0" fontId="4" fillId="2" borderId="48" xfId="0" applyFont="1" applyFill="1" applyBorder="1" applyAlignment="1" applyProtection="1">
      <alignment horizontal="right" vertical="center"/>
      <protection locked="0"/>
    </xf>
    <xf numFmtId="0" fontId="4" fillId="2" borderId="47" xfId="0" applyFont="1" applyFill="1" applyBorder="1" applyAlignment="1" applyProtection="1">
      <alignment horizontal="right" vertical="center"/>
      <protection locked="0"/>
    </xf>
    <xf numFmtId="0" fontId="4" fillId="2" borderId="118" xfId="0" applyFont="1" applyFill="1" applyBorder="1" applyAlignment="1" applyProtection="1">
      <alignment horizontal="right" vertical="center"/>
      <protection locked="0"/>
    </xf>
    <xf numFmtId="0" fontId="2" fillId="3" borderId="11" xfId="0" applyFont="1" applyFill="1" applyBorder="1" applyAlignment="1" applyProtection="1">
      <alignment vertical="center" wrapText="1"/>
      <protection locked="0"/>
    </xf>
    <xf numFmtId="0" fontId="2" fillId="3" borderId="12" xfId="0" applyFont="1" applyFill="1" applyBorder="1" applyAlignment="1" applyProtection="1">
      <alignment vertical="center" wrapText="1"/>
      <protection locked="0"/>
    </xf>
    <xf numFmtId="0" fontId="4" fillId="2" borderId="24" xfId="0"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94" xfId="0" applyFont="1" applyFill="1" applyBorder="1" applyAlignment="1" applyProtection="1">
      <alignment horizontal="left" vertical="center" shrinkToFit="1"/>
      <protection locked="0"/>
    </xf>
    <xf numFmtId="0" fontId="4" fillId="2" borderId="129" xfId="0" applyFont="1" applyFill="1" applyBorder="1" applyAlignment="1" applyProtection="1">
      <alignment horizontal="left" vertical="center" shrinkToFit="1"/>
      <protection locked="0"/>
    </xf>
    <xf numFmtId="0" fontId="4" fillId="2" borderId="50" xfId="0" applyFont="1" applyFill="1" applyBorder="1" applyAlignment="1" applyProtection="1">
      <alignment horizontal="right" vertical="center"/>
      <protection locked="0"/>
    </xf>
    <xf numFmtId="0" fontId="4" fillId="2" borderId="57" xfId="0" applyFont="1" applyFill="1" applyBorder="1" applyAlignment="1" applyProtection="1">
      <alignment horizontal="right" vertical="center"/>
      <protection locked="0"/>
    </xf>
    <xf numFmtId="0" fontId="4" fillId="2" borderId="51" xfId="0" applyFont="1" applyFill="1" applyBorder="1" applyAlignment="1" applyProtection="1">
      <alignment horizontal="right" vertical="center"/>
      <protection locked="0"/>
    </xf>
    <xf numFmtId="0" fontId="4" fillId="2" borderId="137" xfId="0" applyFont="1" applyFill="1" applyBorder="1" applyAlignment="1" applyProtection="1">
      <alignment horizontal="right" vertical="center"/>
      <protection locked="0"/>
    </xf>
    <xf numFmtId="38" fontId="4" fillId="2" borderId="48" xfId="4" applyFont="1" applyFill="1" applyBorder="1" applyAlignment="1" applyProtection="1">
      <alignment horizontal="right" vertical="center"/>
      <protection locked="0"/>
    </xf>
    <xf numFmtId="38" fontId="4" fillId="2" borderId="118" xfId="4" applyFont="1" applyFill="1" applyBorder="1" applyAlignment="1" applyProtection="1">
      <alignment horizontal="right" vertical="center"/>
      <protection locked="0"/>
    </xf>
    <xf numFmtId="38" fontId="4" fillId="2" borderId="133" xfId="4" applyFont="1" applyFill="1" applyBorder="1" applyAlignment="1" applyProtection="1">
      <alignment horizontal="right" vertical="center"/>
      <protection locked="0"/>
    </xf>
    <xf numFmtId="38" fontId="4" fillId="2" borderId="134" xfId="4" applyFont="1" applyFill="1" applyBorder="1" applyAlignment="1" applyProtection="1">
      <alignment horizontal="right" vertical="center"/>
      <protection locked="0"/>
    </xf>
    <xf numFmtId="38" fontId="4" fillId="2" borderId="135" xfId="4" applyFont="1" applyFill="1" applyBorder="1" applyAlignment="1" applyProtection="1">
      <alignment horizontal="right" vertical="center"/>
      <protection locked="0"/>
    </xf>
    <xf numFmtId="38" fontId="4" fillId="2" borderId="10" xfId="4" applyFont="1" applyFill="1" applyBorder="1" applyAlignment="1" applyProtection="1">
      <alignment horizontal="right" vertical="center"/>
    </xf>
    <xf numFmtId="38" fontId="4" fillId="2" borderId="11" xfId="4" applyFont="1" applyFill="1" applyBorder="1" applyAlignment="1" applyProtection="1">
      <alignment horizontal="right" vertical="center"/>
    </xf>
    <xf numFmtId="38" fontId="4" fillId="2" borderId="12" xfId="4" applyFont="1" applyFill="1" applyBorder="1" applyAlignment="1" applyProtection="1">
      <alignment horizontal="right" vertical="center"/>
    </xf>
    <xf numFmtId="38" fontId="4" fillId="2" borderId="119" xfId="4" applyFont="1" applyFill="1" applyBorder="1" applyAlignment="1" applyProtection="1">
      <alignment horizontal="right" vertical="center"/>
      <protection locked="0"/>
    </xf>
    <xf numFmtId="0" fontId="4" fillId="2" borderId="8" xfId="0" applyFont="1" applyFill="1" applyBorder="1" applyAlignment="1" applyProtection="1">
      <alignment horizontal="right" vertical="center"/>
      <protection locked="0"/>
    </xf>
    <xf numFmtId="0" fontId="4" fillId="2" borderId="136" xfId="0" applyFont="1" applyFill="1" applyBorder="1" applyAlignment="1" applyProtection="1">
      <alignment horizontal="left" vertical="center"/>
      <protection locked="0"/>
    </xf>
    <xf numFmtId="0" fontId="4" fillId="2" borderId="135" xfId="0" applyFont="1" applyFill="1" applyBorder="1" applyAlignment="1" applyProtection="1">
      <alignment horizontal="left" vertical="center"/>
      <protection locked="0"/>
    </xf>
    <xf numFmtId="0" fontId="4" fillId="2" borderId="87"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50" xfId="0" applyFont="1" applyFill="1" applyBorder="1" applyAlignment="1" applyProtection="1">
      <alignment horizontal="left" vertical="center"/>
      <protection locked="0"/>
    </xf>
    <xf numFmtId="0" fontId="4" fillId="2" borderId="137" xfId="0" applyFont="1" applyFill="1" applyBorder="1" applyAlignment="1" applyProtection="1">
      <alignment horizontal="left" vertical="center"/>
      <protection locked="0"/>
    </xf>
    <xf numFmtId="0" fontId="4" fillId="2" borderId="83"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28" xfId="0" applyFont="1" applyFill="1" applyBorder="1" applyAlignment="1" applyProtection="1">
      <alignment horizontal="center" vertical="center"/>
      <protection locked="0"/>
    </xf>
    <xf numFmtId="0" fontId="4" fillId="2" borderId="120" xfId="0" applyFont="1" applyFill="1" applyBorder="1" applyAlignment="1" applyProtection="1">
      <alignment horizontal="center" vertical="center"/>
      <protection locked="0"/>
    </xf>
    <xf numFmtId="0" fontId="4" fillId="2" borderId="70" xfId="0" applyFont="1" applyFill="1" applyBorder="1" applyAlignment="1" applyProtection="1">
      <alignment horizontal="center" vertical="center"/>
      <protection locked="0"/>
    </xf>
    <xf numFmtId="0" fontId="4" fillId="2" borderId="94"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cellXfs>
  <cellStyles count="5">
    <cellStyle name="ハイパーリンク" xfId="1" builtinId="8"/>
    <cellStyle name="桁区切り" xfId="4" builtinId="6"/>
    <cellStyle name="桁区切り 2" xfId="3" xr:uid="{606A4402-3CF2-4F2F-93D8-1FD005005DC2}"/>
    <cellStyle name="標準" xfId="0" builtinId="0"/>
    <cellStyle name="標準 2" xfId="2" xr:uid="{CE6EACA6-8C06-4A6F-8E99-131019BA7C36}"/>
  </cellStyles>
  <dxfs count="5">
    <dxf>
      <font>
        <color theme="6" tint="0.39994506668294322"/>
      </font>
      <fill>
        <patternFill>
          <bgColor theme="6" tint="0.39994506668294322"/>
        </patternFill>
      </fill>
    </dxf>
    <dxf>
      <fill>
        <patternFill>
          <bgColor theme="9"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s>
  <tableStyles count="0" defaultTableStyle="TableStyleMedium2" defaultPivotStyle="PivotStyleLight16"/>
  <colors>
    <mruColors>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theme/theme1.xml" Type="http://schemas.openxmlformats.org/officeDocument/2006/relationships/theme"/><Relationship Id="rId27" Target="styles.xml" Type="http://schemas.openxmlformats.org/officeDocument/2006/relationships/styles"/><Relationship Id="rId28" Target="sharedStrings.xml" Type="http://schemas.openxmlformats.org/officeDocument/2006/relationships/sharedStrings"/><Relationship Id="rId29" Target="featurePropertyBag/featurePropertyBag.xml" Type="http://schemas.microsoft.com/office/2022/11/relationships/FeaturePropertyBag"/><Relationship Id="rId3" Target="worksheets/sheet3.xml" Type="http://schemas.openxmlformats.org/officeDocument/2006/relationships/worksheet"/><Relationship Id="rId30" Target="calcChain.xml" Type="http://schemas.openxmlformats.org/officeDocument/2006/relationships/calcChain"/><Relationship Id="rId31" Target="../customXml/item1.xml" Type="http://schemas.openxmlformats.org/officeDocument/2006/relationships/customXml"/><Relationship Id="rId32" Target="../customXml/item2.xml" Type="http://schemas.openxmlformats.org/officeDocument/2006/relationships/customXml"/><Relationship Id="rId33"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s>
</file>

<file path=xl/drawings/_rels/drawing3.xml.rels><?xml version="1.0" encoding="UTF-8" standalone="yes"?><Relationships xmlns="http://schemas.openxmlformats.org/package/2006/relationships"><Relationship Id="rId1"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533400</xdr:colOff>
      <xdr:row>2</xdr:row>
      <xdr:rowOff>2447809</xdr:rowOff>
    </xdr:from>
    <xdr:to>
      <xdr:col>3</xdr:col>
      <xdr:colOff>1011556</xdr:colOff>
      <xdr:row>3</xdr:row>
      <xdr:rowOff>17157</xdr:rowOff>
    </xdr:to>
    <xdr:grpSp>
      <xdr:nvGrpSpPr>
        <xdr:cNvPr id="2" name="グループ化 1">
          <a:extLst>
            <a:ext uri="{FF2B5EF4-FFF2-40B4-BE49-F238E27FC236}">
              <a16:creationId xmlns:a16="http://schemas.microsoft.com/office/drawing/2014/main" id="{067A3A5B-AD4A-6037-E108-61C469E6DC19}"/>
            </a:ext>
          </a:extLst>
        </xdr:cNvPr>
        <xdr:cNvGrpSpPr>
          <a:grpSpLocks/>
        </xdr:cNvGrpSpPr>
      </xdr:nvGrpSpPr>
      <xdr:grpSpPr bwMode="auto">
        <a:xfrm>
          <a:off x="685800" y="2905009"/>
          <a:ext cx="4592956" cy="1874648"/>
          <a:chOff x="512763" y="1777079"/>
          <a:chExt cx="4599865" cy="1890960"/>
        </a:xfrm>
      </xdr:grpSpPr>
      <xdr:sp macro="" textlink="">
        <xdr:nvSpPr>
          <xdr:cNvPr id="3" name="Text Box 46">
            <a:extLst>
              <a:ext uri="{FF2B5EF4-FFF2-40B4-BE49-F238E27FC236}">
                <a16:creationId xmlns:a16="http://schemas.microsoft.com/office/drawing/2014/main" id="{F396CB9D-56AA-2AB8-3D2B-9CF838660CC0}"/>
              </a:ext>
            </a:extLst>
          </xdr:cNvPr>
          <xdr:cNvSpPr txBox="1">
            <a:spLocks noChangeArrowheads="1"/>
          </xdr:cNvSpPr>
        </xdr:nvSpPr>
        <xdr:spPr bwMode="auto">
          <a:xfrm>
            <a:off x="700088" y="2009688"/>
            <a:ext cx="620712" cy="219250"/>
          </a:xfrm>
          <a:prstGeom prst="rect">
            <a:avLst/>
          </a:prstGeom>
          <a:noFill/>
          <a:ln w="19050">
            <a:solidFill>
              <a:schemeClr val="tx1"/>
            </a:solidFill>
            <a:miter lim="800000"/>
            <a:headEnd/>
            <a:tailEnd/>
          </a:ln>
          <a:extLst>
            <a:ext uri="{909E8E84-426E-40DD-AFC4-6F175D3DCCD1}">
              <a14:hiddenFill xmlns:a14="http://schemas.microsoft.com/office/drawing/2010/main">
                <a:solidFill>
                  <a:srgbClr val="FFFFFF"/>
                </a:solidFill>
              </a14:hiddenFill>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eaLnBrk="1" hangingPunct="1">
              <a:spcBef>
                <a:spcPct val="0"/>
              </a:spcBef>
              <a:buFontTx/>
              <a:buNone/>
            </a:pPr>
            <a:r>
              <a:rPr lang="ja-JP" altLang="en-US" sz="800" i="1">
                <a:latin typeface="Century" panose="02040604050505020304" pitchFamily="18" charset="0"/>
              </a:rPr>
              <a:t>（Ａ）社</a:t>
            </a:r>
          </a:p>
        </xdr:txBody>
      </xdr:sp>
      <xdr:sp macro="" textlink="">
        <xdr:nvSpPr>
          <xdr:cNvPr id="4" name="Text Box 48">
            <a:extLst>
              <a:ext uri="{FF2B5EF4-FFF2-40B4-BE49-F238E27FC236}">
                <a16:creationId xmlns:a16="http://schemas.microsoft.com/office/drawing/2014/main" id="{968DA088-5C00-D201-5A56-DEF864EFEF26}"/>
              </a:ext>
            </a:extLst>
          </xdr:cNvPr>
          <xdr:cNvSpPr txBox="1">
            <a:spLocks noChangeArrowheads="1"/>
          </xdr:cNvSpPr>
        </xdr:nvSpPr>
        <xdr:spPr bwMode="auto">
          <a:xfrm>
            <a:off x="2825750" y="2019213"/>
            <a:ext cx="754063" cy="219250"/>
          </a:xfrm>
          <a:prstGeom prst="rect">
            <a:avLst/>
          </a:prstGeom>
          <a:noFill/>
          <a:ln w="19050">
            <a:solidFill>
              <a:schemeClr val="tx1"/>
            </a:solidFill>
            <a:miter lim="800000"/>
            <a:headEnd/>
            <a:tailEnd/>
          </a:ln>
          <a:extLst>
            <a:ext uri="{909E8E84-426E-40DD-AFC4-6F175D3DCCD1}">
              <a14:hiddenFill xmlns:a14="http://schemas.microsoft.com/office/drawing/2010/main">
                <a:solidFill>
                  <a:srgbClr val="FFFFFF"/>
                </a:solidFill>
              </a14:hiddenFill>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（Ｂ）社</a:t>
            </a:r>
          </a:p>
        </xdr:txBody>
      </xdr:sp>
      <xdr:cxnSp macro="">
        <xdr:nvCxnSpPr>
          <xdr:cNvPr id="5" name="AutoShape 51">
            <a:extLst>
              <a:ext uri="{FF2B5EF4-FFF2-40B4-BE49-F238E27FC236}">
                <a16:creationId xmlns:a16="http://schemas.microsoft.com/office/drawing/2014/main" id="{D7707973-621B-8BA3-9F28-CC9F2ED99414}"/>
              </a:ext>
            </a:extLst>
          </xdr:cNvPr>
          <xdr:cNvCxnSpPr>
            <a:cxnSpLocks noChangeShapeType="1"/>
          </xdr:cNvCxnSpPr>
        </xdr:nvCxnSpPr>
        <xdr:spPr bwMode="auto">
          <a:xfrm>
            <a:off x="1330325" y="2125663"/>
            <a:ext cx="1495425" cy="1390650"/>
          </a:xfrm>
          <a:prstGeom prst="bentConnector3">
            <a:avLst>
              <a:gd name="adj1" fmla="val 50000"/>
            </a:avLst>
          </a:prstGeom>
          <a:noFill/>
          <a:ln w="12700">
            <a:solidFill>
              <a:schemeClr val="tx1"/>
            </a:solidFill>
            <a:miter lim="800000"/>
            <a:headEnd/>
            <a:tailEnd/>
          </a:ln>
          <a:extLst>
            <a:ext uri="{909E8E84-426E-40DD-AFC4-6F175D3DCCD1}">
              <a14:hiddenFill xmlns:a14="http://schemas.microsoft.com/office/drawing/2010/main">
                <a:noFill/>
              </a14:hiddenFill>
            </a:ext>
          </a:extLst>
        </xdr:spPr>
      </xdr:cxnSp>
      <xdr:sp macro="" textlink="">
        <xdr:nvSpPr>
          <xdr:cNvPr id="6" name="Text Box 52">
            <a:extLst>
              <a:ext uri="{FF2B5EF4-FFF2-40B4-BE49-F238E27FC236}">
                <a16:creationId xmlns:a16="http://schemas.microsoft.com/office/drawing/2014/main" id="{AE5B01F4-BBD9-AAAD-F6C3-EB85649F1A9D}"/>
              </a:ext>
            </a:extLst>
          </xdr:cNvPr>
          <xdr:cNvSpPr txBox="1">
            <a:spLocks noChangeArrowheads="1"/>
          </xdr:cNvSpPr>
        </xdr:nvSpPr>
        <xdr:spPr bwMode="auto">
          <a:xfrm>
            <a:off x="761247" y="1781026"/>
            <a:ext cx="499985" cy="219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代表者</a:t>
            </a:r>
          </a:p>
        </xdr:txBody>
      </xdr:sp>
      <xdr:sp macro="" textlink="">
        <xdr:nvSpPr>
          <xdr:cNvPr id="7" name="Text Box 53">
            <a:extLst>
              <a:ext uri="{FF2B5EF4-FFF2-40B4-BE49-F238E27FC236}">
                <a16:creationId xmlns:a16="http://schemas.microsoft.com/office/drawing/2014/main" id="{75A03E50-DA85-E523-84CB-3EB0B61A0DA2}"/>
              </a:ext>
            </a:extLst>
          </xdr:cNvPr>
          <xdr:cNvSpPr txBox="1">
            <a:spLocks noChangeArrowheads="1"/>
          </xdr:cNvSpPr>
        </xdr:nvSpPr>
        <xdr:spPr bwMode="auto">
          <a:xfrm>
            <a:off x="2829621" y="1777079"/>
            <a:ext cx="749915" cy="2304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共同実施者</a:t>
            </a:r>
          </a:p>
        </xdr:txBody>
      </xdr:sp>
      <xdr:sp macro="" textlink="">
        <xdr:nvSpPr>
          <xdr:cNvPr id="8" name="Text Box 218">
            <a:extLst>
              <a:ext uri="{FF2B5EF4-FFF2-40B4-BE49-F238E27FC236}">
                <a16:creationId xmlns:a16="http://schemas.microsoft.com/office/drawing/2014/main" id="{F4955041-95AD-2E02-867F-941E508D61C0}"/>
              </a:ext>
            </a:extLst>
          </xdr:cNvPr>
          <xdr:cNvSpPr txBox="1">
            <a:spLocks noChangeArrowheads="1"/>
          </xdr:cNvSpPr>
        </xdr:nvSpPr>
        <xdr:spPr bwMode="auto">
          <a:xfrm>
            <a:off x="2832100" y="2738351"/>
            <a:ext cx="744538" cy="219250"/>
          </a:xfrm>
          <a:prstGeom prst="rect">
            <a:avLst/>
          </a:prstGeom>
          <a:noFill/>
          <a:ln w="19050">
            <a:solidFill>
              <a:schemeClr val="tx1"/>
            </a:solidFill>
            <a:miter lim="800000"/>
            <a:headEnd/>
            <a:tailEnd/>
          </a:ln>
          <a:extLst>
            <a:ext uri="{909E8E84-426E-40DD-AFC4-6F175D3DCCD1}">
              <a14:hiddenFill xmlns:a14="http://schemas.microsoft.com/office/drawing/2010/main">
                <a:solidFill>
                  <a:srgbClr val="FFFFFF"/>
                </a:solidFill>
              </a14:hiddenFill>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（Ｃ）大学</a:t>
            </a:r>
          </a:p>
        </xdr:txBody>
      </xdr:sp>
      <xdr:sp macro="" textlink="">
        <xdr:nvSpPr>
          <xdr:cNvPr id="9" name="Text Box 219">
            <a:extLst>
              <a:ext uri="{FF2B5EF4-FFF2-40B4-BE49-F238E27FC236}">
                <a16:creationId xmlns:a16="http://schemas.microsoft.com/office/drawing/2014/main" id="{F69B4016-011B-817D-10E0-92E42FA1098A}"/>
              </a:ext>
            </a:extLst>
          </xdr:cNvPr>
          <xdr:cNvSpPr txBox="1">
            <a:spLocks noChangeArrowheads="1"/>
          </xdr:cNvSpPr>
        </xdr:nvSpPr>
        <xdr:spPr bwMode="auto">
          <a:xfrm>
            <a:off x="2843213" y="3370154"/>
            <a:ext cx="754062" cy="219250"/>
          </a:xfrm>
          <a:prstGeom prst="rect">
            <a:avLst/>
          </a:prstGeom>
          <a:noFill/>
          <a:ln w="19050">
            <a:solidFill>
              <a:schemeClr val="tx1"/>
            </a:solidFill>
            <a:miter lim="800000"/>
            <a:headEnd/>
            <a:tailEnd/>
          </a:ln>
          <a:extLst>
            <a:ext uri="{909E8E84-426E-40DD-AFC4-6F175D3DCCD1}">
              <a14:hiddenFill xmlns:a14="http://schemas.microsoft.com/office/drawing/2010/main">
                <a:solidFill>
                  <a:srgbClr val="FFFFFF"/>
                </a:solidFill>
              </a14:hiddenFill>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（Ｄ）市</a:t>
            </a:r>
          </a:p>
        </xdr:txBody>
      </xdr:sp>
      <xdr:cxnSp macro="">
        <xdr:nvCxnSpPr>
          <xdr:cNvPr id="10" name="AutoShape 222">
            <a:extLst>
              <a:ext uri="{FF2B5EF4-FFF2-40B4-BE49-F238E27FC236}">
                <a16:creationId xmlns:a16="http://schemas.microsoft.com/office/drawing/2014/main" id="{3FBFE2F4-53E2-B288-7212-7401F88E309A}"/>
              </a:ext>
            </a:extLst>
          </xdr:cNvPr>
          <xdr:cNvCxnSpPr>
            <a:cxnSpLocks noChangeShapeType="1"/>
          </xdr:cNvCxnSpPr>
        </xdr:nvCxnSpPr>
        <xdr:spPr bwMode="auto">
          <a:xfrm>
            <a:off x="1330325" y="2119313"/>
            <a:ext cx="1495425" cy="728662"/>
          </a:xfrm>
          <a:prstGeom prst="bentConnector3">
            <a:avLst>
              <a:gd name="adj1" fmla="val 50000"/>
            </a:avLst>
          </a:prstGeom>
          <a:noFill/>
          <a:ln w="12700">
            <a:solidFill>
              <a:schemeClr val="tx1"/>
            </a:solidFill>
            <a:miter lim="800000"/>
            <a:headEnd/>
            <a:tailEnd/>
          </a:ln>
          <a:extLst>
            <a:ext uri="{909E8E84-426E-40DD-AFC4-6F175D3DCCD1}">
              <a14:hiddenFill xmlns:a14="http://schemas.microsoft.com/office/drawing/2010/main">
                <a:noFill/>
              </a14:hiddenFill>
            </a:ext>
          </a:extLst>
        </xdr:spPr>
      </xdr:cxnSp>
      <xdr:sp macro="" textlink="">
        <xdr:nvSpPr>
          <xdr:cNvPr id="11" name="Text Box 271">
            <a:extLst>
              <a:ext uri="{FF2B5EF4-FFF2-40B4-BE49-F238E27FC236}">
                <a16:creationId xmlns:a16="http://schemas.microsoft.com/office/drawing/2014/main" id="{15B2086E-EA8A-4561-2E7F-18C98394057D}"/>
              </a:ext>
            </a:extLst>
          </xdr:cNvPr>
          <xdr:cNvSpPr txBox="1">
            <a:spLocks noChangeArrowheads="1"/>
          </xdr:cNvSpPr>
        </xdr:nvSpPr>
        <xdr:spPr bwMode="auto">
          <a:xfrm>
            <a:off x="2830315" y="2495463"/>
            <a:ext cx="705247" cy="2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共同実施者</a:t>
            </a:r>
          </a:p>
        </xdr:txBody>
      </xdr:sp>
      <xdr:sp macro="" textlink="">
        <xdr:nvSpPr>
          <xdr:cNvPr id="12" name="Text Box 272">
            <a:extLst>
              <a:ext uri="{FF2B5EF4-FFF2-40B4-BE49-F238E27FC236}">
                <a16:creationId xmlns:a16="http://schemas.microsoft.com/office/drawing/2014/main" id="{0FF77870-F7FE-1809-039E-EB9898FD7F75}"/>
              </a:ext>
            </a:extLst>
          </xdr:cNvPr>
          <xdr:cNvSpPr txBox="1">
            <a:spLocks noChangeArrowheads="1"/>
          </xdr:cNvSpPr>
        </xdr:nvSpPr>
        <xdr:spPr bwMode="auto">
          <a:xfrm>
            <a:off x="2937675" y="3181263"/>
            <a:ext cx="500062" cy="2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algn="ctr" eaLnBrk="1" hangingPunct="1">
              <a:spcBef>
                <a:spcPct val="0"/>
              </a:spcBef>
              <a:buFontTx/>
              <a:buNone/>
            </a:pPr>
            <a:r>
              <a:rPr lang="ja-JP" altLang="en-US" sz="800" i="1">
                <a:latin typeface="Century" panose="02040604050505020304" pitchFamily="18" charset="0"/>
              </a:rPr>
              <a:t>協力者</a:t>
            </a:r>
          </a:p>
        </xdr:txBody>
      </xdr:sp>
      <xdr:sp macro="" textlink="">
        <xdr:nvSpPr>
          <xdr:cNvPr id="13" name="Text Box 217">
            <a:extLst>
              <a:ext uri="{FF2B5EF4-FFF2-40B4-BE49-F238E27FC236}">
                <a16:creationId xmlns:a16="http://schemas.microsoft.com/office/drawing/2014/main" id="{F6BC2B05-C06B-F361-B13A-824935C77440}"/>
              </a:ext>
            </a:extLst>
          </xdr:cNvPr>
          <xdr:cNvSpPr txBox="1">
            <a:spLocks noChangeArrowheads="1"/>
          </xdr:cNvSpPr>
        </xdr:nvSpPr>
        <xdr:spPr bwMode="auto">
          <a:xfrm>
            <a:off x="512763" y="2328447"/>
            <a:ext cx="1616075" cy="71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eaLnBrk="1" hangingPunct="1">
              <a:spcBef>
                <a:spcPct val="0"/>
              </a:spcBef>
              <a:buFontTx/>
              <a:buNone/>
            </a:pPr>
            <a:r>
              <a:rPr lang="ja-JP" altLang="en-US" sz="800" i="1">
                <a:latin typeface="Century" panose="02040604050505020304" pitchFamily="18" charset="0"/>
              </a:rPr>
              <a:t>（実証総括）</a:t>
            </a:r>
          </a:p>
          <a:p>
            <a:pPr eaLnBrk="1" hangingPunct="1">
              <a:spcBef>
                <a:spcPct val="0"/>
              </a:spcBef>
              <a:buFontTx/>
              <a:buNone/>
            </a:pPr>
            <a:r>
              <a:rPr lang="ja-JP" altLang="en-US" sz="800" i="1">
                <a:latin typeface="Century" panose="02040604050505020304" pitchFamily="18" charset="0"/>
              </a:rPr>
              <a:t>○○実証の取りまとめ実績あり</a:t>
            </a:r>
          </a:p>
          <a:p>
            <a:pPr eaLnBrk="1" hangingPunct="1">
              <a:spcBef>
                <a:spcPct val="0"/>
              </a:spcBef>
              <a:buFontTx/>
              <a:buNone/>
            </a:pPr>
            <a:r>
              <a:rPr lang="ja-JP" altLang="en-US" sz="800" i="1">
                <a:latin typeface="Century" panose="02040604050505020304" pitchFamily="18" charset="0"/>
              </a:rPr>
              <a:t>○○分野について○年間の業務実績あり</a:t>
            </a:r>
            <a:endParaRPr lang="en-US" altLang="ja-JP" sz="800" i="1">
              <a:latin typeface="Century" panose="02040604050505020304" pitchFamily="18" charset="0"/>
            </a:endParaRPr>
          </a:p>
          <a:p>
            <a:pPr eaLnBrk="1" hangingPunct="1">
              <a:spcBef>
                <a:spcPct val="0"/>
              </a:spcBef>
              <a:buFontTx/>
              <a:buNone/>
            </a:pPr>
            <a:r>
              <a:rPr lang="ja-JP" altLang="en-US" sz="800" i="1">
                <a:latin typeface="Century" panose="02040604050505020304" pitchFamily="18" charset="0"/>
              </a:rPr>
              <a:t>事業終了後の実装を担当</a:t>
            </a:r>
          </a:p>
        </xdr:txBody>
      </xdr:sp>
      <xdr:sp macro="" textlink="">
        <xdr:nvSpPr>
          <xdr:cNvPr id="14" name="Text Box 224">
            <a:extLst>
              <a:ext uri="{FF2B5EF4-FFF2-40B4-BE49-F238E27FC236}">
                <a16:creationId xmlns:a16="http://schemas.microsoft.com/office/drawing/2014/main" id="{A83891B5-844B-CCB7-978B-863D0859937F}"/>
              </a:ext>
            </a:extLst>
          </xdr:cNvPr>
          <xdr:cNvSpPr txBox="1">
            <a:spLocks noChangeArrowheads="1"/>
          </xdr:cNvSpPr>
        </xdr:nvSpPr>
        <xdr:spPr bwMode="auto">
          <a:xfrm>
            <a:off x="3552825" y="1933575"/>
            <a:ext cx="144780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eaLnBrk="1" hangingPunct="1">
              <a:spcBef>
                <a:spcPct val="0"/>
              </a:spcBef>
              <a:buFontTx/>
              <a:buNone/>
            </a:pPr>
            <a:r>
              <a:rPr lang="ja-JP" altLang="en-US" sz="800" i="1">
                <a:latin typeface="Century" panose="02040604050505020304" pitchFamily="18" charset="0"/>
              </a:rPr>
              <a:t>（製品の開発）</a:t>
            </a:r>
          </a:p>
          <a:p>
            <a:pPr eaLnBrk="1" hangingPunct="1">
              <a:spcBef>
                <a:spcPct val="0"/>
              </a:spcBef>
              <a:buFontTx/>
              <a:buNone/>
            </a:pPr>
            <a:r>
              <a:rPr lang="ja-JP" altLang="en-US" sz="800" i="1">
                <a:latin typeface="Century" panose="02040604050505020304" pitchFamily="18" charset="0"/>
              </a:rPr>
              <a:t>○○分野について○年間の業務実績あり</a:t>
            </a:r>
          </a:p>
        </xdr:txBody>
      </xdr:sp>
      <xdr:sp macro="" textlink="">
        <xdr:nvSpPr>
          <xdr:cNvPr id="15" name="Text Box 225">
            <a:extLst>
              <a:ext uri="{FF2B5EF4-FFF2-40B4-BE49-F238E27FC236}">
                <a16:creationId xmlns:a16="http://schemas.microsoft.com/office/drawing/2014/main" id="{F4334856-78C5-25E1-9191-40D9E04FE2E2}"/>
              </a:ext>
            </a:extLst>
          </xdr:cNvPr>
          <xdr:cNvSpPr txBox="1">
            <a:spLocks noChangeArrowheads="1"/>
          </xdr:cNvSpPr>
        </xdr:nvSpPr>
        <xdr:spPr bwMode="auto">
          <a:xfrm>
            <a:off x="3552825" y="2620963"/>
            <a:ext cx="1430338" cy="461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eaLnBrk="1" hangingPunct="1">
              <a:spcBef>
                <a:spcPct val="0"/>
              </a:spcBef>
              <a:buFontTx/>
              <a:buNone/>
            </a:pPr>
            <a:r>
              <a:rPr lang="ja-JP" altLang="en-US" sz="800" i="1">
                <a:latin typeface="Century" panose="02040604050505020304" pitchFamily="18" charset="0"/>
              </a:rPr>
              <a:t>（製品の開発）</a:t>
            </a:r>
          </a:p>
          <a:p>
            <a:pPr eaLnBrk="1" hangingPunct="1">
              <a:spcBef>
                <a:spcPct val="0"/>
              </a:spcBef>
              <a:buFontTx/>
              <a:buNone/>
            </a:pPr>
            <a:r>
              <a:rPr lang="ja-JP" altLang="en-US" sz="800" i="1">
                <a:latin typeface="Century" panose="02040604050505020304" pitchFamily="18" charset="0"/>
              </a:rPr>
              <a:t>○○分野について○年間の業務実績あり</a:t>
            </a:r>
          </a:p>
        </xdr:txBody>
      </xdr:sp>
      <xdr:sp macro="" textlink="">
        <xdr:nvSpPr>
          <xdr:cNvPr id="16" name="Text Box 226">
            <a:extLst>
              <a:ext uri="{FF2B5EF4-FFF2-40B4-BE49-F238E27FC236}">
                <a16:creationId xmlns:a16="http://schemas.microsoft.com/office/drawing/2014/main" id="{426D2BDC-55F3-DA03-EC99-0C55C66F6143}"/>
              </a:ext>
            </a:extLst>
          </xdr:cNvPr>
          <xdr:cNvSpPr txBox="1">
            <a:spLocks noChangeArrowheads="1"/>
          </xdr:cNvSpPr>
        </xdr:nvSpPr>
        <xdr:spPr bwMode="auto">
          <a:xfrm>
            <a:off x="3536950" y="3202567"/>
            <a:ext cx="1575678" cy="4654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wrap="square" lIns="95213" tIns="47605" rIns="95213" bIns="47605" anchor="ctr" anchorCtr="1">
            <a:spAutoFit/>
          </a:bodyPr>
          <a:lstStyle>
            <a:defPPr>
              <a:defRPr lang="en-US"/>
            </a:defPPr>
            <a:lvl1pPr marL="0" algn="l" defTabSz="952500" rtl="0" eaLnBrk="1" latinLnBrk="0" hangingPunct="1">
              <a:spcBef>
                <a:spcPct val="20000"/>
              </a:spcBef>
              <a:buChar char="•"/>
              <a:defRPr kumimoji="1" sz="3500" kern="1200">
                <a:solidFill>
                  <a:schemeClr val="tx1"/>
                </a:solidFill>
                <a:latin typeface="Arial" panose="020B0604020202020204" pitchFamily="34" charset="0"/>
                <a:ea typeface="ＭＳ Ｐゴシック" panose="020B0600070205080204" pitchFamily="50" charset="-128"/>
                <a:cs typeface="+mn-cs"/>
              </a:defRPr>
            </a:lvl1pPr>
            <a:lvl2pPr marL="742950" indent="-285750" algn="l" defTabSz="952500" rtl="0" eaLnBrk="1" latinLnBrk="0" hangingPunct="1">
              <a:spcBef>
                <a:spcPct val="20000"/>
              </a:spcBef>
              <a:buChar char="–"/>
              <a:defRPr kumimoji="1" sz="3100" kern="1200">
                <a:solidFill>
                  <a:schemeClr val="tx1"/>
                </a:solidFill>
                <a:latin typeface="Arial" panose="020B0604020202020204" pitchFamily="34" charset="0"/>
                <a:ea typeface="ＭＳ Ｐゴシック" panose="020B0600070205080204" pitchFamily="50" charset="-128"/>
                <a:cs typeface="+mn-cs"/>
              </a:defRPr>
            </a:lvl2pPr>
            <a:lvl3pPr marL="1143000" indent="-228600" algn="l" defTabSz="952500" rtl="0" eaLnBrk="1" latinLnBrk="0" hangingPunct="1">
              <a:spcBef>
                <a:spcPct val="20000"/>
              </a:spcBef>
              <a:buChar char="•"/>
              <a:defRPr kumimoji="1" sz="2600" kern="1200">
                <a:solidFill>
                  <a:schemeClr val="tx1"/>
                </a:solidFill>
                <a:latin typeface="Arial" panose="020B0604020202020204" pitchFamily="34" charset="0"/>
                <a:ea typeface="ＭＳ Ｐゴシック" panose="020B0600070205080204" pitchFamily="50" charset="-128"/>
                <a:cs typeface="+mn-cs"/>
              </a:defRPr>
            </a:lvl3pPr>
            <a:lvl4pPr marL="16002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4pPr>
            <a:lvl5pPr marL="2057400" indent="-228600" algn="l" defTabSz="952500" rtl="0" eaLnBrk="1" latinLnBrk="0" hangingPunct="1">
              <a:spcBef>
                <a:spcPct val="20000"/>
              </a:spcBef>
              <a:buChar char="»"/>
              <a:defRPr kumimoji="1" sz="2200" kern="1200">
                <a:solidFill>
                  <a:schemeClr val="tx1"/>
                </a:solidFill>
                <a:latin typeface="Arial" panose="020B0604020202020204" pitchFamily="34" charset="0"/>
                <a:ea typeface="ＭＳ Ｐゴシック" panose="020B0600070205080204" pitchFamily="50" charset="-128"/>
                <a:cs typeface="+mn-cs"/>
              </a:defRPr>
            </a:lvl5pPr>
            <a:lvl6pPr marL="25146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6pPr>
            <a:lvl7pPr marL="29718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7pPr>
            <a:lvl8pPr marL="34290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8pPr>
            <a:lvl9pPr marL="3886200" indent="-228600" algn="l" defTabSz="952500" rtl="0" eaLnBrk="0" fontAlgn="base" latinLnBrk="0" hangingPunct="0">
              <a:spcBef>
                <a:spcPct val="20000"/>
              </a:spcBef>
              <a:spcAft>
                <a:spcPct val="0"/>
              </a:spcAft>
              <a:buChar char="»"/>
              <a:defRPr kumimoji="1" sz="2200" kern="1200">
                <a:solidFill>
                  <a:schemeClr val="tx1"/>
                </a:solidFill>
                <a:latin typeface="Arial" panose="020B0604020202020204" pitchFamily="34" charset="0"/>
                <a:ea typeface="ＭＳ Ｐゴシック" panose="020B0600070205080204" pitchFamily="50" charset="-128"/>
                <a:cs typeface="+mn-cs"/>
              </a:defRPr>
            </a:lvl9pPr>
          </a:lstStyle>
          <a:p>
            <a:pPr eaLnBrk="1" hangingPunct="1">
              <a:spcBef>
                <a:spcPct val="0"/>
              </a:spcBef>
              <a:buFontTx/>
              <a:buNone/>
            </a:pPr>
            <a:r>
              <a:rPr lang="ja-JP" altLang="en-US" sz="800" i="1">
                <a:latin typeface="Century" panose="02040604050505020304" pitchFamily="18" charset="0"/>
              </a:rPr>
              <a:t>（実証フィールドの提供）</a:t>
            </a:r>
            <a:endParaRPr lang="en-US" altLang="ja-JP" sz="800" i="1">
              <a:latin typeface="Century" panose="02040604050505020304" pitchFamily="18" charset="0"/>
            </a:endParaRPr>
          </a:p>
          <a:p>
            <a:pPr eaLnBrk="1" hangingPunct="1">
              <a:spcBef>
                <a:spcPct val="0"/>
              </a:spcBef>
              <a:buFontTx/>
              <a:buNone/>
            </a:pPr>
            <a:r>
              <a:rPr lang="ja-JP" altLang="en-US" sz="800" i="1">
                <a:latin typeface="Century" panose="02040604050505020304" pitchFamily="18" charset="0"/>
              </a:rPr>
              <a:t>○○の実証に適した○○地区を</a:t>
            </a:r>
            <a:endParaRPr lang="en-US" altLang="ja-JP" sz="800" i="1">
              <a:latin typeface="Century" panose="02040604050505020304" pitchFamily="18" charset="0"/>
            </a:endParaRPr>
          </a:p>
          <a:p>
            <a:pPr eaLnBrk="1" hangingPunct="1">
              <a:spcBef>
                <a:spcPct val="0"/>
              </a:spcBef>
              <a:buFontTx/>
              <a:buNone/>
            </a:pPr>
            <a:r>
              <a:rPr lang="ja-JP" altLang="en-US" sz="800" i="1">
                <a:latin typeface="Century" panose="02040604050505020304" pitchFamily="18" charset="0"/>
              </a:rPr>
              <a:t>実証フィールドとして提供</a:t>
            </a:r>
          </a:p>
        </xdr:txBody>
      </xdr:sp>
      <xdr:sp macro="" textlink="">
        <xdr:nvSpPr>
          <xdr:cNvPr id="17" name="Line 270">
            <a:extLst>
              <a:ext uri="{FF2B5EF4-FFF2-40B4-BE49-F238E27FC236}">
                <a16:creationId xmlns:a16="http://schemas.microsoft.com/office/drawing/2014/main" id="{DBABA49B-92FE-E4D3-BE3B-1579DC2387DD}"/>
              </a:ext>
            </a:extLst>
          </xdr:cNvPr>
          <xdr:cNvSpPr>
            <a:spLocks noChangeShapeType="1"/>
          </xdr:cNvSpPr>
        </xdr:nvSpPr>
        <xdr:spPr bwMode="auto">
          <a:xfrm>
            <a:off x="1360488" y="2119313"/>
            <a:ext cx="1465262" cy="9525"/>
          </a:xfrm>
          <a:prstGeom prst="line">
            <a:avLst/>
          </a:prstGeom>
          <a:noFill/>
          <a:ln w="9525">
            <a:solidFill>
              <a:schemeClr val="tx1"/>
            </a:solidFill>
            <a:round/>
            <a:headEnd/>
            <a:tailEnd/>
          </a:ln>
          <a:extLst>
            <a:ext uri="{909E8E84-426E-40DD-AFC4-6F175D3DCCD1}">
              <a14:hiddenFill xmlns:a14="http://schemas.microsoft.com/office/drawing/2010/main">
                <a:noFill/>
              </a14:hiddenFill>
            </a:ext>
          </a:extLst>
        </xdr:spPr>
        <xdr:txBody>
          <a:bodyPr wrap="square"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ja-JP" alt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329565</xdr:colOff>
      <xdr:row>2</xdr:row>
      <xdr:rowOff>4055378</xdr:rowOff>
    </xdr:from>
    <xdr:to>
      <xdr:col>3</xdr:col>
      <xdr:colOff>1295400</xdr:colOff>
      <xdr:row>3</xdr:row>
      <xdr:rowOff>948690</xdr:rowOff>
    </xdr:to>
    <xdr:pic>
      <xdr:nvPicPr>
        <xdr:cNvPr id="2" name="図 1">
          <a:extLst>
            <a:ext uri="{FF2B5EF4-FFF2-40B4-BE49-F238E27FC236}">
              <a16:creationId xmlns:a16="http://schemas.microsoft.com/office/drawing/2014/main" id="{A5DEEAB7-697D-DAE3-0AEE-033162F8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965" y="4512578"/>
          <a:ext cx="5080635" cy="1198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7</xdr:row>
      <xdr:rowOff>2955008</xdr:rowOff>
    </xdr:from>
    <xdr:to>
      <xdr:col>3</xdr:col>
      <xdr:colOff>1786890</xdr:colOff>
      <xdr:row>7</xdr:row>
      <xdr:rowOff>3789045</xdr:rowOff>
    </xdr:to>
    <xdr:pic>
      <xdr:nvPicPr>
        <xdr:cNvPr id="3" name="図 2">
          <a:extLst>
            <a:ext uri="{FF2B5EF4-FFF2-40B4-BE49-F238E27FC236}">
              <a16:creationId xmlns:a16="http://schemas.microsoft.com/office/drawing/2014/main" id="{A48109CA-63C6-21D8-AA0A-F14FD3A1DF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12641933"/>
          <a:ext cx="5758815" cy="834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220980</xdr:colOff>
      <xdr:row>2</xdr:row>
      <xdr:rowOff>2141220</xdr:rowOff>
    </xdr:from>
    <xdr:to>
      <xdr:col>3</xdr:col>
      <xdr:colOff>1632585</xdr:colOff>
      <xdr:row>3</xdr:row>
      <xdr:rowOff>272415</xdr:rowOff>
    </xdr:to>
    <xdr:pic>
      <xdr:nvPicPr>
        <xdr:cNvPr id="2" name="図 1">
          <a:extLst>
            <a:ext uri="{FF2B5EF4-FFF2-40B4-BE49-F238E27FC236}">
              <a16:creationId xmlns:a16="http://schemas.microsoft.com/office/drawing/2014/main" id="{7C72B9DF-359D-7DE1-EF60-5C161E1041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 y="2598420"/>
          <a:ext cx="5526405" cy="2436495"/>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MRI_color_2022">
      <a:dk1>
        <a:srgbClr val="000000"/>
      </a:dk1>
      <a:lt1>
        <a:srgbClr val="FFFFFF"/>
      </a:lt1>
      <a:dk2>
        <a:srgbClr val="003B83"/>
      </a:dk2>
      <a:lt2>
        <a:srgbClr val="E2ECFD"/>
      </a:lt2>
      <a:accent1>
        <a:srgbClr val="003B83"/>
      </a:accent1>
      <a:accent2>
        <a:srgbClr val="3C82F5"/>
      </a:accent2>
      <a:accent3>
        <a:srgbClr val="329B73"/>
      </a:accent3>
      <a:accent4>
        <a:srgbClr val="DCA000"/>
      </a:accent4>
      <a:accent5>
        <a:srgbClr val="595757"/>
      </a:accent5>
      <a:accent6>
        <a:srgbClr val="DC003C"/>
      </a:accent6>
      <a:hlink>
        <a:srgbClr val="003B83"/>
      </a:hlink>
      <a:folHlink>
        <a:srgbClr val="3C82F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2.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3.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3.xml.rels><?xml version="1.0" encoding="UTF-8" standalone="yes"?><Relationships xmlns="http://schemas.openxmlformats.org/package/2006/relationships"><Relationship Id="rId1" Target="mailto:xxxxx@xx.co.jp" TargetMode="External" Type="http://schemas.openxmlformats.org/officeDocument/2006/relationships/hyperlink"/><Relationship Id="rId2" Target="mailto:xxxxx@xx.co.jp" TargetMode="External" Type="http://schemas.openxmlformats.org/officeDocument/2006/relationships/hyperlink"/><Relationship Id="rId3" Target="mailto:xxxxx@xx.co.jp" TargetMode="External" Type="http://schemas.openxmlformats.org/officeDocument/2006/relationships/hyperlink"/><Relationship Id="rId4"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4A01-2E63-4449-948B-EE1634B22F45}">
  <sheetPr>
    <tabColor theme="9"/>
  </sheetPr>
  <dimension ref="A1:E11"/>
  <sheetViews>
    <sheetView tabSelected="1" workbookViewId="0">
      <selection activeCell="C3" sqref="C3"/>
    </sheetView>
  </sheetViews>
  <sheetFormatPr defaultColWidth="8.69921875" defaultRowHeight="12" x14ac:dyDescent="0.45"/>
  <cols>
    <col min="1" max="2" width="3" style="1" customWidth="1"/>
    <col min="3" max="3" width="70" style="2" customWidth="1"/>
    <col min="4" max="4" width="3" style="2" customWidth="1"/>
    <col min="5" max="5" width="3" style="1" customWidth="1"/>
    <col min="6" max="16384" width="8.69921875" style="1"/>
  </cols>
  <sheetData>
    <row r="1" spans="1:5" x14ac:dyDescent="0.45">
      <c r="A1" s="10"/>
      <c r="B1" s="10"/>
      <c r="C1" s="11"/>
      <c r="D1" s="11"/>
      <c r="E1" s="10"/>
    </row>
    <row r="2" spans="1:5" x14ac:dyDescent="0.45">
      <c r="A2" s="10"/>
      <c r="E2" s="10"/>
    </row>
    <row r="3" spans="1:5" ht="30" x14ac:dyDescent="0.45">
      <c r="A3" s="10"/>
      <c r="C3" s="4" t="s">
        <v>0</v>
      </c>
      <c r="D3" s="4"/>
      <c r="E3" s="10"/>
    </row>
    <row r="4" spans="1:5" x14ac:dyDescent="0.45">
      <c r="A4" s="10"/>
      <c r="E4" s="10"/>
    </row>
    <row r="5" spans="1:5" ht="36" customHeight="1" x14ac:dyDescent="0.45">
      <c r="A5" s="10"/>
      <c r="C5" s="9" t="s">
        <v>1</v>
      </c>
      <c r="D5" s="9"/>
      <c r="E5" s="10"/>
    </row>
    <row r="6" spans="1:5" ht="36" customHeight="1" x14ac:dyDescent="0.45">
      <c r="A6" s="10"/>
      <c r="C6" s="9" t="s">
        <v>2</v>
      </c>
      <c r="D6" s="9"/>
      <c r="E6" s="10"/>
    </row>
    <row r="7" spans="1:5" ht="66" customHeight="1" x14ac:dyDescent="0.45">
      <c r="A7" s="10"/>
      <c r="C7" s="9" t="s">
        <v>3</v>
      </c>
      <c r="D7" s="9"/>
      <c r="E7" s="10"/>
    </row>
    <row r="8" spans="1:5" ht="36" customHeight="1" x14ac:dyDescent="0.45">
      <c r="A8" s="10"/>
      <c r="C8" s="9" t="s">
        <v>4</v>
      </c>
      <c r="D8" s="9"/>
      <c r="E8" s="10"/>
    </row>
    <row r="9" spans="1:5" ht="27.6" x14ac:dyDescent="0.45">
      <c r="A9" s="10"/>
      <c r="C9" s="9" t="s">
        <v>5</v>
      </c>
      <c r="D9" s="9"/>
      <c r="E9" s="10"/>
    </row>
    <row r="10" spans="1:5" ht="13.8" x14ac:dyDescent="0.45">
      <c r="A10" s="10"/>
      <c r="C10" s="9"/>
      <c r="D10" s="9"/>
      <c r="E10" s="10"/>
    </row>
    <row r="11" spans="1:5" x14ac:dyDescent="0.45">
      <c r="A11" s="10"/>
      <c r="B11" s="10"/>
      <c r="C11" s="11"/>
      <c r="D11" s="11"/>
      <c r="E11" s="10"/>
    </row>
  </sheetData>
  <phoneticPr fontId="3"/>
  <pageMargins left="0.59055118110236215" right="0.59055118110236215" top="0.59055118110236215" bottom="0.5905511811023621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D509-46A4-424D-A98C-74234884DED1}">
  <dimension ref="A1:G14"/>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B1" s="3"/>
      <c r="C1" s="43" t="s">
        <v>155</v>
      </c>
      <c r="D1" s="34" t="str">
        <f>基本情報!E15</f>
        <v>株式会社〇〇〇</v>
      </c>
      <c r="E1" s="3"/>
      <c r="F1" s="20"/>
      <c r="G1" s="13"/>
    </row>
    <row r="2" spans="1:7" ht="18" customHeight="1" thickBot="1" x14ac:dyDescent="0.5">
      <c r="B2" s="357" t="s">
        <v>197</v>
      </c>
      <c r="C2" s="373"/>
      <c r="D2" s="374"/>
      <c r="E2" s="3"/>
      <c r="F2" s="20"/>
      <c r="G2" s="13"/>
    </row>
    <row r="3" spans="1:7" ht="339" customHeight="1" x14ac:dyDescent="0.45">
      <c r="B3" s="375" t="s">
        <v>198</v>
      </c>
      <c r="C3" s="411"/>
      <c r="D3" s="412"/>
      <c r="E3" s="3"/>
      <c r="F3" s="20"/>
      <c r="G3" s="38" t="s">
        <v>199</v>
      </c>
    </row>
    <row r="4" spans="1:7" ht="339" customHeight="1" thickBot="1" x14ac:dyDescent="0.5">
      <c r="B4" s="413"/>
      <c r="C4" s="414"/>
      <c r="D4" s="415"/>
      <c r="E4" s="3"/>
      <c r="F4" s="20"/>
      <c r="G4" s="13"/>
    </row>
    <row r="5" spans="1:7" ht="12.6" thickBot="1" x14ac:dyDescent="0.5">
      <c r="B5" s="3"/>
      <c r="C5" s="3"/>
      <c r="D5" s="3"/>
      <c r="E5" s="3"/>
      <c r="F5" s="20"/>
      <c r="G5" s="13"/>
    </row>
    <row r="6" spans="1:7" ht="18" customHeight="1" thickBot="1" x14ac:dyDescent="0.5">
      <c r="B6" s="3"/>
      <c r="C6" s="43" t="s">
        <v>155</v>
      </c>
      <c r="D6" s="34" t="str">
        <f>基本情報!E15</f>
        <v>株式会社〇〇〇</v>
      </c>
      <c r="E6" s="3"/>
      <c r="F6" s="20"/>
      <c r="G6" s="13"/>
    </row>
    <row r="7" spans="1:7" ht="18" customHeight="1" thickBot="1" x14ac:dyDescent="0.5">
      <c r="B7" s="357" t="s">
        <v>197</v>
      </c>
      <c r="C7" s="373"/>
      <c r="D7" s="374"/>
      <c r="E7" s="3"/>
      <c r="F7" s="20"/>
      <c r="G7" s="13"/>
    </row>
    <row r="8" spans="1:7" ht="342" customHeight="1" x14ac:dyDescent="0.45">
      <c r="A8" s="2"/>
      <c r="B8" s="375" t="s">
        <v>200</v>
      </c>
      <c r="C8" s="376"/>
      <c r="D8" s="377"/>
      <c r="E8" s="3"/>
      <c r="F8" s="20"/>
      <c r="G8" s="13"/>
    </row>
    <row r="9" spans="1:7" ht="342" customHeight="1" thickBot="1" x14ac:dyDescent="0.5">
      <c r="B9" s="378"/>
      <c r="C9" s="379"/>
      <c r="D9" s="380"/>
      <c r="E9" s="3"/>
      <c r="F9" s="20"/>
      <c r="G9" s="13"/>
    </row>
    <row r="10" spans="1:7" ht="12.6" thickBot="1" x14ac:dyDescent="0.5">
      <c r="B10" s="3"/>
      <c r="C10" s="3"/>
      <c r="D10" s="3"/>
      <c r="E10" s="3"/>
      <c r="F10" s="20"/>
      <c r="G10" s="13"/>
    </row>
    <row r="11" spans="1:7" ht="18" customHeight="1" thickBot="1" x14ac:dyDescent="0.5">
      <c r="B11" s="3"/>
      <c r="C11" s="43" t="s">
        <v>155</v>
      </c>
      <c r="D11" s="34" t="str">
        <f>基本情報!E15</f>
        <v>株式会社〇〇〇</v>
      </c>
      <c r="E11" s="3"/>
      <c r="F11" s="20"/>
      <c r="G11" s="13"/>
    </row>
    <row r="12" spans="1:7" ht="18" customHeight="1" thickBot="1" x14ac:dyDescent="0.5">
      <c r="B12" s="357" t="s">
        <v>197</v>
      </c>
      <c r="C12" s="373"/>
      <c r="D12" s="374"/>
      <c r="E12" s="3"/>
      <c r="F12" s="20"/>
      <c r="G12" s="13"/>
    </row>
    <row r="13" spans="1:7" ht="342" customHeight="1" x14ac:dyDescent="0.45">
      <c r="A13" s="2"/>
      <c r="B13" s="375" t="s">
        <v>201</v>
      </c>
      <c r="C13" s="376"/>
      <c r="D13" s="377"/>
      <c r="E13" s="3"/>
      <c r="F13" s="20"/>
      <c r="G13" s="13"/>
    </row>
    <row r="14" spans="1:7" ht="342" customHeight="1" thickBot="1" x14ac:dyDescent="0.5">
      <c r="B14" s="378"/>
      <c r="C14" s="379"/>
      <c r="D14" s="380"/>
      <c r="E14" s="3"/>
      <c r="F14" s="20"/>
      <c r="G14" s="13"/>
    </row>
  </sheetData>
  <sheetProtection algorithmName="SHA-512" hashValue="aIHD+1dHm4ZSmqJ9Nddex9cgQDJkE5o5kINzn3bYv6KAwzepSjtR+wR6Jjn5sx44B+LvdXXG2ssVEuyh/0Oorg==" saltValue="/5y8CquhAwaVVjKDG25YhQ==" spinCount="100000" sheet="1" scenarios="1" formatCells="0" insertHyperlinks="0"/>
  <mergeCells count="6">
    <mergeCell ref="B13:D14"/>
    <mergeCell ref="B2:D2"/>
    <mergeCell ref="B3:D4"/>
    <mergeCell ref="B7:D7"/>
    <mergeCell ref="B8:D9"/>
    <mergeCell ref="B12:D12"/>
  </mergeCells>
  <phoneticPr fontId="3"/>
  <pageMargins left="0.59055118110236215" right="0.59055118110236215" top="0.59055118110236215" bottom="0.59055118110236215" header="0.31496062992125984" footer="0.31496062992125984"/>
  <pageSetup paperSize="9" orientation="portrait" r:id="rId1"/>
  <rowBreaks count="2" manualBreakCount="2">
    <brk id="5" max="4" man="1"/>
    <brk id="10" max="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4969-1620-4E8A-855B-A9C8726294A8}">
  <dimension ref="A1:G11"/>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B1" s="3"/>
      <c r="C1" s="43" t="s">
        <v>155</v>
      </c>
      <c r="D1" s="34" t="str">
        <f>基本情報!E15</f>
        <v>株式会社〇〇〇</v>
      </c>
      <c r="E1" s="3"/>
      <c r="F1" s="20"/>
      <c r="G1" s="13"/>
    </row>
    <row r="2" spans="1:7" ht="18" customHeight="1" thickBot="1" x14ac:dyDescent="0.5">
      <c r="B2" s="357" t="s">
        <v>202</v>
      </c>
      <c r="C2" s="373"/>
      <c r="D2" s="374"/>
      <c r="E2" s="3"/>
      <c r="F2" s="20"/>
      <c r="G2" s="13"/>
    </row>
    <row r="3" spans="1:7" ht="339" customHeight="1" x14ac:dyDescent="0.45">
      <c r="B3" s="375" t="s">
        <v>203</v>
      </c>
      <c r="C3" s="376"/>
      <c r="D3" s="377"/>
      <c r="E3" s="3"/>
      <c r="F3" s="20"/>
      <c r="G3" s="38" t="s">
        <v>157</v>
      </c>
    </row>
    <row r="4" spans="1:7" ht="339" customHeight="1" thickBot="1" x14ac:dyDescent="0.5">
      <c r="B4" s="378"/>
      <c r="C4" s="379"/>
      <c r="D4" s="380"/>
      <c r="E4" s="3"/>
      <c r="F4" s="20"/>
      <c r="G4" s="13"/>
    </row>
    <row r="5" spans="1:7" ht="12.6" thickBot="1" x14ac:dyDescent="0.5">
      <c r="B5" s="3"/>
      <c r="C5" s="3"/>
      <c r="D5" s="3"/>
      <c r="E5" s="3"/>
      <c r="F5" s="20"/>
      <c r="G5" s="13"/>
    </row>
    <row r="6" spans="1:7" ht="18" customHeight="1" thickBot="1" x14ac:dyDescent="0.5">
      <c r="B6" s="3"/>
      <c r="C6" s="43" t="s">
        <v>155</v>
      </c>
      <c r="D6" s="34" t="str">
        <f>基本情報!E15</f>
        <v>株式会社〇〇〇</v>
      </c>
      <c r="E6" s="3"/>
      <c r="F6" s="20"/>
      <c r="G6" s="13"/>
    </row>
    <row r="7" spans="1:7" ht="18" customHeight="1" thickBot="1" x14ac:dyDescent="0.5">
      <c r="B7" s="357" t="s">
        <v>202</v>
      </c>
      <c r="C7" s="373"/>
      <c r="D7" s="374"/>
      <c r="E7" s="3"/>
      <c r="F7" s="20"/>
      <c r="G7" s="13"/>
    </row>
    <row r="8" spans="1:7" ht="342" customHeight="1" x14ac:dyDescent="0.45">
      <c r="B8" s="375" t="s">
        <v>158</v>
      </c>
      <c r="C8" s="376"/>
      <c r="D8" s="377"/>
      <c r="E8" s="3"/>
      <c r="F8" s="20"/>
      <c r="G8" s="13"/>
    </row>
    <row r="9" spans="1:7" ht="342" customHeight="1" thickBot="1" x14ac:dyDescent="0.5">
      <c r="B9" s="378"/>
      <c r="C9" s="379"/>
      <c r="D9" s="380"/>
      <c r="E9" s="3"/>
      <c r="F9" s="20"/>
      <c r="G9" s="13"/>
    </row>
    <row r="10" spans="1:7" x14ac:dyDescent="0.45">
      <c r="A10" s="3"/>
      <c r="B10" s="3"/>
      <c r="C10" s="3"/>
      <c r="D10" s="3"/>
      <c r="E10" s="3"/>
      <c r="F10" s="20"/>
      <c r="G10" s="13"/>
    </row>
    <row r="11" spans="1:7" x14ac:dyDescent="0.45">
      <c r="A11" s="20"/>
      <c r="B11" s="20"/>
      <c r="C11" s="20"/>
      <c r="D11" s="20"/>
      <c r="E11" s="20"/>
      <c r="F11" s="20"/>
      <c r="G11" s="13"/>
    </row>
  </sheetData>
  <sheetProtection algorithmName="SHA-512" hashValue="uJPBfGi5rRDheQZeOrbMh4Grv+RpF2KvxImgCoZBGCKXDEhFPD+iFiYB0ZQOhRX4h3KFSnoB4l3N6Aw6VZ5zEg==" saltValue="lAcO7YVXOZuYEsOnEhKYkg==" spinCount="100000" sheet="1" scenarios="1" formatCells="0" insertHyperlinks="0"/>
  <mergeCells count="4">
    <mergeCell ref="B2:D2"/>
    <mergeCell ref="B3:D4"/>
    <mergeCell ref="B7:D7"/>
    <mergeCell ref="B8:D9"/>
  </mergeCells>
  <phoneticPr fontId="3"/>
  <pageMargins left="0.59055118110236215" right="0.59055118110236215" top="0.59055118110236215" bottom="0.59055118110236215" header="0.31496062992125984" footer="0.31496062992125984"/>
  <pageSetup paperSize="9" orientation="portrait" r:id="rId1"/>
  <rowBreaks count="1" manualBreakCount="1">
    <brk id="5" max="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DE07-631E-468D-9DE4-FF99B0A05F90}">
  <dimension ref="A1:G11"/>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B1" s="3"/>
      <c r="C1" s="43" t="s">
        <v>155</v>
      </c>
      <c r="D1" s="34" t="str">
        <f>基本情報!E15</f>
        <v>株式会社〇〇〇</v>
      </c>
      <c r="E1" s="3"/>
      <c r="F1" s="20"/>
      <c r="G1" s="13"/>
    </row>
    <row r="2" spans="1:7" ht="18" customHeight="1" thickBot="1" x14ac:dyDescent="0.5">
      <c r="B2" s="357" t="s">
        <v>204</v>
      </c>
      <c r="C2" s="373"/>
      <c r="D2" s="374"/>
      <c r="E2" s="3"/>
      <c r="F2" s="20"/>
      <c r="G2" s="13"/>
    </row>
    <row r="3" spans="1:7" ht="339" customHeight="1" x14ac:dyDescent="0.45">
      <c r="B3" s="375" t="s">
        <v>205</v>
      </c>
      <c r="C3" s="376"/>
      <c r="D3" s="377"/>
      <c r="E3" s="3"/>
      <c r="F3" s="20"/>
      <c r="G3" s="38" t="s">
        <v>157</v>
      </c>
    </row>
    <row r="4" spans="1:7" ht="339" customHeight="1" thickBot="1" x14ac:dyDescent="0.5">
      <c r="B4" s="378"/>
      <c r="C4" s="379"/>
      <c r="D4" s="380"/>
      <c r="E4" s="3"/>
      <c r="F4" s="20"/>
      <c r="G4" s="13"/>
    </row>
    <row r="5" spans="1:7" ht="12.6" thickBot="1" x14ac:dyDescent="0.5">
      <c r="B5" s="3"/>
      <c r="C5" s="3"/>
      <c r="D5" s="3"/>
      <c r="E5" s="3"/>
      <c r="F5" s="20"/>
      <c r="G5" s="13"/>
    </row>
    <row r="6" spans="1:7" ht="18" customHeight="1" thickBot="1" x14ac:dyDescent="0.5">
      <c r="B6" s="3"/>
      <c r="C6" s="43" t="s">
        <v>155</v>
      </c>
      <c r="D6" s="34" t="str">
        <f>基本情報!E15</f>
        <v>株式会社〇〇〇</v>
      </c>
      <c r="E6" s="3"/>
      <c r="F6" s="20"/>
      <c r="G6" s="13"/>
    </row>
    <row r="7" spans="1:7" ht="18" customHeight="1" thickBot="1" x14ac:dyDescent="0.5">
      <c r="B7" s="357" t="s">
        <v>204</v>
      </c>
      <c r="C7" s="373"/>
      <c r="D7" s="374"/>
      <c r="E7" s="3"/>
      <c r="F7" s="20"/>
      <c r="G7" s="13"/>
    </row>
    <row r="8" spans="1:7" ht="342" customHeight="1" x14ac:dyDescent="0.45">
      <c r="B8" s="375" t="s">
        <v>158</v>
      </c>
      <c r="C8" s="376"/>
      <c r="D8" s="377"/>
      <c r="E8" s="3"/>
      <c r="F8" s="20"/>
      <c r="G8" s="13"/>
    </row>
    <row r="9" spans="1:7" ht="342" customHeight="1" thickBot="1" x14ac:dyDescent="0.5">
      <c r="B9" s="378"/>
      <c r="C9" s="379"/>
      <c r="D9" s="380"/>
      <c r="E9" s="3"/>
      <c r="F9" s="20"/>
      <c r="G9" s="13"/>
    </row>
    <row r="10" spans="1:7" x14ac:dyDescent="0.45">
      <c r="A10" s="3"/>
      <c r="B10" s="3"/>
      <c r="C10" s="3"/>
      <c r="D10" s="3"/>
      <c r="E10" s="3"/>
      <c r="F10" s="20"/>
      <c r="G10" s="13"/>
    </row>
    <row r="11" spans="1:7" x14ac:dyDescent="0.45">
      <c r="A11" s="20"/>
      <c r="B11" s="20"/>
      <c r="C11" s="20"/>
      <c r="D11" s="20"/>
      <c r="E11" s="20"/>
      <c r="F11" s="20"/>
      <c r="G11" s="13"/>
    </row>
  </sheetData>
  <sheetProtection algorithmName="SHA-512" hashValue="N9KGtX0sWzWvwm2YNGrevgpBNIGWGed35MLhBNLaqd8vc71IBG1bvgnOd6AvWR2pEZOL0qSvm9JIE9j2SaFEAQ==" saltValue="nqLItFk2K54Iq6bLFuyCYw==" spinCount="100000" sheet="1" scenarios="1" formatCells="0" insertHyperlinks="0"/>
  <mergeCells count="4">
    <mergeCell ref="B2:D2"/>
    <mergeCell ref="B3:D4"/>
    <mergeCell ref="B7:D7"/>
    <mergeCell ref="B8:D9"/>
  </mergeCells>
  <phoneticPr fontId="3"/>
  <pageMargins left="0.59055118110236215" right="0.59055118110236215" top="0.59055118110236215" bottom="0.59055118110236215" header="0.31496062992125984" footer="0.31496062992125984"/>
  <pageSetup paperSize="9" orientation="portrait" r:id="rId1"/>
  <rowBreaks count="1" manualBreakCount="1">
    <brk id="5"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3FF9-31C6-4615-9D1A-B42732243C13}">
  <dimension ref="A1:O15"/>
  <sheetViews>
    <sheetView view="pageBreakPreview" zoomScaleNormal="100" zoomScaleSheetLayoutView="100" workbookViewId="0"/>
  </sheetViews>
  <sheetFormatPr defaultColWidth="8.69921875" defaultRowHeight="12" x14ac:dyDescent="0.45"/>
  <cols>
    <col min="1" max="2" width="2" style="1" customWidth="1"/>
    <col min="3" max="3" width="13.5" style="1" customWidth="1"/>
    <col min="4" max="4" width="12" style="1" customWidth="1"/>
    <col min="5" max="5" width="9" style="1" customWidth="1"/>
    <col min="6" max="6" width="3" style="1" customWidth="1"/>
    <col min="7" max="7" width="7" style="1" customWidth="1"/>
    <col min="8" max="8" width="5" style="1" customWidth="1"/>
    <col min="9" max="9" width="2.5" style="1" customWidth="1"/>
    <col min="10" max="11" width="11.5" style="1" customWidth="1"/>
    <col min="12" max="14" width="2" style="1" customWidth="1"/>
    <col min="15" max="15" width="50" style="1" customWidth="1"/>
    <col min="16" max="16384" width="8.69921875" style="1"/>
  </cols>
  <sheetData>
    <row r="1" spans="1:15" ht="18" customHeight="1" thickBot="1" x14ac:dyDescent="0.5">
      <c r="B1" s="3"/>
      <c r="C1" s="3"/>
      <c r="D1" s="3"/>
      <c r="E1" s="3"/>
      <c r="F1" s="431" t="s">
        <v>155</v>
      </c>
      <c r="G1" s="431"/>
      <c r="H1" s="431"/>
      <c r="I1" s="431"/>
      <c r="J1" s="427" t="str">
        <f>基本情報!E15</f>
        <v>株式会社〇〇〇</v>
      </c>
      <c r="K1" s="427"/>
      <c r="L1" s="427"/>
      <c r="M1" s="3"/>
      <c r="N1" s="20"/>
      <c r="O1" s="13"/>
    </row>
    <row r="2" spans="1:15" ht="18" customHeight="1" thickBot="1" x14ac:dyDescent="0.5">
      <c r="B2" s="357" t="s">
        <v>206</v>
      </c>
      <c r="C2" s="358"/>
      <c r="D2" s="358"/>
      <c r="E2" s="358"/>
      <c r="F2" s="373"/>
      <c r="G2" s="373"/>
      <c r="H2" s="373"/>
      <c r="I2" s="373"/>
      <c r="J2" s="373"/>
      <c r="K2" s="373"/>
      <c r="L2" s="208"/>
      <c r="M2" s="3"/>
      <c r="N2" s="20"/>
      <c r="O2" s="13"/>
    </row>
    <row r="3" spans="1:15" ht="360" customHeight="1" x14ac:dyDescent="0.45">
      <c r="B3" s="432" t="s">
        <v>207</v>
      </c>
      <c r="C3" s="433"/>
      <c r="D3" s="433"/>
      <c r="E3" s="433"/>
      <c r="F3" s="433"/>
      <c r="G3" s="433"/>
      <c r="H3" s="433"/>
      <c r="I3" s="433"/>
      <c r="J3" s="433"/>
      <c r="K3" s="433"/>
      <c r="L3" s="434"/>
      <c r="M3" s="3"/>
      <c r="N3" s="20"/>
      <c r="O3" s="44" t="s">
        <v>208</v>
      </c>
    </row>
    <row r="4" spans="1:15" ht="132" customHeight="1" thickBot="1" x14ac:dyDescent="0.5">
      <c r="B4" s="435"/>
      <c r="C4" s="436"/>
      <c r="D4" s="436"/>
      <c r="E4" s="436"/>
      <c r="F4" s="436"/>
      <c r="G4" s="436"/>
      <c r="H4" s="436"/>
      <c r="I4" s="436"/>
      <c r="J4" s="436"/>
      <c r="K4" s="436"/>
      <c r="L4" s="437"/>
      <c r="M4" s="3"/>
      <c r="N4" s="20"/>
      <c r="O4" s="45"/>
    </row>
    <row r="5" spans="1:15" ht="18" customHeight="1" thickBot="1" x14ac:dyDescent="0.5">
      <c r="B5" s="357" t="s">
        <v>209</v>
      </c>
      <c r="C5" s="358"/>
      <c r="D5" s="358"/>
      <c r="E5" s="358"/>
      <c r="F5" s="373"/>
      <c r="G5" s="373"/>
      <c r="H5" s="373"/>
      <c r="I5" s="373"/>
      <c r="J5" s="373"/>
      <c r="K5" s="373"/>
      <c r="L5" s="208"/>
      <c r="M5" s="3"/>
      <c r="N5" s="20"/>
      <c r="O5" s="13"/>
    </row>
    <row r="6" spans="1:15" ht="12" customHeight="1" x14ac:dyDescent="0.45">
      <c r="B6" s="428"/>
      <c r="C6" s="429"/>
      <c r="D6" s="429"/>
      <c r="E6" s="429"/>
      <c r="F6" s="429"/>
      <c r="G6" s="429"/>
      <c r="H6" s="429"/>
      <c r="I6" s="429"/>
      <c r="J6" s="429"/>
      <c r="K6" s="429"/>
      <c r="L6" s="430"/>
      <c r="M6" s="3"/>
      <c r="N6" s="20"/>
      <c r="O6" s="298" t="s">
        <v>210</v>
      </c>
    </row>
    <row r="7" spans="1:15" ht="18" customHeight="1" x14ac:dyDescent="0.45">
      <c r="B7" s="46"/>
      <c r="C7" s="418" t="s">
        <v>211</v>
      </c>
      <c r="D7" s="418"/>
      <c r="E7" s="418"/>
      <c r="F7" s="418"/>
      <c r="G7" s="418"/>
      <c r="H7" s="418"/>
      <c r="I7" s="418"/>
      <c r="J7" s="418"/>
      <c r="K7" s="47"/>
      <c r="L7" s="48"/>
      <c r="M7" s="3"/>
      <c r="N7" s="20"/>
      <c r="O7" s="328"/>
    </row>
    <row r="8" spans="1:15" ht="27" customHeight="1" thickBot="1" x14ac:dyDescent="0.5">
      <c r="B8" s="46"/>
      <c r="C8" s="169" t="s">
        <v>212</v>
      </c>
      <c r="D8" s="169" t="s">
        <v>43</v>
      </c>
      <c r="E8" s="419" t="s">
        <v>181</v>
      </c>
      <c r="F8" s="420"/>
      <c r="G8" s="419" t="s">
        <v>182</v>
      </c>
      <c r="H8" s="420"/>
      <c r="I8" s="419" t="s">
        <v>213</v>
      </c>
      <c r="J8" s="420"/>
      <c r="K8" s="47"/>
      <c r="L8" s="48"/>
      <c r="M8" s="3"/>
      <c r="N8" s="20"/>
      <c r="O8" s="328"/>
    </row>
    <row r="9" spans="1:15" ht="27" customHeight="1" thickTop="1" x14ac:dyDescent="0.45">
      <c r="B9" s="46"/>
      <c r="C9" s="167" t="s">
        <v>214</v>
      </c>
      <c r="D9" s="5">
        <f>⑩経費所要額まとめ_委託!F78</f>
        <v>0</v>
      </c>
      <c r="E9" s="421">
        <f>⑩経費所要額まとめ_委託!G78</f>
        <v>0</v>
      </c>
      <c r="F9" s="422"/>
      <c r="G9" s="421">
        <f>⑩経費所要額まとめ_委託!H78</f>
        <v>0</v>
      </c>
      <c r="H9" s="422"/>
      <c r="I9" s="421">
        <f>D9+E9+G9</f>
        <v>0</v>
      </c>
      <c r="J9" s="422"/>
      <c r="K9" s="47"/>
      <c r="L9" s="48"/>
      <c r="M9" s="3"/>
      <c r="N9" s="20"/>
      <c r="O9" s="328"/>
    </row>
    <row r="10" spans="1:15" ht="27" customHeight="1" x14ac:dyDescent="0.45">
      <c r="B10" s="46"/>
      <c r="C10" s="161" t="s">
        <v>215</v>
      </c>
      <c r="D10" s="6">
        <f>⑩経費所要額まとめ_補助!F93</f>
        <v>0</v>
      </c>
      <c r="E10" s="423">
        <f>⑩経費所要額まとめ_補助!G93</f>
        <v>0</v>
      </c>
      <c r="F10" s="424"/>
      <c r="G10" s="423">
        <f>⑩経費所要額まとめ_補助!H93</f>
        <v>0</v>
      </c>
      <c r="H10" s="424"/>
      <c r="I10" s="423">
        <f>D10+E10+G10</f>
        <v>0</v>
      </c>
      <c r="J10" s="424"/>
      <c r="K10" s="47"/>
      <c r="L10" s="48"/>
      <c r="M10" s="3"/>
      <c r="N10" s="20"/>
      <c r="O10" s="328"/>
    </row>
    <row r="11" spans="1:15" ht="27" customHeight="1" thickBot="1" x14ac:dyDescent="0.5">
      <c r="B11" s="46"/>
      <c r="C11" s="169" t="s">
        <v>216</v>
      </c>
      <c r="D11" s="7">
        <f>ROUNDDOWN(D10/2,0)</f>
        <v>0</v>
      </c>
      <c r="E11" s="425">
        <f>ROUNDDOWN(E10/2,0)</f>
        <v>0</v>
      </c>
      <c r="F11" s="426"/>
      <c r="G11" s="425">
        <f>ROUNDDOWN(G10/2,0)</f>
        <v>0</v>
      </c>
      <c r="H11" s="426"/>
      <c r="I11" s="425">
        <f>D11+E11+G11</f>
        <v>0</v>
      </c>
      <c r="J11" s="426"/>
      <c r="K11" s="47"/>
      <c r="L11" s="48"/>
      <c r="M11" s="3"/>
      <c r="N11" s="20"/>
      <c r="O11" s="328"/>
    </row>
    <row r="12" spans="1:15" ht="27" customHeight="1" thickTop="1" x14ac:dyDescent="0.45">
      <c r="B12" s="46"/>
      <c r="C12" s="170" t="s">
        <v>217</v>
      </c>
      <c r="D12" s="8">
        <f>D9+D11</f>
        <v>0</v>
      </c>
      <c r="E12" s="416">
        <f>E9+E11</f>
        <v>0</v>
      </c>
      <c r="F12" s="417"/>
      <c r="G12" s="416">
        <f>G9+G11</f>
        <v>0</v>
      </c>
      <c r="H12" s="417"/>
      <c r="I12" s="416">
        <f>D12+E12+G12</f>
        <v>0</v>
      </c>
      <c r="J12" s="417"/>
      <c r="K12" s="47"/>
      <c r="L12" s="48"/>
      <c r="M12" s="3"/>
      <c r="N12" s="20"/>
      <c r="O12" s="328"/>
    </row>
    <row r="13" spans="1:15" ht="12" customHeight="1" thickBot="1" x14ac:dyDescent="0.5">
      <c r="A13" s="3"/>
      <c r="B13" s="49"/>
      <c r="C13" s="50"/>
      <c r="D13" s="50"/>
      <c r="E13" s="50"/>
      <c r="F13" s="50"/>
      <c r="G13" s="50"/>
      <c r="H13" s="50"/>
      <c r="I13" s="50"/>
      <c r="J13" s="50"/>
      <c r="K13" s="50"/>
      <c r="L13" s="51"/>
      <c r="M13" s="3"/>
      <c r="N13" s="20"/>
      <c r="O13" s="13"/>
    </row>
    <row r="14" spans="1:15" x14ac:dyDescent="0.45">
      <c r="A14" s="3"/>
      <c r="B14" s="3"/>
      <c r="C14" s="3"/>
      <c r="D14" s="3"/>
      <c r="E14" s="3"/>
      <c r="F14" s="3"/>
      <c r="G14" s="3"/>
      <c r="H14" s="3"/>
      <c r="I14" s="3"/>
      <c r="J14" s="3"/>
      <c r="K14" s="3"/>
      <c r="L14" s="3"/>
      <c r="M14" s="3"/>
      <c r="N14" s="20"/>
      <c r="O14" s="13"/>
    </row>
    <row r="15" spans="1:15" x14ac:dyDescent="0.45">
      <c r="A15" s="20"/>
      <c r="B15" s="20"/>
      <c r="C15" s="20"/>
      <c r="D15" s="20"/>
      <c r="E15" s="20"/>
      <c r="F15" s="20"/>
      <c r="G15" s="20"/>
      <c r="H15" s="20"/>
      <c r="I15" s="20"/>
      <c r="J15" s="20"/>
      <c r="K15" s="20"/>
      <c r="L15" s="20"/>
      <c r="M15" s="20"/>
      <c r="N15" s="20"/>
      <c r="O15" s="13"/>
    </row>
  </sheetData>
  <sheetProtection algorithmName="SHA-512" hashValue="vu4bHgxAt5aKi+/Pcp/y6hvhjvpQvreNQzbSRgLchx/h9tCl4tXI9PEguTxgHesqeFMWf7mV8ZMtIrGRwLpsLQ==" saltValue="YBwHWi9QDzNGrNH8MaeS+Q==" spinCount="100000" sheet="1" scenarios="1" formatCells="0" insertHyperlinks="0"/>
  <mergeCells count="23">
    <mergeCell ref="G9:H9"/>
    <mergeCell ref="J1:L1"/>
    <mergeCell ref="B2:L2"/>
    <mergeCell ref="B5:L5"/>
    <mergeCell ref="B6:L6"/>
    <mergeCell ref="F1:I1"/>
    <mergeCell ref="B3:L4"/>
    <mergeCell ref="O6:O12"/>
    <mergeCell ref="I12:J12"/>
    <mergeCell ref="C7:J7"/>
    <mergeCell ref="E8:F8"/>
    <mergeCell ref="E9:F9"/>
    <mergeCell ref="E10:F10"/>
    <mergeCell ref="E11:F11"/>
    <mergeCell ref="G8:H8"/>
    <mergeCell ref="I8:J8"/>
    <mergeCell ref="I9:J9"/>
    <mergeCell ref="I10:J10"/>
    <mergeCell ref="I11:J11"/>
    <mergeCell ref="E12:F12"/>
    <mergeCell ref="G12:H12"/>
    <mergeCell ref="G11:H11"/>
    <mergeCell ref="G10:H10"/>
  </mergeCells>
  <phoneticPr fontId="3"/>
  <pageMargins left="0.59055118110236215" right="0.59055118110236215" top="0.59055118110236215" bottom="0.59055118110236215"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C2794-3100-4FB8-A67C-14DA38346687}">
  <dimension ref="A1:K124"/>
  <sheetViews>
    <sheetView view="pageBreakPreview" zoomScaleNormal="100" zoomScaleSheetLayoutView="100" workbookViewId="0"/>
  </sheetViews>
  <sheetFormatPr defaultColWidth="8.69921875" defaultRowHeight="12" x14ac:dyDescent="0.45"/>
  <cols>
    <col min="1" max="1" width="2" style="1" customWidth="1"/>
    <col min="2" max="2" width="27" style="1" customWidth="1"/>
    <col min="3" max="3" width="10" style="1" customWidth="1"/>
    <col min="4" max="4" width="2.5" style="1" customWidth="1"/>
    <col min="5" max="5" width="4" style="1" customWidth="1"/>
    <col min="6" max="6" width="10.5" style="1" customWidth="1"/>
    <col min="7" max="8" width="12.5" style="1" customWidth="1"/>
    <col min="9" max="10" width="2" style="1" customWidth="1"/>
    <col min="11" max="11" width="50" style="1" customWidth="1"/>
    <col min="12" max="16384" width="8.69921875" style="1"/>
  </cols>
  <sheetData>
    <row r="1" spans="1:11" ht="18" customHeight="1" thickBot="1" x14ac:dyDescent="0.5">
      <c r="A1" s="13"/>
      <c r="B1" s="19"/>
      <c r="C1" s="13"/>
      <c r="D1" s="507" t="s">
        <v>155</v>
      </c>
      <c r="E1" s="508"/>
      <c r="F1" s="509"/>
      <c r="G1" s="335" t="str">
        <f>基本情報!E15</f>
        <v>株式会社〇〇〇</v>
      </c>
      <c r="H1" s="506"/>
      <c r="I1" s="19"/>
      <c r="J1" s="20"/>
      <c r="K1" s="13"/>
    </row>
    <row r="2" spans="1:11" ht="18" customHeight="1" thickBot="1" x14ac:dyDescent="0.5">
      <c r="A2" s="13"/>
      <c r="B2" s="491" t="s">
        <v>218</v>
      </c>
      <c r="C2" s="492"/>
      <c r="D2" s="492"/>
      <c r="E2" s="492"/>
      <c r="F2" s="492"/>
      <c r="G2" s="492"/>
      <c r="H2" s="166"/>
      <c r="I2" s="19"/>
      <c r="J2" s="20"/>
      <c r="K2" s="13"/>
    </row>
    <row r="3" spans="1:11" ht="18" customHeight="1" x14ac:dyDescent="0.45">
      <c r="A3" s="13"/>
      <c r="B3" s="494" t="s">
        <v>219</v>
      </c>
      <c r="C3" s="370"/>
      <c r="D3" s="371"/>
      <c r="E3" s="494" t="s">
        <v>220</v>
      </c>
      <c r="F3" s="370"/>
      <c r="G3" s="370"/>
      <c r="H3" s="371"/>
      <c r="I3" s="19"/>
      <c r="J3" s="20"/>
      <c r="K3" s="13"/>
    </row>
    <row r="4" spans="1:11" ht="18" customHeight="1" x14ac:dyDescent="0.45">
      <c r="A4" s="13"/>
      <c r="B4" s="171" t="s">
        <v>221</v>
      </c>
      <c r="C4" s="367" t="s">
        <v>222</v>
      </c>
      <c r="D4" s="364"/>
      <c r="E4" s="484" t="s">
        <v>221</v>
      </c>
      <c r="F4" s="485"/>
      <c r="G4" s="486"/>
      <c r="H4" s="173" t="s">
        <v>222</v>
      </c>
      <c r="I4" s="19"/>
      <c r="J4" s="20"/>
      <c r="K4" s="13"/>
    </row>
    <row r="5" spans="1:11" ht="18" customHeight="1" x14ac:dyDescent="0.45">
      <c r="A5" s="13"/>
      <c r="B5" s="174" t="s">
        <v>223</v>
      </c>
      <c r="C5" s="487">
        <f>SUM(C6:D39)</f>
        <v>0</v>
      </c>
      <c r="D5" s="488"/>
      <c r="E5" s="444" t="s">
        <v>224</v>
      </c>
      <c r="F5" s="445"/>
      <c r="G5" s="446"/>
      <c r="H5" s="69">
        <f>SUM(H6:H15)</f>
        <v>0</v>
      </c>
      <c r="I5" s="19"/>
      <c r="J5" s="20"/>
      <c r="K5" s="193" t="s">
        <v>225</v>
      </c>
    </row>
    <row r="6" spans="1:11" ht="18" customHeight="1" x14ac:dyDescent="0.45">
      <c r="A6" s="13"/>
      <c r="B6" s="52" t="s">
        <v>226</v>
      </c>
      <c r="C6" s="478"/>
      <c r="D6" s="479"/>
      <c r="E6" s="503" t="s">
        <v>227</v>
      </c>
      <c r="F6" s="504"/>
      <c r="G6" s="505"/>
      <c r="H6" s="53"/>
      <c r="I6" s="19"/>
      <c r="J6" s="20"/>
      <c r="K6" s="193"/>
    </row>
    <row r="7" spans="1:11" ht="18" customHeight="1" x14ac:dyDescent="0.45">
      <c r="A7" s="13"/>
      <c r="B7" s="54" t="s">
        <v>228</v>
      </c>
      <c r="C7" s="481"/>
      <c r="D7" s="482"/>
      <c r="E7" s="438"/>
      <c r="F7" s="439"/>
      <c r="G7" s="440"/>
      <c r="H7" s="55"/>
      <c r="I7" s="19"/>
      <c r="J7" s="20"/>
      <c r="K7" s="193"/>
    </row>
    <row r="8" spans="1:11" ht="18" customHeight="1" x14ac:dyDescent="0.45">
      <c r="A8" s="13"/>
      <c r="B8" s="54" t="s">
        <v>229</v>
      </c>
      <c r="C8" s="481"/>
      <c r="D8" s="482"/>
      <c r="E8" s="438"/>
      <c r="F8" s="439"/>
      <c r="G8" s="440"/>
      <c r="H8" s="55"/>
      <c r="I8" s="19"/>
      <c r="J8" s="20"/>
      <c r="K8" s="193"/>
    </row>
    <row r="9" spans="1:11" ht="18" customHeight="1" x14ac:dyDescent="0.45">
      <c r="A9" s="13"/>
      <c r="B9" s="177"/>
      <c r="C9" s="453"/>
      <c r="D9" s="454"/>
      <c r="E9" s="438"/>
      <c r="F9" s="439"/>
      <c r="G9" s="440"/>
      <c r="H9" s="55"/>
      <c r="I9" s="19"/>
      <c r="J9" s="20"/>
      <c r="K9" s="193"/>
    </row>
    <row r="10" spans="1:11" ht="18" customHeight="1" x14ac:dyDescent="0.45">
      <c r="A10" s="13"/>
      <c r="B10" s="56"/>
      <c r="C10" s="453"/>
      <c r="D10" s="454"/>
      <c r="E10" s="438"/>
      <c r="F10" s="439"/>
      <c r="G10" s="440"/>
      <c r="H10" s="55"/>
      <c r="I10" s="19"/>
      <c r="J10" s="20"/>
      <c r="K10" s="193"/>
    </row>
    <row r="11" spans="1:11" ht="18" customHeight="1" x14ac:dyDescent="0.45">
      <c r="A11" s="13"/>
      <c r="B11" s="56"/>
      <c r="C11" s="453"/>
      <c r="D11" s="454"/>
      <c r="E11" s="438"/>
      <c r="F11" s="439"/>
      <c r="G11" s="440"/>
      <c r="H11" s="55"/>
      <c r="I11" s="19"/>
      <c r="J11" s="20"/>
      <c r="K11" s="193"/>
    </row>
    <row r="12" spans="1:11" ht="18" customHeight="1" x14ac:dyDescent="0.45">
      <c r="A12" s="13"/>
      <c r="B12" s="56"/>
      <c r="C12" s="453"/>
      <c r="D12" s="454"/>
      <c r="E12" s="438"/>
      <c r="F12" s="439"/>
      <c r="G12" s="440"/>
      <c r="H12" s="55"/>
      <c r="I12" s="19"/>
      <c r="J12" s="20"/>
      <c r="K12" s="193"/>
    </row>
    <row r="13" spans="1:11" ht="18" customHeight="1" x14ac:dyDescent="0.45">
      <c r="A13" s="13"/>
      <c r="B13" s="56"/>
      <c r="C13" s="453"/>
      <c r="D13" s="454"/>
      <c r="E13" s="438"/>
      <c r="F13" s="439"/>
      <c r="G13" s="440"/>
      <c r="H13" s="55"/>
      <c r="I13" s="19"/>
      <c r="J13" s="20"/>
      <c r="K13" s="193"/>
    </row>
    <row r="14" spans="1:11" ht="18" customHeight="1" x14ac:dyDescent="0.45">
      <c r="A14" s="13"/>
      <c r="B14" s="56"/>
      <c r="C14" s="453"/>
      <c r="D14" s="454"/>
      <c r="E14" s="438"/>
      <c r="F14" s="439"/>
      <c r="G14" s="440"/>
      <c r="H14" s="55"/>
      <c r="I14" s="19"/>
      <c r="J14" s="20"/>
      <c r="K14" s="193"/>
    </row>
    <row r="15" spans="1:11" ht="18" customHeight="1" x14ac:dyDescent="0.45">
      <c r="A15" s="13"/>
      <c r="B15" s="56"/>
      <c r="C15" s="453"/>
      <c r="D15" s="454"/>
      <c r="E15" s="447"/>
      <c r="F15" s="448"/>
      <c r="G15" s="449"/>
      <c r="H15" s="57"/>
      <c r="I15" s="19"/>
      <c r="J15" s="20"/>
      <c r="K15" s="193"/>
    </row>
    <row r="16" spans="1:11" ht="18" customHeight="1" x14ac:dyDescent="0.45">
      <c r="A16" s="13"/>
      <c r="B16" s="56"/>
      <c r="C16" s="453"/>
      <c r="D16" s="454"/>
      <c r="E16" s="444" t="s">
        <v>230</v>
      </c>
      <c r="F16" s="445"/>
      <c r="G16" s="446"/>
      <c r="H16" s="69">
        <f>SUM(H17:H26)</f>
        <v>0</v>
      </c>
      <c r="I16" s="19"/>
      <c r="J16" s="20"/>
      <c r="K16" s="193"/>
    </row>
    <row r="17" spans="1:11" ht="18" customHeight="1" x14ac:dyDescent="0.45">
      <c r="A17" s="13"/>
      <c r="B17" s="56"/>
      <c r="C17" s="453"/>
      <c r="D17" s="454"/>
      <c r="E17" s="500" t="s">
        <v>231</v>
      </c>
      <c r="F17" s="501"/>
      <c r="G17" s="502"/>
      <c r="H17" s="58"/>
      <c r="I17" s="19"/>
      <c r="J17" s="20"/>
      <c r="K17" s="193"/>
    </row>
    <row r="18" spans="1:11" ht="18" customHeight="1" x14ac:dyDescent="0.45">
      <c r="A18" s="13"/>
      <c r="B18" s="56"/>
      <c r="C18" s="453"/>
      <c r="D18" s="454"/>
      <c r="E18" s="438"/>
      <c r="F18" s="439"/>
      <c r="G18" s="440"/>
      <c r="H18" s="55"/>
      <c r="I18" s="19"/>
      <c r="J18" s="20"/>
      <c r="K18" s="193"/>
    </row>
    <row r="19" spans="1:11" ht="18" customHeight="1" x14ac:dyDescent="0.45">
      <c r="A19" s="13"/>
      <c r="B19" s="56"/>
      <c r="C19" s="453"/>
      <c r="D19" s="454"/>
      <c r="E19" s="438"/>
      <c r="F19" s="439"/>
      <c r="G19" s="440"/>
      <c r="H19" s="55"/>
      <c r="I19" s="19"/>
      <c r="J19" s="20"/>
      <c r="K19" s="193"/>
    </row>
    <row r="20" spans="1:11" ht="18" customHeight="1" x14ac:dyDescent="0.45">
      <c r="A20" s="13"/>
      <c r="B20" s="56"/>
      <c r="C20" s="453"/>
      <c r="D20" s="454"/>
      <c r="E20" s="438"/>
      <c r="F20" s="439"/>
      <c r="G20" s="440"/>
      <c r="H20" s="55"/>
      <c r="I20" s="19"/>
      <c r="J20" s="20"/>
      <c r="K20" s="193"/>
    </row>
    <row r="21" spans="1:11" ht="18" customHeight="1" x14ac:dyDescent="0.45">
      <c r="A21" s="13"/>
      <c r="B21" s="56"/>
      <c r="C21" s="453"/>
      <c r="D21" s="454"/>
      <c r="E21" s="438"/>
      <c r="F21" s="439"/>
      <c r="G21" s="440"/>
      <c r="H21" s="55"/>
      <c r="I21" s="19"/>
      <c r="J21" s="20"/>
      <c r="K21" s="193"/>
    </row>
    <row r="22" spans="1:11" ht="18" customHeight="1" x14ac:dyDescent="0.45">
      <c r="A22" s="13"/>
      <c r="B22" s="56"/>
      <c r="C22" s="453"/>
      <c r="D22" s="454"/>
      <c r="E22" s="438"/>
      <c r="F22" s="439"/>
      <c r="G22" s="440"/>
      <c r="H22" s="55"/>
      <c r="I22" s="19"/>
      <c r="J22" s="20"/>
      <c r="K22" s="193"/>
    </row>
    <row r="23" spans="1:11" ht="18" customHeight="1" x14ac:dyDescent="0.45">
      <c r="A23" s="13"/>
      <c r="B23" s="56"/>
      <c r="C23" s="453"/>
      <c r="D23" s="454"/>
      <c r="E23" s="438"/>
      <c r="F23" s="439"/>
      <c r="G23" s="440"/>
      <c r="H23" s="55"/>
      <c r="I23" s="19"/>
      <c r="J23" s="20"/>
      <c r="K23" s="193"/>
    </row>
    <row r="24" spans="1:11" ht="18" customHeight="1" x14ac:dyDescent="0.45">
      <c r="A24" s="13"/>
      <c r="B24" s="56"/>
      <c r="C24" s="453"/>
      <c r="D24" s="454"/>
      <c r="E24" s="438"/>
      <c r="F24" s="439"/>
      <c r="G24" s="440"/>
      <c r="H24" s="55"/>
      <c r="I24" s="19"/>
      <c r="J24" s="20"/>
      <c r="K24" s="193"/>
    </row>
    <row r="25" spans="1:11" ht="18" customHeight="1" x14ac:dyDescent="0.45">
      <c r="A25" s="13"/>
      <c r="B25" s="56"/>
      <c r="C25" s="453"/>
      <c r="D25" s="454"/>
      <c r="E25" s="438"/>
      <c r="F25" s="439"/>
      <c r="G25" s="440"/>
      <c r="H25" s="55"/>
      <c r="I25" s="19"/>
      <c r="J25" s="20"/>
      <c r="K25" s="193"/>
    </row>
    <row r="26" spans="1:11" ht="18" customHeight="1" x14ac:dyDescent="0.45">
      <c r="A26" s="13"/>
      <c r="B26" s="56"/>
      <c r="C26" s="453"/>
      <c r="D26" s="454"/>
      <c r="E26" s="447"/>
      <c r="F26" s="448"/>
      <c r="G26" s="449"/>
      <c r="H26" s="57"/>
      <c r="I26" s="19"/>
      <c r="J26" s="20"/>
      <c r="K26" s="193"/>
    </row>
    <row r="27" spans="1:11" ht="18" customHeight="1" x14ac:dyDescent="0.45">
      <c r="A27" s="13"/>
      <c r="B27" s="56"/>
      <c r="C27" s="453"/>
      <c r="D27" s="454"/>
      <c r="E27" s="444" t="s">
        <v>232</v>
      </c>
      <c r="F27" s="445"/>
      <c r="G27" s="446"/>
      <c r="H27" s="69">
        <f>SUM(H28:H39)</f>
        <v>0</v>
      </c>
      <c r="I27" s="19"/>
      <c r="J27" s="20"/>
      <c r="K27" s="193"/>
    </row>
    <row r="28" spans="1:11" ht="18" customHeight="1" x14ac:dyDescent="0.45">
      <c r="A28" s="13"/>
      <c r="B28" s="56"/>
      <c r="C28" s="453"/>
      <c r="D28" s="454"/>
      <c r="E28" s="500" t="s">
        <v>233</v>
      </c>
      <c r="F28" s="501"/>
      <c r="G28" s="502"/>
      <c r="H28" s="58"/>
      <c r="I28" s="19"/>
      <c r="J28" s="20"/>
      <c r="K28" s="193"/>
    </row>
    <row r="29" spans="1:11" ht="18" customHeight="1" x14ac:dyDescent="0.45">
      <c r="A29" s="13"/>
      <c r="B29" s="56"/>
      <c r="C29" s="453"/>
      <c r="D29" s="454"/>
      <c r="E29" s="450" t="s">
        <v>234</v>
      </c>
      <c r="F29" s="451"/>
      <c r="G29" s="452"/>
      <c r="H29" s="55"/>
      <c r="I29" s="19"/>
      <c r="J29" s="20"/>
      <c r="K29" s="193"/>
    </row>
    <row r="30" spans="1:11" ht="18" customHeight="1" x14ac:dyDescent="0.45">
      <c r="A30" s="13"/>
      <c r="B30" s="56"/>
      <c r="C30" s="453"/>
      <c r="D30" s="454"/>
      <c r="E30" s="438"/>
      <c r="F30" s="439"/>
      <c r="G30" s="440"/>
      <c r="H30" s="55"/>
      <c r="I30" s="19"/>
      <c r="J30" s="20"/>
      <c r="K30" s="193"/>
    </row>
    <row r="31" spans="1:11" ht="18" customHeight="1" x14ac:dyDescent="0.45">
      <c r="A31" s="13"/>
      <c r="B31" s="56"/>
      <c r="C31" s="453"/>
      <c r="D31" s="454"/>
      <c r="E31" s="438"/>
      <c r="F31" s="439"/>
      <c r="G31" s="440"/>
      <c r="H31" s="55"/>
      <c r="I31" s="19"/>
      <c r="J31" s="20"/>
      <c r="K31" s="193"/>
    </row>
    <row r="32" spans="1:11" ht="18" customHeight="1" x14ac:dyDescent="0.45">
      <c r="A32" s="13"/>
      <c r="B32" s="56"/>
      <c r="C32" s="453"/>
      <c r="D32" s="454"/>
      <c r="E32" s="438"/>
      <c r="F32" s="439"/>
      <c r="G32" s="440"/>
      <c r="H32" s="55"/>
      <c r="I32" s="19"/>
      <c r="J32" s="20"/>
      <c r="K32" s="193"/>
    </row>
    <row r="33" spans="1:11" ht="18" customHeight="1" x14ac:dyDescent="0.45">
      <c r="A33" s="13"/>
      <c r="B33" s="56"/>
      <c r="C33" s="453"/>
      <c r="D33" s="454"/>
      <c r="E33" s="438"/>
      <c r="F33" s="439"/>
      <c r="G33" s="440"/>
      <c r="H33" s="55"/>
      <c r="I33" s="19"/>
      <c r="J33" s="20"/>
      <c r="K33" s="193"/>
    </row>
    <row r="34" spans="1:11" ht="18" customHeight="1" x14ac:dyDescent="0.45">
      <c r="A34" s="13"/>
      <c r="B34" s="56"/>
      <c r="C34" s="453"/>
      <c r="D34" s="454"/>
      <c r="E34" s="438"/>
      <c r="F34" s="439"/>
      <c r="G34" s="440"/>
      <c r="H34" s="55"/>
      <c r="I34" s="19"/>
      <c r="J34" s="20"/>
      <c r="K34" s="193"/>
    </row>
    <row r="35" spans="1:11" ht="18" customHeight="1" x14ac:dyDescent="0.45">
      <c r="A35" s="13"/>
      <c r="B35" s="56"/>
      <c r="C35" s="453"/>
      <c r="D35" s="454"/>
      <c r="E35" s="438"/>
      <c r="F35" s="439"/>
      <c r="G35" s="440"/>
      <c r="H35" s="55"/>
      <c r="I35" s="19"/>
      <c r="J35" s="20"/>
      <c r="K35" s="193"/>
    </row>
    <row r="36" spans="1:11" ht="18" customHeight="1" x14ac:dyDescent="0.45">
      <c r="A36" s="13"/>
      <c r="B36" s="56"/>
      <c r="C36" s="453"/>
      <c r="D36" s="454"/>
      <c r="E36" s="438"/>
      <c r="F36" s="439"/>
      <c r="G36" s="440"/>
      <c r="H36" s="55"/>
      <c r="I36" s="19"/>
      <c r="J36" s="20"/>
      <c r="K36" s="193"/>
    </row>
    <row r="37" spans="1:11" ht="18" customHeight="1" x14ac:dyDescent="0.45">
      <c r="A37" s="13"/>
      <c r="B37" s="56"/>
      <c r="C37" s="453"/>
      <c r="D37" s="454"/>
      <c r="E37" s="438"/>
      <c r="F37" s="439"/>
      <c r="G37" s="440"/>
      <c r="H37" s="55"/>
      <c r="I37" s="19"/>
      <c r="J37" s="20"/>
      <c r="K37" s="193"/>
    </row>
    <row r="38" spans="1:11" ht="18" customHeight="1" x14ac:dyDescent="0.45">
      <c r="A38" s="13"/>
      <c r="B38" s="56"/>
      <c r="C38" s="453"/>
      <c r="D38" s="454"/>
      <c r="E38" s="438"/>
      <c r="F38" s="439"/>
      <c r="G38" s="440"/>
      <c r="H38" s="55"/>
      <c r="I38" s="19"/>
      <c r="J38" s="20"/>
      <c r="K38" s="193"/>
    </row>
    <row r="39" spans="1:11" ht="18" customHeight="1" thickBot="1" x14ac:dyDescent="0.5">
      <c r="A39" s="13"/>
      <c r="B39" s="59"/>
      <c r="C39" s="455"/>
      <c r="D39" s="456"/>
      <c r="E39" s="441"/>
      <c r="F39" s="442"/>
      <c r="G39" s="443"/>
      <c r="H39" s="60"/>
      <c r="I39" s="19"/>
      <c r="J39" s="20"/>
      <c r="K39" s="193"/>
    </row>
    <row r="40" spans="1:11" ht="18" customHeight="1" thickBot="1" x14ac:dyDescent="0.5">
      <c r="A40" s="13"/>
      <c r="B40" s="175" t="s">
        <v>235</v>
      </c>
      <c r="C40" s="457">
        <f>C5</f>
        <v>0</v>
      </c>
      <c r="D40" s="458"/>
      <c r="E40" s="459" t="s">
        <v>236</v>
      </c>
      <c r="F40" s="460"/>
      <c r="G40" s="305"/>
      <c r="H40" s="70">
        <f>H5+H16+H27</f>
        <v>0</v>
      </c>
      <c r="I40" s="19"/>
      <c r="J40" s="20"/>
      <c r="K40" s="193"/>
    </row>
    <row r="41" spans="1:11" ht="12.6" thickBot="1" x14ac:dyDescent="0.5">
      <c r="A41" s="19"/>
      <c r="B41" s="19"/>
      <c r="C41" s="19"/>
      <c r="D41" s="19"/>
      <c r="E41" s="19"/>
      <c r="F41" s="19"/>
      <c r="G41" s="19"/>
      <c r="H41" s="19"/>
      <c r="I41" s="19"/>
      <c r="J41" s="20"/>
      <c r="K41" s="13"/>
    </row>
    <row r="42" spans="1:11" ht="18" customHeight="1" thickBot="1" x14ac:dyDescent="0.5">
      <c r="A42" s="13"/>
      <c r="B42" s="3"/>
      <c r="D42" s="333" t="s">
        <v>155</v>
      </c>
      <c r="E42" s="490"/>
      <c r="F42" s="334"/>
      <c r="G42" s="335" t="str">
        <f>基本情報!E15</f>
        <v>株式会社〇〇〇</v>
      </c>
      <c r="H42" s="335"/>
      <c r="I42" s="19"/>
      <c r="J42" s="20"/>
      <c r="K42" s="13"/>
    </row>
    <row r="43" spans="1:11" ht="18" customHeight="1" thickBot="1" x14ac:dyDescent="0.5">
      <c r="A43" s="13"/>
      <c r="B43" s="491" t="s">
        <v>218</v>
      </c>
      <c r="C43" s="492"/>
      <c r="D43" s="492"/>
      <c r="E43" s="492"/>
      <c r="F43" s="492"/>
      <c r="G43" s="492"/>
      <c r="H43" s="493"/>
      <c r="I43" s="19"/>
      <c r="J43" s="20"/>
      <c r="K43" s="13"/>
    </row>
    <row r="44" spans="1:11" ht="18" customHeight="1" x14ac:dyDescent="0.45">
      <c r="A44" s="13"/>
      <c r="B44" s="494" t="s">
        <v>237</v>
      </c>
      <c r="C44" s="370"/>
      <c r="D44" s="371"/>
      <c r="E44" s="494" t="s">
        <v>238</v>
      </c>
      <c r="F44" s="370"/>
      <c r="G44" s="370"/>
      <c r="H44" s="371"/>
      <c r="I44" s="19"/>
      <c r="J44" s="20"/>
      <c r="K44" s="13"/>
    </row>
    <row r="45" spans="1:11" ht="18" customHeight="1" x14ac:dyDescent="0.45">
      <c r="A45" s="13"/>
      <c r="B45" s="172" t="s">
        <v>221</v>
      </c>
      <c r="C45" s="367" t="s">
        <v>222</v>
      </c>
      <c r="D45" s="364"/>
      <c r="E45" s="484" t="s">
        <v>221</v>
      </c>
      <c r="F45" s="485"/>
      <c r="G45" s="486"/>
      <c r="H45" s="173" t="s">
        <v>222</v>
      </c>
      <c r="I45" s="19"/>
      <c r="J45" s="20"/>
      <c r="K45" s="13"/>
    </row>
    <row r="46" spans="1:11" ht="18" customHeight="1" x14ac:dyDescent="0.45">
      <c r="A46" s="13"/>
      <c r="B46" s="174" t="s">
        <v>239</v>
      </c>
      <c r="C46" s="487">
        <f>SUM(C47:D63)</f>
        <v>0</v>
      </c>
      <c r="D46" s="488"/>
      <c r="E46" s="444" t="s">
        <v>240</v>
      </c>
      <c r="F46" s="445"/>
      <c r="G46" s="446"/>
      <c r="H46" s="69">
        <f>SUM(H47:H63)</f>
        <v>0</v>
      </c>
      <c r="I46" s="19"/>
      <c r="J46" s="20"/>
      <c r="K46" s="193" t="s">
        <v>208</v>
      </c>
    </row>
    <row r="47" spans="1:11" ht="18" customHeight="1" x14ac:dyDescent="0.45">
      <c r="A47" s="13"/>
      <c r="B47" s="52" t="s">
        <v>241</v>
      </c>
      <c r="C47" s="478"/>
      <c r="D47" s="479"/>
      <c r="E47" s="500" t="s">
        <v>242</v>
      </c>
      <c r="F47" s="501"/>
      <c r="G47" s="502"/>
      <c r="H47" s="53"/>
      <c r="I47" s="19"/>
      <c r="J47" s="20"/>
      <c r="K47" s="193"/>
    </row>
    <row r="48" spans="1:11" ht="18" customHeight="1" x14ac:dyDescent="0.45">
      <c r="A48" s="13"/>
      <c r="B48" s="54" t="s">
        <v>243</v>
      </c>
      <c r="C48" s="481"/>
      <c r="D48" s="482"/>
      <c r="E48" s="450" t="s">
        <v>244</v>
      </c>
      <c r="F48" s="451"/>
      <c r="G48" s="452"/>
      <c r="H48" s="61"/>
      <c r="I48" s="19"/>
      <c r="J48" s="20"/>
      <c r="K48" s="193"/>
    </row>
    <row r="49" spans="1:11" ht="18" customHeight="1" x14ac:dyDescent="0.45">
      <c r="A49" s="13"/>
      <c r="B49" s="54" t="s">
        <v>245</v>
      </c>
      <c r="C49" s="481"/>
      <c r="D49" s="482"/>
      <c r="E49" s="438"/>
      <c r="F49" s="439"/>
      <c r="G49" s="440"/>
      <c r="H49" s="55"/>
      <c r="I49" s="19"/>
      <c r="J49" s="20"/>
      <c r="K49" s="193"/>
    </row>
    <row r="50" spans="1:11" ht="18" customHeight="1" x14ac:dyDescent="0.45">
      <c r="A50" s="13"/>
      <c r="B50" s="56"/>
      <c r="C50" s="453"/>
      <c r="D50" s="454"/>
      <c r="E50" s="438"/>
      <c r="F50" s="439"/>
      <c r="G50" s="440"/>
      <c r="H50" s="55"/>
      <c r="I50" s="19"/>
      <c r="J50" s="20"/>
      <c r="K50" s="193"/>
    </row>
    <row r="51" spans="1:11" ht="18" customHeight="1" x14ac:dyDescent="0.45">
      <c r="A51" s="13"/>
      <c r="B51" s="56"/>
      <c r="C51" s="453"/>
      <c r="D51" s="454"/>
      <c r="E51" s="438"/>
      <c r="F51" s="439"/>
      <c r="G51" s="440"/>
      <c r="H51" s="55"/>
      <c r="I51" s="19"/>
      <c r="J51" s="20"/>
      <c r="K51" s="193"/>
    </row>
    <row r="52" spans="1:11" ht="18" customHeight="1" x14ac:dyDescent="0.45">
      <c r="A52" s="13"/>
      <c r="B52" s="56"/>
      <c r="C52" s="453"/>
      <c r="D52" s="454"/>
      <c r="E52" s="438"/>
      <c r="F52" s="439"/>
      <c r="G52" s="440"/>
      <c r="H52" s="55"/>
      <c r="I52" s="19"/>
      <c r="J52" s="20"/>
      <c r="K52" s="193"/>
    </row>
    <row r="53" spans="1:11" ht="18" customHeight="1" x14ac:dyDescent="0.45">
      <c r="A53" s="13"/>
      <c r="B53" s="56"/>
      <c r="C53" s="453"/>
      <c r="D53" s="454"/>
      <c r="E53" s="438"/>
      <c r="F53" s="439"/>
      <c r="G53" s="440"/>
      <c r="H53" s="55"/>
      <c r="I53" s="19"/>
      <c r="J53" s="20"/>
      <c r="K53" s="193"/>
    </row>
    <row r="54" spans="1:11" ht="18" customHeight="1" x14ac:dyDescent="0.45">
      <c r="A54" s="13"/>
      <c r="B54" s="56"/>
      <c r="C54" s="453"/>
      <c r="D54" s="454"/>
      <c r="E54" s="438"/>
      <c r="F54" s="439"/>
      <c r="G54" s="440"/>
      <c r="H54" s="55"/>
      <c r="I54" s="19"/>
      <c r="J54" s="20"/>
      <c r="K54" s="193"/>
    </row>
    <row r="55" spans="1:11" ht="18" customHeight="1" x14ac:dyDescent="0.45">
      <c r="A55" s="13"/>
      <c r="B55" s="56"/>
      <c r="C55" s="453"/>
      <c r="D55" s="454"/>
      <c r="E55" s="438"/>
      <c r="F55" s="439"/>
      <c r="G55" s="440"/>
      <c r="H55" s="55"/>
      <c r="I55" s="19"/>
      <c r="J55" s="20"/>
      <c r="K55" s="193"/>
    </row>
    <row r="56" spans="1:11" ht="18" customHeight="1" x14ac:dyDescent="0.45">
      <c r="A56" s="13"/>
      <c r="B56" s="56"/>
      <c r="C56" s="453"/>
      <c r="D56" s="454"/>
      <c r="E56" s="438"/>
      <c r="F56" s="439"/>
      <c r="G56" s="440"/>
      <c r="H56" s="55"/>
      <c r="I56" s="19"/>
      <c r="J56" s="20"/>
      <c r="K56" s="193"/>
    </row>
    <row r="57" spans="1:11" ht="18" customHeight="1" x14ac:dyDescent="0.45">
      <c r="A57" s="13"/>
      <c r="B57" s="56"/>
      <c r="C57" s="453"/>
      <c r="D57" s="454"/>
      <c r="E57" s="438"/>
      <c r="F57" s="439"/>
      <c r="G57" s="440"/>
      <c r="H57" s="55"/>
      <c r="I57" s="19"/>
      <c r="J57" s="20"/>
      <c r="K57" s="193"/>
    </row>
    <row r="58" spans="1:11" ht="18" customHeight="1" x14ac:dyDescent="0.45">
      <c r="A58" s="13"/>
      <c r="B58" s="56"/>
      <c r="C58" s="453"/>
      <c r="D58" s="454"/>
      <c r="E58" s="438"/>
      <c r="F58" s="439"/>
      <c r="G58" s="440"/>
      <c r="H58" s="58"/>
      <c r="I58" s="19"/>
      <c r="J58" s="20"/>
      <c r="K58" s="193"/>
    </row>
    <row r="59" spans="1:11" ht="18" customHeight="1" x14ac:dyDescent="0.45">
      <c r="A59" s="13"/>
      <c r="B59" s="56"/>
      <c r="C59" s="453"/>
      <c r="D59" s="454"/>
      <c r="E59" s="438"/>
      <c r="F59" s="439"/>
      <c r="G59" s="440"/>
      <c r="H59" s="55"/>
      <c r="I59" s="19"/>
      <c r="J59" s="20"/>
      <c r="K59" s="193"/>
    </row>
    <row r="60" spans="1:11" ht="18" customHeight="1" x14ac:dyDescent="0.45">
      <c r="A60" s="13"/>
      <c r="B60" s="56"/>
      <c r="C60" s="453"/>
      <c r="D60" s="454"/>
      <c r="E60" s="438"/>
      <c r="F60" s="439"/>
      <c r="G60" s="440"/>
      <c r="H60" s="55"/>
      <c r="I60" s="19"/>
      <c r="J60" s="20"/>
      <c r="K60" s="193"/>
    </row>
    <row r="61" spans="1:11" ht="18" customHeight="1" x14ac:dyDescent="0.45">
      <c r="A61" s="13"/>
      <c r="B61" s="56"/>
      <c r="C61" s="453"/>
      <c r="D61" s="454"/>
      <c r="E61" s="438"/>
      <c r="F61" s="439"/>
      <c r="G61" s="440"/>
      <c r="H61" s="55"/>
      <c r="I61" s="19"/>
      <c r="J61" s="20"/>
      <c r="K61" s="193"/>
    </row>
    <row r="62" spans="1:11" ht="18" customHeight="1" x14ac:dyDescent="0.45">
      <c r="A62" s="13"/>
      <c r="B62" s="56"/>
      <c r="C62" s="453"/>
      <c r="D62" s="454"/>
      <c r="E62" s="438"/>
      <c r="F62" s="439"/>
      <c r="G62" s="440"/>
      <c r="H62" s="55"/>
      <c r="I62" s="19"/>
      <c r="J62" s="20"/>
      <c r="K62" s="193"/>
    </row>
    <row r="63" spans="1:11" ht="18" customHeight="1" x14ac:dyDescent="0.45">
      <c r="A63" s="13"/>
      <c r="B63" s="62"/>
      <c r="C63" s="469"/>
      <c r="D63" s="470"/>
      <c r="E63" s="447"/>
      <c r="F63" s="448"/>
      <c r="G63" s="449"/>
      <c r="H63" s="57"/>
      <c r="I63" s="19"/>
      <c r="J63" s="20"/>
      <c r="K63" s="193"/>
    </row>
    <row r="64" spans="1:11" ht="18" customHeight="1" x14ac:dyDescent="0.45">
      <c r="A64" s="13"/>
      <c r="B64" s="176" t="s">
        <v>246</v>
      </c>
      <c r="C64" s="472">
        <f>SUM(C65:D80)</f>
        <v>0</v>
      </c>
      <c r="D64" s="473"/>
      <c r="E64" s="474" t="s">
        <v>247</v>
      </c>
      <c r="F64" s="475"/>
      <c r="G64" s="476"/>
      <c r="H64" s="71">
        <f>SUM(H65:H80)</f>
        <v>0</v>
      </c>
      <c r="I64" s="19"/>
      <c r="J64" s="20"/>
      <c r="K64" s="193"/>
    </row>
    <row r="65" spans="1:11" ht="18" customHeight="1" x14ac:dyDescent="0.45">
      <c r="A65" s="13"/>
      <c r="B65" s="63" t="s">
        <v>248</v>
      </c>
      <c r="C65" s="498"/>
      <c r="D65" s="499"/>
      <c r="E65" s="500" t="s">
        <v>249</v>
      </c>
      <c r="F65" s="501"/>
      <c r="G65" s="502"/>
      <c r="H65" s="58"/>
      <c r="I65" s="19"/>
      <c r="J65" s="20"/>
      <c r="K65" s="193"/>
    </row>
    <row r="66" spans="1:11" ht="18" customHeight="1" x14ac:dyDescent="0.45">
      <c r="A66" s="13"/>
      <c r="B66" s="54" t="s">
        <v>250</v>
      </c>
      <c r="C66" s="453"/>
      <c r="D66" s="454"/>
      <c r="E66" s="450" t="s">
        <v>251</v>
      </c>
      <c r="F66" s="451"/>
      <c r="G66" s="452"/>
      <c r="H66" s="55"/>
      <c r="I66" s="19"/>
      <c r="J66" s="20"/>
      <c r="K66" s="193"/>
    </row>
    <row r="67" spans="1:11" ht="18" customHeight="1" x14ac:dyDescent="0.45">
      <c r="A67" s="13"/>
      <c r="B67" s="54" t="s">
        <v>252</v>
      </c>
      <c r="C67" s="453"/>
      <c r="D67" s="454"/>
      <c r="E67" s="438"/>
      <c r="F67" s="439"/>
      <c r="G67" s="440"/>
      <c r="H67" s="55"/>
      <c r="I67" s="19"/>
      <c r="J67" s="20"/>
      <c r="K67" s="193"/>
    </row>
    <row r="68" spans="1:11" ht="18" customHeight="1" x14ac:dyDescent="0.45">
      <c r="A68" s="13"/>
      <c r="B68" s="56"/>
      <c r="C68" s="453"/>
      <c r="D68" s="454"/>
      <c r="E68" s="438"/>
      <c r="F68" s="439"/>
      <c r="G68" s="440"/>
      <c r="H68" s="55"/>
      <c r="I68" s="19"/>
      <c r="J68" s="20"/>
      <c r="K68" s="193"/>
    </row>
    <row r="69" spans="1:11" ht="18" customHeight="1" x14ac:dyDescent="0.45">
      <c r="A69" s="13"/>
      <c r="B69" s="56"/>
      <c r="C69" s="453"/>
      <c r="D69" s="454"/>
      <c r="E69" s="438"/>
      <c r="F69" s="439"/>
      <c r="G69" s="440"/>
      <c r="H69" s="58"/>
      <c r="I69" s="19"/>
      <c r="J69" s="20"/>
      <c r="K69" s="193"/>
    </row>
    <row r="70" spans="1:11" ht="18" customHeight="1" x14ac:dyDescent="0.45">
      <c r="A70" s="13"/>
      <c r="B70" s="56"/>
      <c r="C70" s="453"/>
      <c r="D70" s="454"/>
      <c r="E70" s="438"/>
      <c r="F70" s="439"/>
      <c r="G70" s="440"/>
      <c r="H70" s="55"/>
      <c r="I70" s="19"/>
      <c r="J70" s="20"/>
      <c r="K70" s="193"/>
    </row>
    <row r="71" spans="1:11" ht="18" customHeight="1" x14ac:dyDescent="0.45">
      <c r="A71" s="13"/>
      <c r="B71" s="56"/>
      <c r="C71" s="453"/>
      <c r="D71" s="454"/>
      <c r="E71" s="438"/>
      <c r="F71" s="439"/>
      <c r="G71" s="440"/>
      <c r="H71" s="55"/>
      <c r="I71" s="19"/>
      <c r="J71" s="20"/>
      <c r="K71" s="193"/>
    </row>
    <row r="72" spans="1:11" ht="18" customHeight="1" x14ac:dyDescent="0.45">
      <c r="A72" s="13"/>
      <c r="B72" s="56"/>
      <c r="C72" s="453"/>
      <c r="D72" s="454"/>
      <c r="E72" s="438"/>
      <c r="F72" s="439"/>
      <c r="G72" s="440"/>
      <c r="H72" s="55"/>
      <c r="I72" s="19"/>
      <c r="J72" s="20"/>
      <c r="K72" s="193"/>
    </row>
    <row r="73" spans="1:11" ht="18" customHeight="1" x14ac:dyDescent="0.45">
      <c r="A73" s="13"/>
      <c r="B73" s="56"/>
      <c r="C73" s="453"/>
      <c r="D73" s="454"/>
      <c r="E73" s="438"/>
      <c r="F73" s="439"/>
      <c r="G73" s="440"/>
      <c r="H73" s="55"/>
      <c r="I73" s="19"/>
      <c r="J73" s="20"/>
      <c r="K73" s="193"/>
    </row>
    <row r="74" spans="1:11" ht="18" customHeight="1" x14ac:dyDescent="0.45">
      <c r="A74" s="13"/>
      <c r="B74" s="56"/>
      <c r="C74" s="453"/>
      <c r="D74" s="454"/>
      <c r="E74" s="438"/>
      <c r="F74" s="439"/>
      <c r="G74" s="440"/>
      <c r="H74" s="55"/>
      <c r="I74" s="19"/>
      <c r="J74" s="20"/>
      <c r="K74" s="193"/>
    </row>
    <row r="75" spans="1:11" ht="18" customHeight="1" x14ac:dyDescent="0.45">
      <c r="A75" s="13"/>
      <c r="B75" s="56"/>
      <c r="C75" s="453"/>
      <c r="D75" s="454"/>
      <c r="E75" s="438"/>
      <c r="F75" s="439"/>
      <c r="G75" s="440"/>
      <c r="H75" s="55"/>
      <c r="I75" s="19"/>
      <c r="J75" s="20"/>
      <c r="K75" s="193"/>
    </row>
    <row r="76" spans="1:11" ht="18" customHeight="1" x14ac:dyDescent="0.45">
      <c r="A76" s="13"/>
      <c r="B76" s="56"/>
      <c r="C76" s="453"/>
      <c r="D76" s="454"/>
      <c r="E76" s="438"/>
      <c r="F76" s="439"/>
      <c r="G76" s="440"/>
      <c r="H76" s="55"/>
      <c r="I76" s="19"/>
      <c r="J76" s="20"/>
      <c r="K76" s="193"/>
    </row>
    <row r="77" spans="1:11" ht="18" customHeight="1" x14ac:dyDescent="0.45">
      <c r="A77" s="13"/>
      <c r="B77" s="56"/>
      <c r="C77" s="453"/>
      <c r="D77" s="454"/>
      <c r="E77" s="438"/>
      <c r="F77" s="439"/>
      <c r="G77" s="440"/>
      <c r="H77" s="55"/>
      <c r="I77" s="19"/>
      <c r="J77" s="20"/>
      <c r="K77" s="193"/>
    </row>
    <row r="78" spans="1:11" ht="18" customHeight="1" x14ac:dyDescent="0.45">
      <c r="A78" s="13"/>
      <c r="B78" s="56"/>
      <c r="C78" s="453"/>
      <c r="D78" s="454"/>
      <c r="E78" s="438"/>
      <c r="F78" s="439"/>
      <c r="G78" s="440"/>
      <c r="H78" s="55"/>
      <c r="I78" s="19"/>
      <c r="J78" s="20"/>
      <c r="K78" s="193"/>
    </row>
    <row r="79" spans="1:11" ht="18" customHeight="1" x14ac:dyDescent="0.45">
      <c r="A79" s="13"/>
      <c r="B79" s="56"/>
      <c r="C79" s="453"/>
      <c r="D79" s="454"/>
      <c r="E79" s="438"/>
      <c r="F79" s="439"/>
      <c r="G79" s="440"/>
      <c r="H79" s="55"/>
      <c r="I79" s="19"/>
      <c r="J79" s="20"/>
      <c r="K79" s="193"/>
    </row>
    <row r="80" spans="1:11" ht="18" customHeight="1" thickBot="1" x14ac:dyDescent="0.5">
      <c r="A80" s="13"/>
      <c r="B80" s="59"/>
      <c r="C80" s="455"/>
      <c r="D80" s="456"/>
      <c r="E80" s="495"/>
      <c r="F80" s="496"/>
      <c r="G80" s="497"/>
      <c r="H80" s="60"/>
      <c r="I80" s="19"/>
      <c r="J80" s="20"/>
      <c r="K80" s="193"/>
    </row>
    <row r="81" spans="1:11" ht="18" customHeight="1" thickBot="1" x14ac:dyDescent="0.5">
      <c r="A81" s="13"/>
      <c r="B81" s="175" t="s">
        <v>253</v>
      </c>
      <c r="C81" s="457">
        <f>C46+C64</f>
        <v>0</v>
      </c>
      <c r="D81" s="458"/>
      <c r="E81" s="459" t="s">
        <v>254</v>
      </c>
      <c r="F81" s="460"/>
      <c r="G81" s="305"/>
      <c r="H81" s="70">
        <f>H46+H64</f>
        <v>0</v>
      </c>
      <c r="I81" s="19"/>
      <c r="J81" s="20"/>
      <c r="K81" s="193"/>
    </row>
    <row r="82" spans="1:11" ht="12.6" thickBot="1" x14ac:dyDescent="0.5">
      <c r="A82" s="19"/>
      <c r="B82" s="19"/>
      <c r="C82" s="19"/>
      <c r="D82" s="19"/>
      <c r="E82" s="19"/>
      <c r="F82" s="19"/>
      <c r="G82" s="19"/>
      <c r="H82" s="19"/>
      <c r="I82" s="19"/>
      <c r="J82" s="20"/>
      <c r="K82" s="13"/>
    </row>
    <row r="83" spans="1:11" ht="18" customHeight="1" thickBot="1" x14ac:dyDescent="0.5">
      <c r="A83" s="13"/>
      <c r="B83" s="3"/>
      <c r="D83" s="333" t="s">
        <v>155</v>
      </c>
      <c r="E83" s="490"/>
      <c r="F83" s="334"/>
      <c r="G83" s="335" t="str">
        <f>基本情報!E15</f>
        <v>株式会社〇〇〇</v>
      </c>
      <c r="H83" s="335"/>
      <c r="I83" s="19"/>
      <c r="J83" s="20"/>
      <c r="K83" s="13"/>
    </row>
    <row r="84" spans="1:11" ht="18" customHeight="1" thickBot="1" x14ac:dyDescent="0.5">
      <c r="A84" s="13"/>
      <c r="B84" s="491" t="s">
        <v>218</v>
      </c>
      <c r="C84" s="492"/>
      <c r="D84" s="492"/>
      <c r="E84" s="492"/>
      <c r="F84" s="492"/>
      <c r="G84" s="492"/>
      <c r="H84" s="493"/>
      <c r="I84" s="19"/>
      <c r="J84" s="20"/>
      <c r="K84" s="13"/>
    </row>
    <row r="85" spans="1:11" ht="18" customHeight="1" x14ac:dyDescent="0.45">
      <c r="A85" s="13"/>
      <c r="B85" s="494" t="s">
        <v>255</v>
      </c>
      <c r="C85" s="370"/>
      <c r="D85" s="371"/>
      <c r="E85" s="494" t="s">
        <v>256</v>
      </c>
      <c r="F85" s="370"/>
      <c r="G85" s="370"/>
      <c r="H85" s="371"/>
      <c r="I85" s="19"/>
      <c r="J85" s="20"/>
      <c r="K85" s="13"/>
    </row>
    <row r="86" spans="1:11" ht="18" customHeight="1" x14ac:dyDescent="0.45">
      <c r="A86" s="13"/>
      <c r="B86" s="171" t="s">
        <v>221</v>
      </c>
      <c r="C86" s="367" t="s">
        <v>222</v>
      </c>
      <c r="D86" s="364"/>
      <c r="E86" s="484" t="s">
        <v>221</v>
      </c>
      <c r="F86" s="485"/>
      <c r="G86" s="486"/>
      <c r="H86" s="173" t="s">
        <v>222</v>
      </c>
      <c r="I86" s="19"/>
      <c r="J86" s="20"/>
      <c r="K86" s="13"/>
    </row>
    <row r="87" spans="1:11" ht="18" customHeight="1" x14ac:dyDescent="0.45">
      <c r="A87" s="13"/>
      <c r="B87" s="174" t="s">
        <v>257</v>
      </c>
      <c r="C87" s="487">
        <f>SUM(C88:D103)</f>
        <v>0</v>
      </c>
      <c r="D87" s="488"/>
      <c r="E87" s="178" t="s">
        <v>12</v>
      </c>
      <c r="F87" s="489" t="s">
        <v>258</v>
      </c>
      <c r="G87" s="489"/>
      <c r="H87" s="69">
        <f>SUM(H88:H115)</f>
        <v>0</v>
      </c>
      <c r="I87" s="19"/>
      <c r="J87" s="20"/>
      <c r="K87" s="328" t="s">
        <v>259</v>
      </c>
    </row>
    <row r="88" spans="1:11" ht="18" customHeight="1" x14ac:dyDescent="0.45">
      <c r="A88" s="13"/>
      <c r="B88" s="52" t="s">
        <v>260</v>
      </c>
      <c r="C88" s="478"/>
      <c r="D88" s="479"/>
      <c r="E88" s="64">
        <v>2</v>
      </c>
      <c r="F88" s="480" t="s">
        <v>261</v>
      </c>
      <c r="G88" s="480"/>
      <c r="H88" s="53"/>
      <c r="I88" s="19"/>
      <c r="J88" s="20"/>
      <c r="K88" s="328"/>
    </row>
    <row r="89" spans="1:11" ht="18" customHeight="1" x14ac:dyDescent="0.45">
      <c r="A89" s="13"/>
      <c r="B89" s="54" t="s">
        <v>262</v>
      </c>
      <c r="C89" s="481"/>
      <c r="D89" s="482"/>
      <c r="E89" s="87">
        <v>3</v>
      </c>
      <c r="F89" s="483" t="s">
        <v>261</v>
      </c>
      <c r="G89" s="483"/>
      <c r="H89" s="55"/>
      <c r="I89" s="19"/>
      <c r="J89" s="20"/>
      <c r="K89" s="328"/>
    </row>
    <row r="90" spans="1:11" ht="18" customHeight="1" x14ac:dyDescent="0.45">
      <c r="A90" s="13"/>
      <c r="B90" s="56"/>
      <c r="C90" s="453"/>
      <c r="D90" s="454"/>
      <c r="E90" s="87">
        <v>2</v>
      </c>
      <c r="F90" s="471" t="s">
        <v>263</v>
      </c>
      <c r="G90" s="471"/>
      <c r="H90" s="55"/>
      <c r="I90" s="19"/>
      <c r="J90" s="20"/>
      <c r="K90" s="328"/>
    </row>
    <row r="91" spans="1:11" ht="18" customHeight="1" x14ac:dyDescent="0.45">
      <c r="A91" s="13"/>
      <c r="B91" s="56"/>
      <c r="C91" s="453"/>
      <c r="D91" s="454"/>
      <c r="E91" s="66"/>
      <c r="F91" s="471"/>
      <c r="G91" s="471"/>
      <c r="H91" s="55"/>
      <c r="I91" s="19"/>
      <c r="J91" s="20"/>
      <c r="K91" s="328"/>
    </row>
    <row r="92" spans="1:11" ht="18" customHeight="1" x14ac:dyDescent="0.45">
      <c r="A92" s="13"/>
      <c r="B92" s="56"/>
      <c r="C92" s="453"/>
      <c r="D92" s="454"/>
      <c r="E92" s="66"/>
      <c r="F92" s="471"/>
      <c r="G92" s="471"/>
      <c r="H92" s="55"/>
      <c r="I92" s="19"/>
      <c r="J92" s="20"/>
      <c r="K92" s="328"/>
    </row>
    <row r="93" spans="1:11" ht="18" customHeight="1" x14ac:dyDescent="0.45">
      <c r="A93" s="13"/>
      <c r="B93" s="56"/>
      <c r="C93" s="453"/>
      <c r="D93" s="454"/>
      <c r="E93" s="66"/>
      <c r="F93" s="471"/>
      <c r="G93" s="471"/>
      <c r="H93" s="55"/>
      <c r="I93" s="19"/>
      <c r="J93" s="20"/>
      <c r="K93" s="328"/>
    </row>
    <row r="94" spans="1:11" ht="18" customHeight="1" x14ac:dyDescent="0.45">
      <c r="A94" s="13"/>
      <c r="B94" s="56"/>
      <c r="C94" s="453"/>
      <c r="D94" s="454"/>
      <c r="E94" s="66"/>
      <c r="F94" s="471"/>
      <c r="G94" s="471"/>
      <c r="H94" s="55"/>
      <c r="I94" s="19"/>
      <c r="J94" s="20"/>
      <c r="K94" s="328"/>
    </row>
    <row r="95" spans="1:11" ht="18" customHeight="1" x14ac:dyDescent="0.45">
      <c r="A95" s="13"/>
      <c r="B95" s="56"/>
      <c r="C95" s="453"/>
      <c r="D95" s="454"/>
      <c r="E95" s="66"/>
      <c r="F95" s="471"/>
      <c r="G95" s="471"/>
      <c r="H95" s="55"/>
      <c r="I95" s="19"/>
      <c r="J95" s="20"/>
      <c r="K95" s="328"/>
    </row>
    <row r="96" spans="1:11" ht="18" customHeight="1" x14ac:dyDescent="0.45">
      <c r="A96" s="13"/>
      <c r="B96" s="56"/>
      <c r="C96" s="453"/>
      <c r="D96" s="454"/>
      <c r="E96" s="66"/>
      <c r="F96" s="471"/>
      <c r="G96" s="471"/>
      <c r="H96" s="55"/>
      <c r="I96" s="19"/>
      <c r="J96" s="20"/>
      <c r="K96" s="328"/>
    </row>
    <row r="97" spans="1:11" ht="18" customHeight="1" x14ac:dyDescent="0.45">
      <c r="A97" s="13"/>
      <c r="B97" s="56"/>
      <c r="C97" s="453"/>
      <c r="D97" s="454"/>
      <c r="E97" s="66"/>
      <c r="F97" s="471"/>
      <c r="G97" s="471"/>
      <c r="H97" s="55"/>
      <c r="I97" s="19"/>
      <c r="J97" s="20"/>
      <c r="K97" s="328"/>
    </row>
    <row r="98" spans="1:11" ht="18" customHeight="1" x14ac:dyDescent="0.45">
      <c r="A98" s="13"/>
      <c r="B98" s="56"/>
      <c r="C98" s="453"/>
      <c r="D98" s="454"/>
      <c r="E98" s="66"/>
      <c r="F98" s="471"/>
      <c r="G98" s="471"/>
      <c r="H98" s="55"/>
      <c r="I98" s="19"/>
      <c r="J98" s="20"/>
      <c r="K98" s="328"/>
    </row>
    <row r="99" spans="1:11" ht="18" customHeight="1" x14ac:dyDescent="0.45">
      <c r="A99" s="13"/>
      <c r="B99" s="56"/>
      <c r="C99" s="453"/>
      <c r="D99" s="454"/>
      <c r="E99" s="67"/>
      <c r="F99" s="471"/>
      <c r="G99" s="471"/>
      <c r="H99" s="58"/>
      <c r="I99" s="19"/>
      <c r="J99" s="20"/>
      <c r="K99" s="328"/>
    </row>
    <row r="100" spans="1:11" ht="18" customHeight="1" x14ac:dyDescent="0.45">
      <c r="A100" s="13"/>
      <c r="B100" s="56"/>
      <c r="C100" s="453"/>
      <c r="D100" s="454"/>
      <c r="E100" s="66"/>
      <c r="F100" s="471"/>
      <c r="G100" s="471"/>
      <c r="H100" s="55"/>
      <c r="I100" s="19"/>
      <c r="J100" s="20"/>
      <c r="K100" s="328"/>
    </row>
    <row r="101" spans="1:11" ht="18" customHeight="1" x14ac:dyDescent="0.45">
      <c r="A101" s="13"/>
      <c r="B101" s="56"/>
      <c r="C101" s="453"/>
      <c r="D101" s="454"/>
      <c r="E101" s="66"/>
      <c r="F101" s="471"/>
      <c r="G101" s="471"/>
      <c r="H101" s="55"/>
      <c r="I101" s="19"/>
      <c r="J101" s="20"/>
      <c r="K101" s="328"/>
    </row>
    <row r="102" spans="1:11" ht="18" customHeight="1" x14ac:dyDescent="0.45">
      <c r="A102" s="13"/>
      <c r="B102" s="56"/>
      <c r="C102" s="453"/>
      <c r="D102" s="454"/>
      <c r="E102" s="66"/>
      <c r="F102" s="471"/>
      <c r="G102" s="471"/>
      <c r="H102" s="55"/>
      <c r="I102" s="19"/>
      <c r="J102" s="20"/>
      <c r="K102" s="328"/>
    </row>
    <row r="103" spans="1:11" ht="18" customHeight="1" x14ac:dyDescent="0.45">
      <c r="A103" s="13"/>
      <c r="B103" s="62"/>
      <c r="C103" s="469"/>
      <c r="D103" s="470"/>
      <c r="E103" s="66"/>
      <c r="F103" s="471"/>
      <c r="G103" s="471"/>
      <c r="H103" s="55"/>
      <c r="I103" s="19"/>
      <c r="J103" s="20"/>
      <c r="K103" s="328"/>
    </row>
    <row r="104" spans="1:11" ht="18" customHeight="1" x14ac:dyDescent="0.45">
      <c r="A104" s="13"/>
      <c r="B104" s="176" t="s">
        <v>264</v>
      </c>
      <c r="C104" s="472">
        <f>SUM(C105:D109)</f>
        <v>0</v>
      </c>
      <c r="D104" s="473"/>
      <c r="E104" s="66"/>
      <c r="F104" s="471"/>
      <c r="G104" s="471"/>
      <c r="H104" s="55"/>
      <c r="I104" s="19"/>
      <c r="J104" s="20"/>
      <c r="K104" s="328"/>
    </row>
    <row r="105" spans="1:11" ht="18" customHeight="1" x14ac:dyDescent="0.45">
      <c r="A105" s="13"/>
      <c r="B105" s="63" t="s">
        <v>265</v>
      </c>
      <c r="C105" s="461"/>
      <c r="D105" s="462"/>
      <c r="E105" s="66"/>
      <c r="F105" s="471"/>
      <c r="G105" s="471"/>
      <c r="H105" s="55"/>
      <c r="I105" s="19"/>
      <c r="J105" s="20"/>
      <c r="K105" s="328"/>
    </row>
    <row r="106" spans="1:11" ht="18" customHeight="1" x14ac:dyDescent="0.45">
      <c r="A106" s="13"/>
      <c r="B106" s="54" t="s">
        <v>266</v>
      </c>
      <c r="C106" s="453"/>
      <c r="D106" s="454"/>
      <c r="E106" s="66"/>
      <c r="F106" s="471"/>
      <c r="G106" s="471"/>
      <c r="H106" s="55"/>
      <c r="I106" s="19"/>
      <c r="J106" s="20"/>
      <c r="K106" s="328"/>
    </row>
    <row r="107" spans="1:11" ht="18" customHeight="1" x14ac:dyDescent="0.45">
      <c r="A107" s="13"/>
      <c r="B107" s="56"/>
      <c r="C107" s="453"/>
      <c r="D107" s="454"/>
      <c r="E107" s="66"/>
      <c r="F107" s="471"/>
      <c r="G107" s="471"/>
      <c r="H107" s="55"/>
      <c r="I107" s="19"/>
      <c r="J107" s="20"/>
      <c r="K107" s="328"/>
    </row>
    <row r="108" spans="1:11" ht="18" customHeight="1" x14ac:dyDescent="0.45">
      <c r="A108" s="13"/>
      <c r="B108" s="56"/>
      <c r="C108" s="453"/>
      <c r="D108" s="454"/>
      <c r="E108" s="66"/>
      <c r="F108" s="471"/>
      <c r="G108" s="471"/>
      <c r="H108" s="55"/>
      <c r="I108" s="19"/>
      <c r="J108" s="20"/>
      <c r="K108" s="328"/>
    </row>
    <row r="109" spans="1:11" ht="18" customHeight="1" x14ac:dyDescent="0.45">
      <c r="A109" s="13"/>
      <c r="B109" s="62"/>
      <c r="C109" s="469"/>
      <c r="D109" s="470"/>
      <c r="E109" s="66"/>
      <c r="F109" s="471"/>
      <c r="G109" s="471"/>
      <c r="H109" s="55"/>
      <c r="I109" s="19"/>
      <c r="J109" s="20"/>
      <c r="K109" s="328"/>
    </row>
    <row r="110" spans="1:11" ht="18" customHeight="1" x14ac:dyDescent="0.45">
      <c r="A110" s="13"/>
      <c r="B110" s="176" t="s">
        <v>267</v>
      </c>
      <c r="C110" s="472">
        <f>SUM(C111:D115)</f>
        <v>0</v>
      </c>
      <c r="D110" s="473"/>
      <c r="E110" s="67"/>
      <c r="F110" s="471"/>
      <c r="G110" s="471"/>
      <c r="H110" s="58"/>
      <c r="I110" s="19"/>
      <c r="J110" s="20"/>
      <c r="K110" s="328"/>
    </row>
    <row r="111" spans="1:11" ht="18" customHeight="1" x14ac:dyDescent="0.45">
      <c r="A111" s="13"/>
      <c r="B111" s="63" t="s">
        <v>268</v>
      </c>
      <c r="C111" s="461"/>
      <c r="D111" s="462"/>
      <c r="E111" s="66"/>
      <c r="F111" s="471"/>
      <c r="G111" s="471"/>
      <c r="H111" s="55"/>
      <c r="I111" s="19"/>
      <c r="J111" s="20"/>
      <c r="K111" s="328"/>
    </row>
    <row r="112" spans="1:11" ht="18" customHeight="1" x14ac:dyDescent="0.45">
      <c r="A112" s="13"/>
      <c r="B112" s="54" t="s">
        <v>269</v>
      </c>
      <c r="C112" s="453"/>
      <c r="D112" s="454"/>
      <c r="E112" s="66"/>
      <c r="F112" s="471"/>
      <c r="G112" s="471"/>
      <c r="H112" s="55"/>
      <c r="I112" s="19"/>
      <c r="J112" s="20"/>
      <c r="K112" s="328"/>
    </row>
    <row r="113" spans="1:11" ht="18" customHeight="1" x14ac:dyDescent="0.45">
      <c r="A113" s="13"/>
      <c r="B113" s="56"/>
      <c r="C113" s="453"/>
      <c r="D113" s="454"/>
      <c r="E113" s="66"/>
      <c r="F113" s="471"/>
      <c r="G113" s="471"/>
      <c r="H113" s="55"/>
      <c r="I113" s="19"/>
      <c r="J113" s="20"/>
      <c r="K113" s="328"/>
    </row>
    <row r="114" spans="1:11" ht="18" customHeight="1" x14ac:dyDescent="0.45">
      <c r="A114" s="13"/>
      <c r="B114" s="56"/>
      <c r="C114" s="453"/>
      <c r="D114" s="454"/>
      <c r="E114" s="66"/>
      <c r="F114" s="471"/>
      <c r="G114" s="471"/>
      <c r="H114" s="55"/>
      <c r="I114" s="19"/>
      <c r="J114" s="20"/>
      <c r="K114" s="328"/>
    </row>
    <row r="115" spans="1:11" ht="18" customHeight="1" x14ac:dyDescent="0.45">
      <c r="A115" s="13"/>
      <c r="B115" s="62"/>
      <c r="C115" s="469"/>
      <c r="D115" s="470"/>
      <c r="E115" s="68"/>
      <c r="F115" s="477"/>
      <c r="G115" s="477"/>
      <c r="H115" s="57"/>
      <c r="I115" s="19"/>
      <c r="J115" s="20"/>
      <c r="K115" s="328"/>
    </row>
    <row r="116" spans="1:11" ht="18" customHeight="1" x14ac:dyDescent="0.45">
      <c r="A116" s="13"/>
      <c r="B116" s="176" t="s">
        <v>270</v>
      </c>
      <c r="C116" s="472">
        <f>SUM(C117:D121)</f>
        <v>0</v>
      </c>
      <c r="D116" s="473"/>
      <c r="E116" s="474" t="s">
        <v>271</v>
      </c>
      <c r="F116" s="475"/>
      <c r="G116" s="476"/>
      <c r="H116" s="71">
        <f>SUM(H117:H121)</f>
        <v>0</v>
      </c>
      <c r="I116" s="19"/>
      <c r="J116" s="20"/>
      <c r="K116" s="328"/>
    </row>
    <row r="117" spans="1:11" ht="18" customHeight="1" x14ac:dyDescent="0.45">
      <c r="A117" s="13"/>
      <c r="B117" s="63" t="s">
        <v>272</v>
      </c>
      <c r="C117" s="461"/>
      <c r="D117" s="462"/>
      <c r="E117" s="466"/>
      <c r="F117" s="467"/>
      <c r="G117" s="468"/>
      <c r="H117" s="58"/>
      <c r="I117" s="19"/>
      <c r="J117" s="20"/>
      <c r="K117" s="328"/>
    </row>
    <row r="118" spans="1:11" ht="18" customHeight="1" x14ac:dyDescent="0.45">
      <c r="A118" s="13"/>
      <c r="B118" s="56"/>
      <c r="C118" s="453"/>
      <c r="D118" s="454"/>
      <c r="E118" s="438"/>
      <c r="F118" s="439"/>
      <c r="G118" s="440"/>
      <c r="H118" s="55"/>
      <c r="I118" s="19"/>
      <c r="J118" s="20"/>
      <c r="K118" s="328"/>
    </row>
    <row r="119" spans="1:11" ht="18" customHeight="1" x14ac:dyDescent="0.45">
      <c r="A119" s="13"/>
      <c r="B119" s="56"/>
      <c r="C119" s="453"/>
      <c r="D119" s="454"/>
      <c r="E119" s="438"/>
      <c r="F119" s="439"/>
      <c r="G119" s="440"/>
      <c r="H119" s="55"/>
      <c r="I119" s="19"/>
      <c r="J119" s="20"/>
      <c r="K119" s="328"/>
    </row>
    <row r="120" spans="1:11" ht="18" customHeight="1" x14ac:dyDescent="0.45">
      <c r="A120" s="13"/>
      <c r="B120" s="56"/>
      <c r="C120" s="453"/>
      <c r="D120" s="454"/>
      <c r="E120" s="438"/>
      <c r="F120" s="439"/>
      <c r="G120" s="440"/>
      <c r="H120" s="55"/>
      <c r="I120" s="19"/>
      <c r="J120" s="20"/>
      <c r="K120" s="328"/>
    </row>
    <row r="121" spans="1:11" ht="18" customHeight="1" thickBot="1" x14ac:dyDescent="0.5">
      <c r="A121" s="13"/>
      <c r="B121" s="59"/>
      <c r="C121" s="455"/>
      <c r="D121" s="456"/>
      <c r="E121" s="463"/>
      <c r="F121" s="464"/>
      <c r="G121" s="465"/>
      <c r="H121" s="60"/>
      <c r="I121" s="19"/>
      <c r="J121" s="20"/>
      <c r="K121" s="328"/>
    </row>
    <row r="122" spans="1:11" ht="18" customHeight="1" thickBot="1" x14ac:dyDescent="0.5">
      <c r="A122" s="13"/>
      <c r="B122" s="175" t="s">
        <v>273</v>
      </c>
      <c r="C122" s="457">
        <f>C87+C104+C110+C116</f>
        <v>0</v>
      </c>
      <c r="D122" s="458"/>
      <c r="E122" s="459" t="s">
        <v>274</v>
      </c>
      <c r="F122" s="460"/>
      <c r="G122" s="305"/>
      <c r="H122" s="70">
        <f>H87+H116</f>
        <v>0</v>
      </c>
      <c r="I122" s="19"/>
      <c r="J122" s="20"/>
      <c r="K122" s="328"/>
    </row>
    <row r="123" spans="1:11" x14ac:dyDescent="0.45">
      <c r="A123" s="19"/>
      <c r="B123" s="19"/>
      <c r="C123" s="19"/>
      <c r="D123" s="19"/>
      <c r="E123" s="19"/>
      <c r="F123" s="19"/>
      <c r="G123" s="19"/>
      <c r="H123" s="19"/>
      <c r="I123" s="19"/>
      <c r="J123" s="20"/>
      <c r="K123" s="13"/>
    </row>
    <row r="124" spans="1:11" x14ac:dyDescent="0.45">
      <c r="A124" s="20"/>
      <c r="B124" s="20"/>
      <c r="C124" s="20"/>
      <c r="D124" s="20"/>
      <c r="E124" s="20"/>
      <c r="F124" s="20"/>
      <c r="G124" s="20"/>
      <c r="H124" s="20"/>
      <c r="I124" s="20"/>
      <c r="J124" s="20"/>
      <c r="K124" s="13"/>
    </row>
  </sheetData>
  <sheetProtection algorithmName="SHA-512" hashValue="1VZPUTqbUvjuxH5syq34LoPy2jmS4iTSPDEbT8Oha13si1jWpHyOslF7L/F/1cUKSZPoLwFdU1GnnA6PvOV5lA==" saltValue="x9S7XvJuz/3WlyxUKgCPsQ==" spinCount="100000" sheet="1" objects="1" scenarios="1" formatCells="0"/>
  <mergeCells count="240">
    <mergeCell ref="C4:D4"/>
    <mergeCell ref="C5:D5"/>
    <mergeCell ref="E4:G4"/>
    <mergeCell ref="G1:H1"/>
    <mergeCell ref="D1:F1"/>
    <mergeCell ref="E3:H3"/>
    <mergeCell ref="B2:G2"/>
    <mergeCell ref="B3:D3"/>
    <mergeCell ref="C6:D6"/>
    <mergeCell ref="E5:G5"/>
    <mergeCell ref="C7:D7"/>
    <mergeCell ref="C8:D8"/>
    <mergeCell ref="C9:D9"/>
    <mergeCell ref="C10:D10"/>
    <mergeCell ref="C11:D11"/>
    <mergeCell ref="C12:D12"/>
    <mergeCell ref="C13:D13"/>
    <mergeCell ref="C14:D14"/>
    <mergeCell ref="E6:G6"/>
    <mergeCell ref="E7:G7"/>
    <mergeCell ref="E8:G8"/>
    <mergeCell ref="E9:G9"/>
    <mergeCell ref="E10:G10"/>
    <mergeCell ref="E11:G11"/>
    <mergeCell ref="E12:G12"/>
    <mergeCell ref="E13:G13"/>
    <mergeCell ref="E14:G14"/>
    <mergeCell ref="E15:G15"/>
    <mergeCell ref="C25:D25"/>
    <mergeCell ref="C26:D26"/>
    <mergeCell ref="C15:D15"/>
    <mergeCell ref="C16:D16"/>
    <mergeCell ref="C17:D17"/>
    <mergeCell ref="C18:D18"/>
    <mergeCell ref="C23:D23"/>
    <mergeCell ref="E28:G28"/>
    <mergeCell ref="E17:G17"/>
    <mergeCell ref="E16:G16"/>
    <mergeCell ref="C19:D19"/>
    <mergeCell ref="C20:D20"/>
    <mergeCell ref="E55:G55"/>
    <mergeCell ref="E56:G56"/>
    <mergeCell ref="E57:G57"/>
    <mergeCell ref="E46:G46"/>
    <mergeCell ref="E47:G47"/>
    <mergeCell ref="E48:G48"/>
    <mergeCell ref="K5:K40"/>
    <mergeCell ref="D42:F42"/>
    <mergeCell ref="G42:H42"/>
    <mergeCell ref="C33:D33"/>
    <mergeCell ref="C34:D34"/>
    <mergeCell ref="C35:D35"/>
    <mergeCell ref="C36:D36"/>
    <mergeCell ref="C37:D37"/>
    <mergeCell ref="C38:D38"/>
    <mergeCell ref="C27:D27"/>
    <mergeCell ref="C28:D28"/>
    <mergeCell ref="C29:D29"/>
    <mergeCell ref="C30:D30"/>
    <mergeCell ref="C31:D31"/>
    <mergeCell ref="C32:D32"/>
    <mergeCell ref="C21:D21"/>
    <mergeCell ref="C22:D22"/>
    <mergeCell ref="C24:D24"/>
    <mergeCell ref="K46:K81"/>
    <mergeCell ref="C47:D47"/>
    <mergeCell ref="C48:D48"/>
    <mergeCell ref="C49:D49"/>
    <mergeCell ref="C50:D50"/>
    <mergeCell ref="C54:D54"/>
    <mergeCell ref="C55:D55"/>
    <mergeCell ref="C56:D56"/>
    <mergeCell ref="C51:D51"/>
    <mergeCell ref="C52:D52"/>
    <mergeCell ref="C53:D53"/>
    <mergeCell ref="C60:D60"/>
    <mergeCell ref="C61:D61"/>
    <mergeCell ref="C62:D62"/>
    <mergeCell ref="C57:D57"/>
    <mergeCell ref="C58:D58"/>
    <mergeCell ref="C65:D65"/>
    <mergeCell ref="E65:G65"/>
    <mergeCell ref="E63:G63"/>
    <mergeCell ref="E64:G64"/>
    <mergeCell ref="E49:G49"/>
    <mergeCell ref="E50:G50"/>
    <mergeCell ref="E51:G51"/>
    <mergeCell ref="E52:G52"/>
    <mergeCell ref="E60:G60"/>
    <mergeCell ref="C70:D70"/>
    <mergeCell ref="C71:D71"/>
    <mergeCell ref="C66:D66"/>
    <mergeCell ref="C67:D67"/>
    <mergeCell ref="C68:D68"/>
    <mergeCell ref="E61:G61"/>
    <mergeCell ref="E62:G62"/>
    <mergeCell ref="C39:D39"/>
    <mergeCell ref="C40:D40"/>
    <mergeCell ref="E40:G40"/>
    <mergeCell ref="B43:H43"/>
    <mergeCell ref="B44:D44"/>
    <mergeCell ref="C63:D63"/>
    <mergeCell ref="C64:D64"/>
    <mergeCell ref="C46:D46"/>
    <mergeCell ref="E44:H44"/>
    <mergeCell ref="E53:G53"/>
    <mergeCell ref="E54:G54"/>
    <mergeCell ref="C45:D45"/>
    <mergeCell ref="E45:G45"/>
    <mergeCell ref="C59:D59"/>
    <mergeCell ref="E58:G58"/>
    <mergeCell ref="E59:G59"/>
    <mergeCell ref="E72:G72"/>
    <mergeCell ref="E73:G73"/>
    <mergeCell ref="E74:G74"/>
    <mergeCell ref="E67:G67"/>
    <mergeCell ref="E66:G66"/>
    <mergeCell ref="E71:G71"/>
    <mergeCell ref="C78:D78"/>
    <mergeCell ref="C69:D69"/>
    <mergeCell ref="E68:G68"/>
    <mergeCell ref="E69:G69"/>
    <mergeCell ref="E70:G70"/>
    <mergeCell ref="C72:D72"/>
    <mergeCell ref="C73:D73"/>
    <mergeCell ref="C74:D74"/>
    <mergeCell ref="D83:F83"/>
    <mergeCell ref="G83:H83"/>
    <mergeCell ref="B84:H84"/>
    <mergeCell ref="B85:D85"/>
    <mergeCell ref="C79:D79"/>
    <mergeCell ref="C80:D80"/>
    <mergeCell ref="C75:D75"/>
    <mergeCell ref="C76:D76"/>
    <mergeCell ref="C77:D77"/>
    <mergeCell ref="E80:G80"/>
    <mergeCell ref="E75:G75"/>
    <mergeCell ref="E76:G76"/>
    <mergeCell ref="E85:H85"/>
    <mergeCell ref="E77:G77"/>
    <mergeCell ref="E78:G78"/>
    <mergeCell ref="E79:G79"/>
    <mergeCell ref="C81:D81"/>
    <mergeCell ref="E81:G81"/>
    <mergeCell ref="F93:G93"/>
    <mergeCell ref="C94:D94"/>
    <mergeCell ref="F94:G94"/>
    <mergeCell ref="C95:D95"/>
    <mergeCell ref="F95:G95"/>
    <mergeCell ref="C102:D102"/>
    <mergeCell ref="C86:D86"/>
    <mergeCell ref="E86:G86"/>
    <mergeCell ref="C87:D87"/>
    <mergeCell ref="F87:G87"/>
    <mergeCell ref="C99:D99"/>
    <mergeCell ref="F99:G99"/>
    <mergeCell ref="C100:D100"/>
    <mergeCell ref="F100:G100"/>
    <mergeCell ref="C101:D101"/>
    <mergeCell ref="F101:G101"/>
    <mergeCell ref="F102:G102"/>
    <mergeCell ref="K87:K122"/>
    <mergeCell ref="C88:D88"/>
    <mergeCell ref="F88:G88"/>
    <mergeCell ref="C89:D89"/>
    <mergeCell ref="F89:G89"/>
    <mergeCell ref="C90:D90"/>
    <mergeCell ref="F90:G90"/>
    <mergeCell ref="C91:D91"/>
    <mergeCell ref="F91:G91"/>
    <mergeCell ref="C92:D92"/>
    <mergeCell ref="C96:D96"/>
    <mergeCell ref="F96:G96"/>
    <mergeCell ref="C97:D97"/>
    <mergeCell ref="F97:G97"/>
    <mergeCell ref="C98:D98"/>
    <mergeCell ref="F98:G98"/>
    <mergeCell ref="F92:G92"/>
    <mergeCell ref="C93:D93"/>
    <mergeCell ref="C105:D105"/>
    <mergeCell ref="F105:G105"/>
    <mergeCell ref="C106:D106"/>
    <mergeCell ref="F106:G106"/>
    <mergeCell ref="C107:D107"/>
    <mergeCell ref="F107:G107"/>
    <mergeCell ref="C103:D103"/>
    <mergeCell ref="F103:G103"/>
    <mergeCell ref="C104:D104"/>
    <mergeCell ref="F104:G104"/>
    <mergeCell ref="C112:D112"/>
    <mergeCell ref="F112:G112"/>
    <mergeCell ref="C113:D113"/>
    <mergeCell ref="F113:G113"/>
    <mergeCell ref="E116:G116"/>
    <mergeCell ref="C108:D108"/>
    <mergeCell ref="F108:G108"/>
    <mergeCell ref="C109:D109"/>
    <mergeCell ref="F109:G109"/>
    <mergeCell ref="C110:D110"/>
    <mergeCell ref="F110:G110"/>
    <mergeCell ref="C114:D114"/>
    <mergeCell ref="F114:G114"/>
    <mergeCell ref="C115:D115"/>
    <mergeCell ref="F115:G115"/>
    <mergeCell ref="C116:D116"/>
    <mergeCell ref="C111:D111"/>
    <mergeCell ref="F111:G111"/>
    <mergeCell ref="C120:D120"/>
    <mergeCell ref="C121:D121"/>
    <mergeCell ref="C122:D122"/>
    <mergeCell ref="E122:G122"/>
    <mergeCell ref="C117:D117"/>
    <mergeCell ref="C118:D118"/>
    <mergeCell ref="C119:D119"/>
    <mergeCell ref="E119:G119"/>
    <mergeCell ref="E120:G120"/>
    <mergeCell ref="E121:G121"/>
    <mergeCell ref="E118:G118"/>
    <mergeCell ref="E117:G117"/>
    <mergeCell ref="E38:G38"/>
    <mergeCell ref="E39:G39"/>
    <mergeCell ref="E27:G27"/>
    <mergeCell ref="E18:G18"/>
    <mergeCell ref="E19:G19"/>
    <mergeCell ref="E20:G20"/>
    <mergeCell ref="E21:G21"/>
    <mergeCell ref="E22:G22"/>
    <mergeCell ref="E23:G23"/>
    <mergeCell ref="E24:G24"/>
    <mergeCell ref="E25:G25"/>
    <mergeCell ref="E26:G26"/>
    <mergeCell ref="E29:G29"/>
    <mergeCell ref="E30:G30"/>
    <mergeCell ref="E31:G31"/>
    <mergeCell ref="E32:G32"/>
    <mergeCell ref="E33:G33"/>
    <mergeCell ref="E34:G34"/>
    <mergeCell ref="E35:G35"/>
    <mergeCell ref="E36:G36"/>
    <mergeCell ref="E37:G37"/>
  </mergeCells>
  <phoneticPr fontId="3"/>
  <dataValidations count="1">
    <dataValidation type="list" allowBlank="1" showInputMessage="1" showErrorMessage="1" sqref="F88:G115" xr:uid="{94376EFD-E7BB-40A4-9E64-E9A7E4C0D842}">
      <formula1>"人件費,諸謝金,旅費,消耗品費,借料及び損料,雑役務費,外注費,その他（諸経費）,一般管理費"</formula1>
    </dataValidation>
  </dataValidations>
  <pageMargins left="0.59055118110236215" right="0.59055118110236215" top="0.59055118110236215" bottom="0.59055118110236215" header="0.31496062992125984" footer="0.31496062992125984"/>
  <pageSetup paperSize="9" orientation="portrait" r:id="rId1"/>
  <rowBreaks count="2" manualBreakCount="2">
    <brk id="41" max="8" man="1"/>
    <brk id="82"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BFEC2-F242-4314-AB59-0615C1441E7B}">
  <dimension ref="A1:K124"/>
  <sheetViews>
    <sheetView view="pageBreakPreview" zoomScaleNormal="100" zoomScaleSheetLayoutView="100" workbookViewId="0"/>
  </sheetViews>
  <sheetFormatPr defaultColWidth="8.69921875" defaultRowHeight="12" x14ac:dyDescent="0.45"/>
  <cols>
    <col min="1" max="1" width="2" style="1" customWidth="1"/>
    <col min="2" max="2" width="27" style="1" customWidth="1"/>
    <col min="3" max="3" width="10" style="1" customWidth="1"/>
    <col min="4" max="4" width="2.5" style="1" customWidth="1"/>
    <col min="5" max="5" width="4" style="1" customWidth="1"/>
    <col min="6" max="6" width="10.5" style="1" customWidth="1"/>
    <col min="7" max="8" width="12.5" style="1" customWidth="1"/>
    <col min="9" max="10" width="2" style="1" customWidth="1"/>
    <col min="11" max="11" width="50" style="1" customWidth="1"/>
    <col min="12" max="16384" width="8.69921875" style="1"/>
  </cols>
  <sheetData>
    <row r="1" spans="1:11" ht="18" customHeight="1" thickBot="1" x14ac:dyDescent="0.5">
      <c r="A1" s="13"/>
      <c r="B1" s="3"/>
      <c r="D1" s="333" t="s">
        <v>155</v>
      </c>
      <c r="E1" s="490"/>
      <c r="F1" s="334"/>
      <c r="G1" s="335" t="str">
        <f>基本情報!E15</f>
        <v>株式会社〇〇〇</v>
      </c>
      <c r="H1" s="335"/>
      <c r="I1" s="19"/>
      <c r="J1" s="20"/>
      <c r="K1" s="13"/>
    </row>
    <row r="2" spans="1:11" ht="18" customHeight="1" thickBot="1" x14ac:dyDescent="0.5">
      <c r="A2" s="13"/>
      <c r="B2" s="491" t="s">
        <v>275</v>
      </c>
      <c r="C2" s="492"/>
      <c r="D2" s="492"/>
      <c r="E2" s="492"/>
      <c r="F2" s="492"/>
      <c r="G2" s="492"/>
      <c r="H2" s="166"/>
      <c r="I2" s="19"/>
      <c r="J2" s="20"/>
      <c r="K2" s="13"/>
    </row>
    <row r="3" spans="1:11" ht="18" customHeight="1" x14ac:dyDescent="0.45">
      <c r="A3" s="13"/>
      <c r="B3" s="494" t="s">
        <v>219</v>
      </c>
      <c r="C3" s="370"/>
      <c r="D3" s="371"/>
      <c r="E3" s="494" t="s">
        <v>220</v>
      </c>
      <c r="F3" s="370"/>
      <c r="G3" s="370"/>
      <c r="H3" s="371"/>
      <c r="I3" s="19"/>
      <c r="J3" s="20"/>
      <c r="K3" s="13"/>
    </row>
    <row r="4" spans="1:11" ht="18" customHeight="1" x14ac:dyDescent="0.45">
      <c r="A4" s="13"/>
      <c r="B4" s="171" t="s">
        <v>221</v>
      </c>
      <c r="C4" s="367" t="s">
        <v>222</v>
      </c>
      <c r="D4" s="364"/>
      <c r="E4" s="484" t="s">
        <v>221</v>
      </c>
      <c r="F4" s="485"/>
      <c r="G4" s="486"/>
      <c r="H4" s="173" t="s">
        <v>222</v>
      </c>
      <c r="I4" s="19"/>
      <c r="J4" s="20"/>
      <c r="K4" s="13"/>
    </row>
    <row r="5" spans="1:11" ht="18" customHeight="1" x14ac:dyDescent="0.45">
      <c r="A5" s="13"/>
      <c r="B5" s="174" t="s">
        <v>223</v>
      </c>
      <c r="C5" s="487">
        <f>SUM(C6:D39)</f>
        <v>0</v>
      </c>
      <c r="D5" s="488"/>
      <c r="E5" s="444" t="s">
        <v>224</v>
      </c>
      <c r="F5" s="445"/>
      <c r="G5" s="446"/>
      <c r="H5" s="69">
        <f>SUM(H6:H15)</f>
        <v>0</v>
      </c>
      <c r="I5" s="19"/>
      <c r="J5" s="20"/>
      <c r="K5" s="193" t="s">
        <v>225</v>
      </c>
    </row>
    <row r="6" spans="1:11" ht="18" customHeight="1" x14ac:dyDescent="0.45">
      <c r="A6" s="13"/>
      <c r="B6" s="52" t="s">
        <v>226</v>
      </c>
      <c r="C6" s="478"/>
      <c r="D6" s="479"/>
      <c r="E6" s="503" t="s">
        <v>227</v>
      </c>
      <c r="F6" s="504"/>
      <c r="G6" s="505"/>
      <c r="H6" s="53"/>
      <c r="I6" s="19"/>
      <c r="J6" s="20"/>
      <c r="K6" s="193"/>
    </row>
    <row r="7" spans="1:11" ht="18" customHeight="1" x14ac:dyDescent="0.45">
      <c r="A7" s="13"/>
      <c r="B7" s="54" t="s">
        <v>228</v>
      </c>
      <c r="C7" s="481"/>
      <c r="D7" s="482"/>
      <c r="E7" s="438"/>
      <c r="F7" s="439"/>
      <c r="G7" s="440"/>
      <c r="H7" s="55"/>
      <c r="I7" s="19"/>
      <c r="J7" s="20"/>
      <c r="K7" s="193"/>
    </row>
    <row r="8" spans="1:11" ht="18" customHeight="1" x14ac:dyDescent="0.45">
      <c r="A8" s="13"/>
      <c r="B8" s="54" t="s">
        <v>229</v>
      </c>
      <c r="C8" s="481"/>
      <c r="D8" s="482"/>
      <c r="E8" s="438"/>
      <c r="F8" s="439"/>
      <c r="G8" s="440"/>
      <c r="H8" s="55"/>
      <c r="I8" s="19"/>
      <c r="J8" s="20"/>
      <c r="K8" s="193"/>
    </row>
    <row r="9" spans="1:11" ht="18" customHeight="1" x14ac:dyDescent="0.45">
      <c r="A9" s="13"/>
      <c r="B9" s="56"/>
      <c r="C9" s="453"/>
      <c r="D9" s="454"/>
      <c r="E9" s="438"/>
      <c r="F9" s="439"/>
      <c r="G9" s="440"/>
      <c r="H9" s="55"/>
      <c r="I9" s="19"/>
      <c r="J9" s="20"/>
      <c r="K9" s="193"/>
    </row>
    <row r="10" spans="1:11" ht="18" customHeight="1" x14ac:dyDescent="0.45">
      <c r="A10" s="13"/>
      <c r="B10" s="56"/>
      <c r="C10" s="453"/>
      <c r="D10" s="454"/>
      <c r="E10" s="438"/>
      <c r="F10" s="439"/>
      <c r="G10" s="440"/>
      <c r="H10" s="55"/>
      <c r="I10" s="19"/>
      <c r="J10" s="20"/>
      <c r="K10" s="193"/>
    </row>
    <row r="11" spans="1:11" ht="18" customHeight="1" x14ac:dyDescent="0.45">
      <c r="A11" s="13"/>
      <c r="B11" s="56"/>
      <c r="C11" s="453"/>
      <c r="D11" s="454"/>
      <c r="E11" s="438"/>
      <c r="F11" s="439"/>
      <c r="G11" s="440"/>
      <c r="H11" s="55"/>
      <c r="I11" s="19"/>
      <c r="J11" s="20"/>
      <c r="K11" s="193"/>
    </row>
    <row r="12" spans="1:11" ht="18" customHeight="1" x14ac:dyDescent="0.45">
      <c r="A12" s="13"/>
      <c r="B12" s="56"/>
      <c r="C12" s="453"/>
      <c r="D12" s="454"/>
      <c r="E12" s="438"/>
      <c r="F12" s="439"/>
      <c r="G12" s="440"/>
      <c r="H12" s="55"/>
      <c r="I12" s="19"/>
      <c r="J12" s="20"/>
      <c r="K12" s="193"/>
    </row>
    <row r="13" spans="1:11" ht="18" customHeight="1" x14ac:dyDescent="0.45">
      <c r="A13" s="13"/>
      <c r="B13" s="56"/>
      <c r="C13" s="453"/>
      <c r="D13" s="454"/>
      <c r="E13" s="438"/>
      <c r="F13" s="439"/>
      <c r="G13" s="440"/>
      <c r="H13" s="55"/>
      <c r="I13" s="19"/>
      <c r="J13" s="20"/>
      <c r="K13" s="193"/>
    </row>
    <row r="14" spans="1:11" ht="18" customHeight="1" x14ac:dyDescent="0.45">
      <c r="A14" s="13"/>
      <c r="B14" s="56"/>
      <c r="C14" s="453"/>
      <c r="D14" s="454"/>
      <c r="E14" s="438"/>
      <c r="F14" s="439"/>
      <c r="G14" s="440"/>
      <c r="H14" s="55"/>
      <c r="I14" s="19"/>
      <c r="J14" s="20"/>
      <c r="K14" s="193"/>
    </row>
    <row r="15" spans="1:11" ht="18" customHeight="1" x14ac:dyDescent="0.45">
      <c r="A15" s="13"/>
      <c r="B15" s="56"/>
      <c r="C15" s="453"/>
      <c r="D15" s="454"/>
      <c r="E15" s="447"/>
      <c r="F15" s="448"/>
      <c r="G15" s="449"/>
      <c r="H15" s="57"/>
      <c r="I15" s="19"/>
      <c r="J15" s="20"/>
      <c r="K15" s="193"/>
    </row>
    <row r="16" spans="1:11" ht="18" customHeight="1" x14ac:dyDescent="0.45">
      <c r="A16" s="13"/>
      <c r="B16" s="56"/>
      <c r="C16" s="453"/>
      <c r="D16" s="454"/>
      <c r="E16" s="444" t="s">
        <v>230</v>
      </c>
      <c r="F16" s="445"/>
      <c r="G16" s="446"/>
      <c r="H16" s="69">
        <f>SUM(H17:H26)</f>
        <v>0</v>
      </c>
      <c r="I16" s="19"/>
      <c r="J16" s="20"/>
      <c r="K16" s="193"/>
    </row>
    <row r="17" spans="1:11" ht="18" customHeight="1" x14ac:dyDescent="0.45">
      <c r="A17" s="13"/>
      <c r="B17" s="56"/>
      <c r="C17" s="453"/>
      <c r="D17" s="454"/>
      <c r="E17" s="500" t="s">
        <v>231</v>
      </c>
      <c r="F17" s="501"/>
      <c r="G17" s="502"/>
      <c r="H17" s="58"/>
      <c r="I17" s="19"/>
      <c r="J17" s="20"/>
      <c r="K17" s="193"/>
    </row>
    <row r="18" spans="1:11" ht="18" customHeight="1" x14ac:dyDescent="0.45">
      <c r="A18" s="13"/>
      <c r="B18" s="56"/>
      <c r="C18" s="453"/>
      <c r="D18" s="454"/>
      <c r="E18" s="438"/>
      <c r="F18" s="439"/>
      <c r="G18" s="440"/>
      <c r="H18" s="55"/>
      <c r="I18" s="19"/>
      <c r="J18" s="20"/>
      <c r="K18" s="193"/>
    </row>
    <row r="19" spans="1:11" ht="18" customHeight="1" x14ac:dyDescent="0.45">
      <c r="A19" s="13"/>
      <c r="B19" s="56"/>
      <c r="C19" s="453"/>
      <c r="D19" s="454"/>
      <c r="E19" s="438"/>
      <c r="F19" s="439"/>
      <c r="G19" s="440"/>
      <c r="H19" s="55"/>
      <c r="I19" s="19"/>
      <c r="J19" s="20"/>
      <c r="K19" s="193"/>
    </row>
    <row r="20" spans="1:11" ht="18" customHeight="1" x14ac:dyDescent="0.45">
      <c r="A20" s="13"/>
      <c r="B20" s="56"/>
      <c r="C20" s="453"/>
      <c r="D20" s="454"/>
      <c r="E20" s="438"/>
      <c r="F20" s="439"/>
      <c r="G20" s="440"/>
      <c r="H20" s="55"/>
      <c r="I20" s="19"/>
      <c r="J20" s="20"/>
      <c r="K20" s="193"/>
    </row>
    <row r="21" spans="1:11" ht="18" customHeight="1" x14ac:dyDescent="0.45">
      <c r="A21" s="13"/>
      <c r="B21" s="56"/>
      <c r="C21" s="453"/>
      <c r="D21" s="454"/>
      <c r="E21" s="438"/>
      <c r="F21" s="439"/>
      <c r="G21" s="440"/>
      <c r="H21" s="55"/>
      <c r="I21" s="19"/>
      <c r="J21" s="20"/>
      <c r="K21" s="193"/>
    </row>
    <row r="22" spans="1:11" ht="18" customHeight="1" x14ac:dyDescent="0.45">
      <c r="A22" s="13"/>
      <c r="B22" s="56"/>
      <c r="C22" s="453"/>
      <c r="D22" s="454"/>
      <c r="E22" s="438"/>
      <c r="F22" s="439"/>
      <c r="G22" s="440"/>
      <c r="H22" s="55"/>
      <c r="I22" s="19"/>
      <c r="J22" s="20"/>
      <c r="K22" s="193"/>
    </row>
    <row r="23" spans="1:11" ht="18" customHeight="1" x14ac:dyDescent="0.45">
      <c r="A23" s="13"/>
      <c r="B23" s="56"/>
      <c r="C23" s="453"/>
      <c r="D23" s="454"/>
      <c r="E23" s="438"/>
      <c r="F23" s="439"/>
      <c r="G23" s="440"/>
      <c r="H23" s="55"/>
      <c r="I23" s="19"/>
      <c r="J23" s="20"/>
      <c r="K23" s="193"/>
    </row>
    <row r="24" spans="1:11" ht="18" customHeight="1" x14ac:dyDescent="0.45">
      <c r="A24" s="13"/>
      <c r="B24" s="56"/>
      <c r="C24" s="453"/>
      <c r="D24" s="454"/>
      <c r="E24" s="438"/>
      <c r="F24" s="439"/>
      <c r="G24" s="440"/>
      <c r="H24" s="55"/>
      <c r="I24" s="19"/>
      <c r="J24" s="20"/>
      <c r="K24" s="193"/>
    </row>
    <row r="25" spans="1:11" ht="18" customHeight="1" x14ac:dyDescent="0.45">
      <c r="A25" s="13"/>
      <c r="B25" s="56"/>
      <c r="C25" s="453"/>
      <c r="D25" s="454"/>
      <c r="E25" s="438"/>
      <c r="F25" s="439"/>
      <c r="G25" s="440"/>
      <c r="H25" s="55"/>
      <c r="I25" s="19"/>
      <c r="J25" s="20"/>
      <c r="K25" s="193"/>
    </row>
    <row r="26" spans="1:11" ht="18" customHeight="1" x14ac:dyDescent="0.45">
      <c r="A26" s="13"/>
      <c r="B26" s="56"/>
      <c r="C26" s="453"/>
      <c r="D26" s="454"/>
      <c r="E26" s="447"/>
      <c r="F26" s="448"/>
      <c r="G26" s="449"/>
      <c r="H26" s="57"/>
      <c r="I26" s="19"/>
      <c r="J26" s="20"/>
      <c r="K26" s="193"/>
    </row>
    <row r="27" spans="1:11" ht="18" customHeight="1" x14ac:dyDescent="0.45">
      <c r="A27" s="13"/>
      <c r="B27" s="56"/>
      <c r="C27" s="453"/>
      <c r="D27" s="454"/>
      <c r="E27" s="444" t="s">
        <v>232</v>
      </c>
      <c r="F27" s="445"/>
      <c r="G27" s="446"/>
      <c r="H27" s="69">
        <f>SUM(H28:H39)</f>
        <v>0</v>
      </c>
      <c r="I27" s="19"/>
      <c r="J27" s="20"/>
      <c r="K27" s="193"/>
    </row>
    <row r="28" spans="1:11" ht="18" customHeight="1" x14ac:dyDescent="0.45">
      <c r="A28" s="13"/>
      <c r="B28" s="56"/>
      <c r="C28" s="453"/>
      <c r="D28" s="454"/>
      <c r="E28" s="500" t="s">
        <v>233</v>
      </c>
      <c r="F28" s="501"/>
      <c r="G28" s="502"/>
      <c r="H28" s="58"/>
      <c r="I28" s="19"/>
      <c r="J28" s="20"/>
      <c r="K28" s="193"/>
    </row>
    <row r="29" spans="1:11" ht="18" customHeight="1" x14ac:dyDescent="0.45">
      <c r="A29" s="13"/>
      <c r="B29" s="56"/>
      <c r="C29" s="453"/>
      <c r="D29" s="454"/>
      <c r="E29" s="450" t="s">
        <v>234</v>
      </c>
      <c r="F29" s="451"/>
      <c r="G29" s="452"/>
      <c r="H29" s="55"/>
      <c r="I29" s="19"/>
      <c r="J29" s="20"/>
      <c r="K29" s="193"/>
    </row>
    <row r="30" spans="1:11" ht="18" customHeight="1" x14ac:dyDescent="0.45">
      <c r="A30" s="13"/>
      <c r="B30" s="56"/>
      <c r="C30" s="453"/>
      <c r="D30" s="454"/>
      <c r="E30" s="438"/>
      <c r="F30" s="439"/>
      <c r="G30" s="440"/>
      <c r="H30" s="55"/>
      <c r="I30" s="19"/>
      <c r="J30" s="20"/>
      <c r="K30" s="193"/>
    </row>
    <row r="31" spans="1:11" ht="18" customHeight="1" x14ac:dyDescent="0.45">
      <c r="A31" s="13"/>
      <c r="B31" s="56"/>
      <c r="C31" s="453"/>
      <c r="D31" s="454"/>
      <c r="E31" s="438"/>
      <c r="F31" s="439"/>
      <c r="G31" s="440"/>
      <c r="H31" s="55"/>
      <c r="I31" s="19"/>
      <c r="J31" s="20"/>
      <c r="K31" s="193"/>
    </row>
    <row r="32" spans="1:11" ht="18" customHeight="1" x14ac:dyDescent="0.45">
      <c r="A32" s="13"/>
      <c r="B32" s="56"/>
      <c r="C32" s="453"/>
      <c r="D32" s="454"/>
      <c r="E32" s="438"/>
      <c r="F32" s="439"/>
      <c r="G32" s="440"/>
      <c r="H32" s="55"/>
      <c r="I32" s="19"/>
      <c r="J32" s="20"/>
      <c r="K32" s="193"/>
    </row>
    <row r="33" spans="1:11" ht="18" customHeight="1" x14ac:dyDescent="0.45">
      <c r="A33" s="13"/>
      <c r="B33" s="56"/>
      <c r="C33" s="453"/>
      <c r="D33" s="454"/>
      <c r="E33" s="438"/>
      <c r="F33" s="439"/>
      <c r="G33" s="440"/>
      <c r="H33" s="55"/>
      <c r="I33" s="19"/>
      <c r="J33" s="20"/>
      <c r="K33" s="193"/>
    </row>
    <row r="34" spans="1:11" ht="18" customHeight="1" x14ac:dyDescent="0.45">
      <c r="A34" s="13"/>
      <c r="B34" s="56"/>
      <c r="C34" s="453"/>
      <c r="D34" s="454"/>
      <c r="E34" s="438"/>
      <c r="F34" s="439"/>
      <c r="G34" s="440"/>
      <c r="H34" s="55"/>
      <c r="I34" s="19"/>
      <c r="J34" s="20"/>
      <c r="K34" s="193"/>
    </row>
    <row r="35" spans="1:11" ht="18" customHeight="1" x14ac:dyDescent="0.45">
      <c r="A35" s="13"/>
      <c r="B35" s="56"/>
      <c r="C35" s="453"/>
      <c r="D35" s="454"/>
      <c r="E35" s="438"/>
      <c r="F35" s="439"/>
      <c r="G35" s="440"/>
      <c r="H35" s="55"/>
      <c r="I35" s="19"/>
      <c r="J35" s="20"/>
      <c r="K35" s="193"/>
    </row>
    <row r="36" spans="1:11" ht="18" customHeight="1" x14ac:dyDescent="0.45">
      <c r="A36" s="13"/>
      <c r="B36" s="56"/>
      <c r="C36" s="453"/>
      <c r="D36" s="454"/>
      <c r="E36" s="438"/>
      <c r="F36" s="439"/>
      <c r="G36" s="440"/>
      <c r="H36" s="55"/>
      <c r="I36" s="19"/>
      <c r="J36" s="20"/>
      <c r="K36" s="193"/>
    </row>
    <row r="37" spans="1:11" ht="18" customHeight="1" x14ac:dyDescent="0.45">
      <c r="A37" s="13"/>
      <c r="B37" s="56"/>
      <c r="C37" s="453"/>
      <c r="D37" s="454"/>
      <c r="E37" s="438"/>
      <c r="F37" s="439"/>
      <c r="G37" s="440"/>
      <c r="H37" s="55"/>
      <c r="I37" s="19"/>
      <c r="J37" s="20"/>
      <c r="K37" s="193"/>
    </row>
    <row r="38" spans="1:11" ht="18" customHeight="1" x14ac:dyDescent="0.45">
      <c r="A38" s="13"/>
      <c r="B38" s="56"/>
      <c r="C38" s="453"/>
      <c r="D38" s="454"/>
      <c r="E38" s="438"/>
      <c r="F38" s="439"/>
      <c r="G38" s="440"/>
      <c r="H38" s="55"/>
      <c r="I38" s="19"/>
      <c r="J38" s="20"/>
      <c r="K38" s="193"/>
    </row>
    <row r="39" spans="1:11" ht="18" customHeight="1" thickBot="1" x14ac:dyDescent="0.5">
      <c r="A39" s="13"/>
      <c r="B39" s="59"/>
      <c r="C39" s="455"/>
      <c r="D39" s="456"/>
      <c r="E39" s="441"/>
      <c r="F39" s="442"/>
      <c r="G39" s="443"/>
      <c r="H39" s="60"/>
      <c r="I39" s="19"/>
      <c r="J39" s="20"/>
      <c r="K39" s="193"/>
    </row>
    <row r="40" spans="1:11" ht="18" customHeight="1" thickBot="1" x14ac:dyDescent="0.5">
      <c r="A40" s="13"/>
      <c r="B40" s="175" t="s">
        <v>235</v>
      </c>
      <c r="C40" s="457">
        <f>C5</f>
        <v>0</v>
      </c>
      <c r="D40" s="458"/>
      <c r="E40" s="459" t="s">
        <v>236</v>
      </c>
      <c r="F40" s="460"/>
      <c r="G40" s="305"/>
      <c r="H40" s="70">
        <f>H5+H16+H27</f>
        <v>0</v>
      </c>
      <c r="I40" s="19"/>
      <c r="J40" s="20"/>
      <c r="K40" s="193"/>
    </row>
    <row r="41" spans="1:11" ht="12.6" thickBot="1" x14ac:dyDescent="0.5">
      <c r="A41" s="19"/>
      <c r="B41" s="3"/>
      <c r="C41" s="3"/>
      <c r="D41" s="3"/>
      <c r="E41" s="3"/>
      <c r="F41" s="3"/>
      <c r="G41" s="3"/>
      <c r="H41" s="3"/>
      <c r="I41" s="19"/>
      <c r="J41" s="20"/>
      <c r="K41" s="13"/>
    </row>
    <row r="42" spans="1:11" ht="18" customHeight="1" thickBot="1" x14ac:dyDescent="0.5">
      <c r="A42" s="13"/>
      <c r="B42" s="3"/>
      <c r="D42" s="333" t="s">
        <v>155</v>
      </c>
      <c r="E42" s="490"/>
      <c r="F42" s="334"/>
      <c r="G42" s="335" t="str">
        <f>基本情報!E15</f>
        <v>株式会社〇〇〇</v>
      </c>
      <c r="H42" s="335"/>
      <c r="I42" s="19"/>
      <c r="J42" s="20"/>
      <c r="K42" s="13"/>
    </row>
    <row r="43" spans="1:11" ht="18" customHeight="1" thickBot="1" x14ac:dyDescent="0.5">
      <c r="A43" s="13"/>
      <c r="B43" s="491" t="s">
        <v>275</v>
      </c>
      <c r="C43" s="492"/>
      <c r="D43" s="492"/>
      <c r="E43" s="492"/>
      <c r="F43" s="492"/>
      <c r="G43" s="492"/>
      <c r="H43" s="493"/>
      <c r="I43" s="19"/>
      <c r="J43" s="20"/>
      <c r="K43" s="13"/>
    </row>
    <row r="44" spans="1:11" ht="18" customHeight="1" x14ac:dyDescent="0.45">
      <c r="A44" s="13"/>
      <c r="B44" s="494" t="s">
        <v>237</v>
      </c>
      <c r="C44" s="370"/>
      <c r="D44" s="371"/>
      <c r="E44" s="494" t="s">
        <v>238</v>
      </c>
      <c r="F44" s="370"/>
      <c r="G44" s="370"/>
      <c r="H44" s="371"/>
      <c r="I44" s="19"/>
      <c r="J44" s="20"/>
      <c r="K44" s="13"/>
    </row>
    <row r="45" spans="1:11" ht="18" customHeight="1" x14ac:dyDescent="0.45">
      <c r="A45" s="13"/>
      <c r="B45" s="172" t="s">
        <v>221</v>
      </c>
      <c r="C45" s="367" t="s">
        <v>222</v>
      </c>
      <c r="D45" s="364"/>
      <c r="E45" s="484" t="s">
        <v>221</v>
      </c>
      <c r="F45" s="485"/>
      <c r="G45" s="486"/>
      <c r="H45" s="173" t="s">
        <v>222</v>
      </c>
      <c r="I45" s="19"/>
      <c r="J45" s="20"/>
      <c r="K45" s="13"/>
    </row>
    <row r="46" spans="1:11" ht="18" customHeight="1" x14ac:dyDescent="0.45">
      <c r="A46" s="13"/>
      <c r="B46" s="174" t="s">
        <v>239</v>
      </c>
      <c r="C46" s="487">
        <f>SUM(C47:D63)</f>
        <v>0</v>
      </c>
      <c r="D46" s="488"/>
      <c r="E46" s="444" t="s">
        <v>240</v>
      </c>
      <c r="F46" s="445"/>
      <c r="G46" s="446"/>
      <c r="H46" s="69">
        <f>SUM(H47:H63)</f>
        <v>0</v>
      </c>
      <c r="I46" s="19"/>
      <c r="J46" s="20"/>
      <c r="K46" s="193" t="s">
        <v>208</v>
      </c>
    </row>
    <row r="47" spans="1:11" ht="18" customHeight="1" x14ac:dyDescent="0.45">
      <c r="A47" s="13"/>
      <c r="B47" s="52" t="s">
        <v>241</v>
      </c>
      <c r="C47" s="478"/>
      <c r="D47" s="479"/>
      <c r="E47" s="500" t="s">
        <v>242</v>
      </c>
      <c r="F47" s="501"/>
      <c r="G47" s="502"/>
      <c r="H47" s="53"/>
      <c r="I47" s="19"/>
      <c r="J47" s="20"/>
      <c r="K47" s="193"/>
    </row>
    <row r="48" spans="1:11" ht="18" customHeight="1" x14ac:dyDescent="0.45">
      <c r="A48" s="13"/>
      <c r="B48" s="54" t="s">
        <v>243</v>
      </c>
      <c r="C48" s="481"/>
      <c r="D48" s="482"/>
      <c r="E48" s="450" t="s">
        <v>244</v>
      </c>
      <c r="F48" s="451"/>
      <c r="G48" s="452"/>
      <c r="H48" s="61"/>
      <c r="I48" s="19"/>
      <c r="J48" s="20"/>
      <c r="K48" s="193"/>
    </row>
    <row r="49" spans="1:11" ht="18" customHeight="1" x14ac:dyDescent="0.45">
      <c r="A49" s="13"/>
      <c r="B49" s="54" t="s">
        <v>245</v>
      </c>
      <c r="C49" s="481"/>
      <c r="D49" s="482"/>
      <c r="E49" s="438"/>
      <c r="F49" s="439"/>
      <c r="G49" s="440"/>
      <c r="H49" s="55"/>
      <c r="I49" s="19"/>
      <c r="J49" s="20"/>
      <c r="K49" s="193"/>
    </row>
    <row r="50" spans="1:11" ht="18" customHeight="1" x14ac:dyDescent="0.45">
      <c r="A50" s="13"/>
      <c r="B50" s="56"/>
      <c r="C50" s="453"/>
      <c r="D50" s="454"/>
      <c r="E50" s="438"/>
      <c r="F50" s="439"/>
      <c r="G50" s="440"/>
      <c r="H50" s="55"/>
      <c r="I50" s="19"/>
      <c r="J50" s="20"/>
      <c r="K50" s="193"/>
    </row>
    <row r="51" spans="1:11" ht="18" customHeight="1" x14ac:dyDescent="0.45">
      <c r="A51" s="13"/>
      <c r="B51" s="56"/>
      <c r="C51" s="453"/>
      <c r="D51" s="454"/>
      <c r="E51" s="438"/>
      <c r="F51" s="439"/>
      <c r="G51" s="440"/>
      <c r="H51" s="55"/>
      <c r="I51" s="19"/>
      <c r="J51" s="20"/>
      <c r="K51" s="193"/>
    </row>
    <row r="52" spans="1:11" ht="18" customHeight="1" x14ac:dyDescent="0.45">
      <c r="A52" s="13"/>
      <c r="B52" s="56"/>
      <c r="C52" s="453"/>
      <c r="D52" s="454"/>
      <c r="E52" s="438"/>
      <c r="F52" s="439"/>
      <c r="G52" s="440"/>
      <c r="H52" s="55"/>
      <c r="I52" s="19"/>
      <c r="J52" s="20"/>
      <c r="K52" s="193"/>
    </row>
    <row r="53" spans="1:11" ht="18" customHeight="1" x14ac:dyDescent="0.45">
      <c r="A53" s="13"/>
      <c r="B53" s="56"/>
      <c r="C53" s="453"/>
      <c r="D53" s="454"/>
      <c r="E53" s="438"/>
      <c r="F53" s="439"/>
      <c r="G53" s="440"/>
      <c r="H53" s="55"/>
      <c r="I53" s="19"/>
      <c r="J53" s="20"/>
      <c r="K53" s="193"/>
    </row>
    <row r="54" spans="1:11" ht="18" customHeight="1" x14ac:dyDescent="0.45">
      <c r="A54" s="13"/>
      <c r="B54" s="56"/>
      <c r="C54" s="453"/>
      <c r="D54" s="454"/>
      <c r="E54" s="438"/>
      <c r="F54" s="439"/>
      <c r="G54" s="440"/>
      <c r="H54" s="55"/>
      <c r="I54" s="19"/>
      <c r="J54" s="20"/>
      <c r="K54" s="193"/>
    </row>
    <row r="55" spans="1:11" ht="18" customHeight="1" x14ac:dyDescent="0.45">
      <c r="A55" s="13"/>
      <c r="B55" s="56"/>
      <c r="C55" s="453"/>
      <c r="D55" s="454"/>
      <c r="E55" s="438"/>
      <c r="F55" s="439"/>
      <c r="G55" s="440"/>
      <c r="H55" s="55"/>
      <c r="I55" s="19"/>
      <c r="J55" s="20"/>
      <c r="K55" s="193"/>
    </row>
    <row r="56" spans="1:11" ht="18" customHeight="1" x14ac:dyDescent="0.45">
      <c r="A56" s="13"/>
      <c r="B56" s="56"/>
      <c r="C56" s="453"/>
      <c r="D56" s="454"/>
      <c r="E56" s="438"/>
      <c r="F56" s="439"/>
      <c r="G56" s="440"/>
      <c r="H56" s="55"/>
      <c r="I56" s="19"/>
      <c r="J56" s="20"/>
      <c r="K56" s="193"/>
    </row>
    <row r="57" spans="1:11" ht="18" customHeight="1" x14ac:dyDescent="0.45">
      <c r="A57" s="13"/>
      <c r="B57" s="56"/>
      <c r="C57" s="453"/>
      <c r="D57" s="454"/>
      <c r="E57" s="438"/>
      <c r="F57" s="439"/>
      <c r="G57" s="440"/>
      <c r="H57" s="55"/>
      <c r="I57" s="19"/>
      <c r="J57" s="20"/>
      <c r="K57" s="193"/>
    </row>
    <row r="58" spans="1:11" ht="18" customHeight="1" x14ac:dyDescent="0.45">
      <c r="A58" s="13"/>
      <c r="B58" s="56"/>
      <c r="C58" s="453"/>
      <c r="D58" s="454"/>
      <c r="E58" s="438"/>
      <c r="F58" s="439"/>
      <c r="G58" s="440"/>
      <c r="H58" s="58"/>
      <c r="I58" s="19"/>
      <c r="J58" s="20"/>
      <c r="K58" s="193"/>
    </row>
    <row r="59" spans="1:11" ht="18" customHeight="1" x14ac:dyDescent="0.45">
      <c r="A59" s="13"/>
      <c r="B59" s="56"/>
      <c r="C59" s="453"/>
      <c r="D59" s="454"/>
      <c r="E59" s="438"/>
      <c r="F59" s="439"/>
      <c r="G59" s="440"/>
      <c r="H59" s="55"/>
      <c r="I59" s="19"/>
      <c r="J59" s="20"/>
      <c r="K59" s="193"/>
    </row>
    <row r="60" spans="1:11" ht="18" customHeight="1" x14ac:dyDescent="0.45">
      <c r="A60" s="13"/>
      <c r="B60" s="56"/>
      <c r="C60" s="453"/>
      <c r="D60" s="454"/>
      <c r="E60" s="438"/>
      <c r="F60" s="439"/>
      <c r="G60" s="440"/>
      <c r="H60" s="55"/>
      <c r="I60" s="19"/>
      <c r="J60" s="20"/>
      <c r="K60" s="193"/>
    </row>
    <row r="61" spans="1:11" ht="18" customHeight="1" x14ac:dyDescent="0.45">
      <c r="A61" s="13"/>
      <c r="B61" s="56"/>
      <c r="C61" s="453"/>
      <c r="D61" s="454"/>
      <c r="E61" s="438"/>
      <c r="F61" s="439"/>
      <c r="G61" s="440"/>
      <c r="H61" s="55"/>
      <c r="I61" s="19"/>
      <c r="J61" s="20"/>
      <c r="K61" s="193"/>
    </row>
    <row r="62" spans="1:11" ht="18" customHeight="1" x14ac:dyDescent="0.45">
      <c r="A62" s="13"/>
      <c r="B62" s="56"/>
      <c r="C62" s="453"/>
      <c r="D62" s="454"/>
      <c r="E62" s="438"/>
      <c r="F62" s="439"/>
      <c r="G62" s="440"/>
      <c r="H62" s="55"/>
      <c r="I62" s="19"/>
      <c r="J62" s="20"/>
      <c r="K62" s="193"/>
    </row>
    <row r="63" spans="1:11" ht="18" customHeight="1" x14ac:dyDescent="0.45">
      <c r="A63" s="13"/>
      <c r="B63" s="62"/>
      <c r="C63" s="469"/>
      <c r="D63" s="470"/>
      <c r="E63" s="447"/>
      <c r="F63" s="448"/>
      <c r="G63" s="449"/>
      <c r="H63" s="57"/>
      <c r="I63" s="19"/>
      <c r="J63" s="20"/>
      <c r="K63" s="193"/>
    </row>
    <row r="64" spans="1:11" ht="18" customHeight="1" x14ac:dyDescent="0.45">
      <c r="A64" s="13"/>
      <c r="B64" s="176" t="s">
        <v>246</v>
      </c>
      <c r="C64" s="472">
        <f>SUM(C65:D80)</f>
        <v>0</v>
      </c>
      <c r="D64" s="473"/>
      <c r="E64" s="474" t="s">
        <v>247</v>
      </c>
      <c r="F64" s="475"/>
      <c r="G64" s="476"/>
      <c r="H64" s="71">
        <f>SUM(H65:H80)</f>
        <v>0</v>
      </c>
      <c r="I64" s="19"/>
      <c r="J64" s="20"/>
      <c r="K64" s="193"/>
    </row>
    <row r="65" spans="1:11" ht="18" customHeight="1" x14ac:dyDescent="0.45">
      <c r="A65" s="13"/>
      <c r="B65" s="63" t="s">
        <v>248</v>
      </c>
      <c r="C65" s="498"/>
      <c r="D65" s="499"/>
      <c r="E65" s="500" t="s">
        <v>249</v>
      </c>
      <c r="F65" s="501"/>
      <c r="G65" s="502"/>
      <c r="H65" s="58"/>
      <c r="I65" s="19"/>
      <c r="J65" s="20"/>
      <c r="K65" s="193"/>
    </row>
    <row r="66" spans="1:11" ht="18" customHeight="1" x14ac:dyDescent="0.45">
      <c r="A66" s="13"/>
      <c r="B66" s="54" t="s">
        <v>250</v>
      </c>
      <c r="C66" s="453"/>
      <c r="D66" s="454"/>
      <c r="E66" s="450" t="s">
        <v>251</v>
      </c>
      <c r="F66" s="451"/>
      <c r="G66" s="452"/>
      <c r="H66" s="55"/>
      <c r="I66" s="19"/>
      <c r="J66" s="20"/>
      <c r="K66" s="193"/>
    </row>
    <row r="67" spans="1:11" ht="18" customHeight="1" x14ac:dyDescent="0.45">
      <c r="A67" s="13"/>
      <c r="B67" s="54" t="s">
        <v>252</v>
      </c>
      <c r="C67" s="453"/>
      <c r="D67" s="454"/>
      <c r="E67" s="438"/>
      <c r="F67" s="439"/>
      <c r="G67" s="440"/>
      <c r="H67" s="55"/>
      <c r="I67" s="19"/>
      <c r="J67" s="20"/>
      <c r="K67" s="193"/>
    </row>
    <row r="68" spans="1:11" ht="18" customHeight="1" x14ac:dyDescent="0.45">
      <c r="A68" s="13"/>
      <c r="B68" s="56"/>
      <c r="C68" s="453"/>
      <c r="D68" s="454"/>
      <c r="E68" s="438"/>
      <c r="F68" s="439"/>
      <c r="G68" s="440"/>
      <c r="H68" s="55"/>
      <c r="I68" s="19"/>
      <c r="J68" s="20"/>
      <c r="K68" s="193"/>
    </row>
    <row r="69" spans="1:11" ht="18" customHeight="1" x14ac:dyDescent="0.45">
      <c r="A69" s="13"/>
      <c r="B69" s="56"/>
      <c r="C69" s="453"/>
      <c r="D69" s="454"/>
      <c r="E69" s="438"/>
      <c r="F69" s="439"/>
      <c r="G69" s="440"/>
      <c r="H69" s="58"/>
      <c r="I69" s="19"/>
      <c r="J69" s="20"/>
      <c r="K69" s="193"/>
    </row>
    <row r="70" spans="1:11" ht="18" customHeight="1" x14ac:dyDescent="0.45">
      <c r="A70" s="13"/>
      <c r="B70" s="56"/>
      <c r="C70" s="453"/>
      <c r="D70" s="454"/>
      <c r="E70" s="438"/>
      <c r="F70" s="439"/>
      <c r="G70" s="440"/>
      <c r="H70" s="55"/>
      <c r="I70" s="19"/>
      <c r="J70" s="20"/>
      <c r="K70" s="193"/>
    </row>
    <row r="71" spans="1:11" ht="18" customHeight="1" x14ac:dyDescent="0.45">
      <c r="A71" s="13"/>
      <c r="B71" s="56"/>
      <c r="C71" s="453"/>
      <c r="D71" s="454"/>
      <c r="E71" s="438"/>
      <c r="F71" s="439"/>
      <c r="G71" s="440"/>
      <c r="H71" s="55"/>
      <c r="I71" s="19"/>
      <c r="J71" s="20"/>
      <c r="K71" s="193"/>
    </row>
    <row r="72" spans="1:11" ht="18" customHeight="1" x14ac:dyDescent="0.45">
      <c r="A72" s="13"/>
      <c r="B72" s="56"/>
      <c r="C72" s="453"/>
      <c r="D72" s="454"/>
      <c r="E72" s="438"/>
      <c r="F72" s="439"/>
      <c r="G72" s="440"/>
      <c r="H72" s="55"/>
      <c r="I72" s="19"/>
      <c r="J72" s="20"/>
      <c r="K72" s="193"/>
    </row>
    <row r="73" spans="1:11" ht="18" customHeight="1" x14ac:dyDescent="0.45">
      <c r="A73" s="13"/>
      <c r="B73" s="56"/>
      <c r="C73" s="453"/>
      <c r="D73" s="454"/>
      <c r="E73" s="438"/>
      <c r="F73" s="439"/>
      <c r="G73" s="440"/>
      <c r="H73" s="55"/>
      <c r="I73" s="19"/>
      <c r="J73" s="20"/>
      <c r="K73" s="193"/>
    </row>
    <row r="74" spans="1:11" ht="18" customHeight="1" x14ac:dyDescent="0.45">
      <c r="A74" s="13"/>
      <c r="B74" s="56"/>
      <c r="C74" s="453"/>
      <c r="D74" s="454"/>
      <c r="E74" s="438"/>
      <c r="F74" s="439"/>
      <c r="G74" s="440"/>
      <c r="H74" s="55"/>
      <c r="I74" s="19"/>
      <c r="J74" s="20"/>
      <c r="K74" s="193"/>
    </row>
    <row r="75" spans="1:11" ht="18" customHeight="1" x14ac:dyDescent="0.45">
      <c r="A75" s="13"/>
      <c r="B75" s="56"/>
      <c r="C75" s="453"/>
      <c r="D75" s="454"/>
      <c r="E75" s="438"/>
      <c r="F75" s="439"/>
      <c r="G75" s="440"/>
      <c r="H75" s="55"/>
      <c r="I75" s="19"/>
      <c r="J75" s="20"/>
      <c r="K75" s="193"/>
    </row>
    <row r="76" spans="1:11" ht="18" customHeight="1" x14ac:dyDescent="0.45">
      <c r="A76" s="13"/>
      <c r="B76" s="56"/>
      <c r="C76" s="453"/>
      <c r="D76" s="454"/>
      <c r="E76" s="438"/>
      <c r="F76" s="439"/>
      <c r="G76" s="440"/>
      <c r="H76" s="55"/>
      <c r="I76" s="19"/>
      <c r="J76" s="20"/>
      <c r="K76" s="193"/>
    </row>
    <row r="77" spans="1:11" ht="18" customHeight="1" x14ac:dyDescent="0.45">
      <c r="A77" s="13"/>
      <c r="B77" s="56"/>
      <c r="C77" s="453"/>
      <c r="D77" s="454"/>
      <c r="E77" s="438"/>
      <c r="F77" s="439"/>
      <c r="G77" s="440"/>
      <c r="H77" s="55"/>
      <c r="I77" s="19"/>
      <c r="J77" s="20"/>
      <c r="K77" s="193"/>
    </row>
    <row r="78" spans="1:11" ht="18" customHeight="1" x14ac:dyDescent="0.45">
      <c r="A78" s="13"/>
      <c r="B78" s="56"/>
      <c r="C78" s="453"/>
      <c r="D78" s="454"/>
      <c r="E78" s="438"/>
      <c r="F78" s="439"/>
      <c r="G78" s="440"/>
      <c r="H78" s="55"/>
      <c r="I78" s="19"/>
      <c r="J78" s="20"/>
      <c r="K78" s="193"/>
    </row>
    <row r="79" spans="1:11" ht="18" customHeight="1" x14ac:dyDescent="0.45">
      <c r="A79" s="13"/>
      <c r="B79" s="56"/>
      <c r="C79" s="453"/>
      <c r="D79" s="454"/>
      <c r="E79" s="438"/>
      <c r="F79" s="439"/>
      <c r="G79" s="440"/>
      <c r="H79" s="55"/>
      <c r="I79" s="19"/>
      <c r="J79" s="20"/>
      <c r="K79" s="193"/>
    </row>
    <row r="80" spans="1:11" ht="18" customHeight="1" thickBot="1" x14ac:dyDescent="0.5">
      <c r="A80" s="13"/>
      <c r="B80" s="59"/>
      <c r="C80" s="455"/>
      <c r="D80" s="456"/>
      <c r="E80" s="495"/>
      <c r="F80" s="496"/>
      <c r="G80" s="497"/>
      <c r="H80" s="60"/>
      <c r="I80" s="19"/>
      <c r="J80" s="20"/>
      <c r="K80" s="193"/>
    </row>
    <row r="81" spans="1:11" ht="18" customHeight="1" thickBot="1" x14ac:dyDescent="0.5">
      <c r="A81" s="13"/>
      <c r="B81" s="175" t="s">
        <v>253</v>
      </c>
      <c r="C81" s="457">
        <f>C46+C64</f>
        <v>0</v>
      </c>
      <c r="D81" s="458"/>
      <c r="E81" s="459" t="s">
        <v>254</v>
      </c>
      <c r="F81" s="460"/>
      <c r="G81" s="305"/>
      <c r="H81" s="70">
        <f>H46+H64</f>
        <v>0</v>
      </c>
      <c r="I81" s="19"/>
      <c r="J81" s="20"/>
      <c r="K81" s="193"/>
    </row>
    <row r="82" spans="1:11" ht="12.6" thickBot="1" x14ac:dyDescent="0.5">
      <c r="A82" s="19"/>
      <c r="B82" s="19"/>
      <c r="C82" s="19"/>
      <c r="D82" s="19"/>
      <c r="E82" s="19"/>
      <c r="F82" s="19"/>
      <c r="G82" s="19"/>
      <c r="H82" s="19"/>
      <c r="I82" s="19"/>
      <c r="J82" s="20"/>
      <c r="K82" s="13"/>
    </row>
    <row r="83" spans="1:11" ht="18" customHeight="1" thickBot="1" x14ac:dyDescent="0.5">
      <c r="A83" s="13"/>
      <c r="B83" s="3"/>
      <c r="D83" s="333" t="s">
        <v>155</v>
      </c>
      <c r="E83" s="490"/>
      <c r="F83" s="334"/>
      <c r="G83" s="335" t="str">
        <f>基本情報!E15</f>
        <v>株式会社〇〇〇</v>
      </c>
      <c r="H83" s="335"/>
      <c r="I83" s="19"/>
      <c r="J83" s="20"/>
      <c r="K83" s="13"/>
    </row>
    <row r="84" spans="1:11" ht="18" customHeight="1" thickBot="1" x14ac:dyDescent="0.5">
      <c r="A84" s="13"/>
      <c r="B84" s="491" t="s">
        <v>275</v>
      </c>
      <c r="C84" s="492"/>
      <c r="D84" s="492"/>
      <c r="E84" s="492"/>
      <c r="F84" s="492"/>
      <c r="G84" s="492"/>
      <c r="H84" s="493"/>
      <c r="I84" s="19"/>
      <c r="J84" s="20"/>
      <c r="K84" s="13"/>
    </row>
    <row r="85" spans="1:11" ht="18" customHeight="1" x14ac:dyDescent="0.45">
      <c r="A85" s="13"/>
      <c r="B85" s="494" t="s">
        <v>255</v>
      </c>
      <c r="C85" s="370"/>
      <c r="D85" s="371"/>
      <c r="E85" s="494" t="s">
        <v>256</v>
      </c>
      <c r="F85" s="370"/>
      <c r="G85" s="370"/>
      <c r="H85" s="371"/>
      <c r="I85" s="19"/>
      <c r="J85" s="20"/>
      <c r="K85" s="13"/>
    </row>
    <row r="86" spans="1:11" ht="18" customHeight="1" x14ac:dyDescent="0.45">
      <c r="A86" s="13"/>
      <c r="B86" s="171" t="s">
        <v>221</v>
      </c>
      <c r="C86" s="367" t="s">
        <v>222</v>
      </c>
      <c r="D86" s="364"/>
      <c r="E86" s="484" t="s">
        <v>221</v>
      </c>
      <c r="F86" s="485"/>
      <c r="G86" s="486"/>
      <c r="H86" s="173" t="s">
        <v>222</v>
      </c>
      <c r="I86" s="19"/>
      <c r="J86" s="20"/>
      <c r="K86" s="13"/>
    </row>
    <row r="87" spans="1:11" ht="18" customHeight="1" x14ac:dyDescent="0.45">
      <c r="A87" s="13"/>
      <c r="B87" s="174" t="s">
        <v>257</v>
      </c>
      <c r="C87" s="487">
        <f>SUM(C88:D103)</f>
        <v>0</v>
      </c>
      <c r="D87" s="488"/>
      <c r="E87" s="178" t="s">
        <v>12</v>
      </c>
      <c r="F87" s="489" t="s">
        <v>258</v>
      </c>
      <c r="G87" s="489"/>
      <c r="H87" s="69">
        <f>SUM(H88:H115)</f>
        <v>0</v>
      </c>
      <c r="I87" s="19"/>
      <c r="J87" s="20"/>
      <c r="K87" s="328" t="s">
        <v>259</v>
      </c>
    </row>
    <row r="88" spans="1:11" ht="18" customHeight="1" x14ac:dyDescent="0.45">
      <c r="A88" s="13"/>
      <c r="B88" s="52" t="s">
        <v>260</v>
      </c>
      <c r="C88" s="478"/>
      <c r="D88" s="479"/>
      <c r="E88" s="64">
        <v>2</v>
      </c>
      <c r="F88" s="480" t="s">
        <v>261</v>
      </c>
      <c r="G88" s="480"/>
      <c r="H88" s="53"/>
      <c r="I88" s="19"/>
      <c r="J88" s="20"/>
      <c r="K88" s="328"/>
    </row>
    <row r="89" spans="1:11" ht="18" customHeight="1" x14ac:dyDescent="0.45">
      <c r="A89" s="13"/>
      <c r="B89" s="54" t="s">
        <v>262</v>
      </c>
      <c r="C89" s="481"/>
      <c r="D89" s="482"/>
      <c r="E89" s="168">
        <v>3</v>
      </c>
      <c r="F89" s="483" t="s">
        <v>261</v>
      </c>
      <c r="G89" s="483"/>
      <c r="H89" s="55"/>
      <c r="I89" s="19"/>
      <c r="J89" s="20"/>
      <c r="K89" s="328"/>
    </row>
    <row r="90" spans="1:11" ht="18" customHeight="1" x14ac:dyDescent="0.45">
      <c r="A90" s="13"/>
      <c r="B90" s="56"/>
      <c r="C90" s="453"/>
      <c r="D90" s="454"/>
      <c r="E90" s="168">
        <v>2</v>
      </c>
      <c r="F90" s="471" t="s">
        <v>263</v>
      </c>
      <c r="G90" s="471"/>
      <c r="H90" s="55"/>
      <c r="I90" s="19"/>
      <c r="J90" s="20"/>
      <c r="K90" s="328"/>
    </row>
    <row r="91" spans="1:11" ht="18" customHeight="1" x14ac:dyDescent="0.45">
      <c r="A91" s="13"/>
      <c r="B91" s="56"/>
      <c r="C91" s="453"/>
      <c r="D91" s="454"/>
      <c r="E91" s="66"/>
      <c r="F91" s="471"/>
      <c r="G91" s="471"/>
      <c r="H91" s="55"/>
      <c r="I91" s="19"/>
      <c r="J91" s="20"/>
      <c r="K91" s="328"/>
    </row>
    <row r="92" spans="1:11" ht="18" customHeight="1" x14ac:dyDescent="0.45">
      <c r="A92" s="13"/>
      <c r="B92" s="56"/>
      <c r="C92" s="453"/>
      <c r="D92" s="454"/>
      <c r="E92" s="66"/>
      <c r="F92" s="471"/>
      <c r="G92" s="471"/>
      <c r="H92" s="55"/>
      <c r="I92" s="19"/>
      <c r="J92" s="20"/>
      <c r="K92" s="328"/>
    </row>
    <row r="93" spans="1:11" ht="18" customHeight="1" x14ac:dyDescent="0.45">
      <c r="A93" s="13"/>
      <c r="B93" s="56"/>
      <c r="C93" s="453"/>
      <c r="D93" s="454"/>
      <c r="E93" s="66"/>
      <c r="F93" s="471"/>
      <c r="G93" s="471"/>
      <c r="H93" s="55"/>
      <c r="I93" s="19"/>
      <c r="J93" s="20"/>
      <c r="K93" s="328"/>
    </row>
    <row r="94" spans="1:11" ht="18" customHeight="1" x14ac:dyDescent="0.45">
      <c r="A94" s="13"/>
      <c r="B94" s="56"/>
      <c r="C94" s="453"/>
      <c r="D94" s="454"/>
      <c r="E94" s="66"/>
      <c r="F94" s="471"/>
      <c r="G94" s="471"/>
      <c r="H94" s="55"/>
      <c r="I94" s="19"/>
      <c r="J94" s="20"/>
      <c r="K94" s="328"/>
    </row>
    <row r="95" spans="1:11" ht="18" customHeight="1" x14ac:dyDescent="0.45">
      <c r="A95" s="13"/>
      <c r="B95" s="56"/>
      <c r="C95" s="453"/>
      <c r="D95" s="454"/>
      <c r="E95" s="66"/>
      <c r="F95" s="471"/>
      <c r="G95" s="471"/>
      <c r="H95" s="55"/>
      <c r="I95" s="19"/>
      <c r="J95" s="20"/>
      <c r="K95" s="328"/>
    </row>
    <row r="96" spans="1:11" ht="18" customHeight="1" x14ac:dyDescent="0.45">
      <c r="A96" s="13"/>
      <c r="B96" s="56"/>
      <c r="C96" s="453"/>
      <c r="D96" s="454"/>
      <c r="E96" s="66"/>
      <c r="F96" s="471"/>
      <c r="G96" s="471"/>
      <c r="H96" s="55"/>
      <c r="I96" s="19"/>
      <c r="J96" s="20"/>
      <c r="K96" s="328"/>
    </row>
    <row r="97" spans="1:11" ht="18" customHeight="1" x14ac:dyDescent="0.45">
      <c r="A97" s="13"/>
      <c r="B97" s="56"/>
      <c r="C97" s="453"/>
      <c r="D97" s="454"/>
      <c r="E97" s="66"/>
      <c r="F97" s="471"/>
      <c r="G97" s="471"/>
      <c r="H97" s="55"/>
      <c r="I97" s="19"/>
      <c r="J97" s="20"/>
      <c r="K97" s="328"/>
    </row>
    <row r="98" spans="1:11" ht="18" customHeight="1" x14ac:dyDescent="0.45">
      <c r="A98" s="13"/>
      <c r="B98" s="56"/>
      <c r="C98" s="453"/>
      <c r="D98" s="454"/>
      <c r="E98" s="66"/>
      <c r="F98" s="471"/>
      <c r="G98" s="471"/>
      <c r="H98" s="55"/>
      <c r="I98" s="19"/>
      <c r="J98" s="20"/>
      <c r="K98" s="328"/>
    </row>
    <row r="99" spans="1:11" ht="18" customHeight="1" x14ac:dyDescent="0.45">
      <c r="A99" s="13"/>
      <c r="B99" s="56"/>
      <c r="C99" s="453"/>
      <c r="D99" s="454"/>
      <c r="E99" s="67"/>
      <c r="F99" s="471"/>
      <c r="G99" s="471"/>
      <c r="H99" s="58"/>
      <c r="I99" s="19"/>
      <c r="J99" s="20"/>
      <c r="K99" s="328"/>
    </row>
    <row r="100" spans="1:11" ht="18" customHeight="1" x14ac:dyDescent="0.45">
      <c r="A100" s="13"/>
      <c r="B100" s="56"/>
      <c r="C100" s="453"/>
      <c r="D100" s="454"/>
      <c r="E100" s="66"/>
      <c r="F100" s="471"/>
      <c r="G100" s="471"/>
      <c r="H100" s="55"/>
      <c r="I100" s="19"/>
      <c r="J100" s="20"/>
      <c r="K100" s="328"/>
    </row>
    <row r="101" spans="1:11" ht="18" customHeight="1" x14ac:dyDescent="0.45">
      <c r="A101" s="13"/>
      <c r="B101" s="56"/>
      <c r="C101" s="453"/>
      <c r="D101" s="454"/>
      <c r="E101" s="66"/>
      <c r="F101" s="471"/>
      <c r="G101" s="471"/>
      <c r="H101" s="55"/>
      <c r="I101" s="19"/>
      <c r="J101" s="20"/>
      <c r="K101" s="328"/>
    </row>
    <row r="102" spans="1:11" ht="18" customHeight="1" x14ac:dyDescent="0.45">
      <c r="A102" s="13"/>
      <c r="B102" s="56"/>
      <c r="C102" s="453"/>
      <c r="D102" s="454"/>
      <c r="E102" s="66"/>
      <c r="F102" s="471"/>
      <c r="G102" s="471"/>
      <c r="H102" s="55"/>
      <c r="I102" s="19"/>
      <c r="J102" s="20"/>
      <c r="K102" s="328"/>
    </row>
    <row r="103" spans="1:11" ht="18" customHeight="1" x14ac:dyDescent="0.45">
      <c r="A103" s="13"/>
      <c r="B103" s="62"/>
      <c r="C103" s="469"/>
      <c r="D103" s="470"/>
      <c r="E103" s="66"/>
      <c r="F103" s="471"/>
      <c r="G103" s="471"/>
      <c r="H103" s="55"/>
      <c r="I103" s="19"/>
      <c r="J103" s="20"/>
      <c r="K103" s="328"/>
    </row>
    <row r="104" spans="1:11" ht="18" customHeight="1" x14ac:dyDescent="0.45">
      <c r="A104" s="13"/>
      <c r="B104" s="176" t="s">
        <v>264</v>
      </c>
      <c r="C104" s="472">
        <f>SUM(C105:D109)</f>
        <v>0</v>
      </c>
      <c r="D104" s="473"/>
      <c r="E104" s="66"/>
      <c r="F104" s="471"/>
      <c r="G104" s="471"/>
      <c r="H104" s="55"/>
      <c r="I104" s="19"/>
      <c r="J104" s="20"/>
      <c r="K104" s="328"/>
    </row>
    <row r="105" spans="1:11" ht="18" customHeight="1" x14ac:dyDescent="0.45">
      <c r="A105" s="13"/>
      <c r="B105" s="63" t="s">
        <v>265</v>
      </c>
      <c r="C105" s="461"/>
      <c r="D105" s="462"/>
      <c r="E105" s="66"/>
      <c r="F105" s="471"/>
      <c r="G105" s="471"/>
      <c r="H105" s="55"/>
      <c r="I105" s="19"/>
      <c r="J105" s="20"/>
      <c r="K105" s="328"/>
    </row>
    <row r="106" spans="1:11" ht="18" customHeight="1" x14ac:dyDescent="0.45">
      <c r="A106" s="13"/>
      <c r="B106" s="54" t="s">
        <v>266</v>
      </c>
      <c r="C106" s="453"/>
      <c r="D106" s="454"/>
      <c r="E106" s="66"/>
      <c r="F106" s="471"/>
      <c r="G106" s="471"/>
      <c r="H106" s="55"/>
      <c r="I106" s="19"/>
      <c r="J106" s="20"/>
      <c r="K106" s="328"/>
    </row>
    <row r="107" spans="1:11" ht="18" customHeight="1" x14ac:dyDescent="0.45">
      <c r="A107" s="13"/>
      <c r="B107" s="56"/>
      <c r="C107" s="453"/>
      <c r="D107" s="454"/>
      <c r="E107" s="66"/>
      <c r="F107" s="471"/>
      <c r="G107" s="471"/>
      <c r="H107" s="55"/>
      <c r="I107" s="19"/>
      <c r="J107" s="20"/>
      <c r="K107" s="328"/>
    </row>
    <row r="108" spans="1:11" ht="18" customHeight="1" x14ac:dyDescent="0.45">
      <c r="A108" s="13"/>
      <c r="B108" s="56"/>
      <c r="C108" s="453"/>
      <c r="D108" s="454"/>
      <c r="E108" s="66"/>
      <c r="F108" s="471"/>
      <c r="G108" s="471"/>
      <c r="H108" s="55"/>
      <c r="I108" s="19"/>
      <c r="J108" s="20"/>
      <c r="K108" s="328"/>
    </row>
    <row r="109" spans="1:11" ht="18" customHeight="1" x14ac:dyDescent="0.45">
      <c r="A109" s="13"/>
      <c r="B109" s="62"/>
      <c r="C109" s="469"/>
      <c r="D109" s="470"/>
      <c r="E109" s="66"/>
      <c r="F109" s="471"/>
      <c r="G109" s="471"/>
      <c r="H109" s="55"/>
      <c r="I109" s="19"/>
      <c r="J109" s="20"/>
      <c r="K109" s="328"/>
    </row>
    <row r="110" spans="1:11" ht="18" customHeight="1" x14ac:dyDescent="0.45">
      <c r="A110" s="13"/>
      <c r="B110" s="176" t="s">
        <v>267</v>
      </c>
      <c r="C110" s="472">
        <f>SUM(C111:D115)</f>
        <v>0</v>
      </c>
      <c r="D110" s="473"/>
      <c r="E110" s="67"/>
      <c r="F110" s="471"/>
      <c r="G110" s="471"/>
      <c r="H110" s="58"/>
      <c r="I110" s="19"/>
      <c r="J110" s="20"/>
      <c r="K110" s="328"/>
    </row>
    <row r="111" spans="1:11" ht="18" customHeight="1" x14ac:dyDescent="0.45">
      <c r="A111" s="13"/>
      <c r="B111" s="63" t="s">
        <v>268</v>
      </c>
      <c r="C111" s="461"/>
      <c r="D111" s="462"/>
      <c r="E111" s="66"/>
      <c r="F111" s="471"/>
      <c r="G111" s="471"/>
      <c r="H111" s="55"/>
      <c r="I111" s="19"/>
      <c r="J111" s="20"/>
      <c r="K111" s="328"/>
    </row>
    <row r="112" spans="1:11" ht="18" customHeight="1" x14ac:dyDescent="0.45">
      <c r="A112" s="13"/>
      <c r="B112" s="54" t="s">
        <v>269</v>
      </c>
      <c r="C112" s="453"/>
      <c r="D112" s="454"/>
      <c r="E112" s="66"/>
      <c r="F112" s="471"/>
      <c r="G112" s="471"/>
      <c r="H112" s="55"/>
      <c r="I112" s="19"/>
      <c r="J112" s="20"/>
      <c r="K112" s="328"/>
    </row>
    <row r="113" spans="1:11" ht="18" customHeight="1" x14ac:dyDescent="0.45">
      <c r="A113" s="13"/>
      <c r="B113" s="56"/>
      <c r="C113" s="453"/>
      <c r="D113" s="454"/>
      <c r="E113" s="66"/>
      <c r="F113" s="471"/>
      <c r="G113" s="471"/>
      <c r="H113" s="55"/>
      <c r="I113" s="19"/>
      <c r="J113" s="20"/>
      <c r="K113" s="328"/>
    </row>
    <row r="114" spans="1:11" ht="18" customHeight="1" x14ac:dyDescent="0.45">
      <c r="A114" s="13"/>
      <c r="B114" s="56"/>
      <c r="C114" s="453"/>
      <c r="D114" s="454"/>
      <c r="E114" s="66"/>
      <c r="F114" s="471"/>
      <c r="G114" s="471"/>
      <c r="H114" s="55"/>
      <c r="I114" s="19"/>
      <c r="J114" s="20"/>
      <c r="K114" s="328"/>
    </row>
    <row r="115" spans="1:11" ht="18" customHeight="1" x14ac:dyDescent="0.45">
      <c r="A115" s="13"/>
      <c r="B115" s="62"/>
      <c r="C115" s="469"/>
      <c r="D115" s="470"/>
      <c r="E115" s="68"/>
      <c r="F115" s="477"/>
      <c r="G115" s="477"/>
      <c r="H115" s="57"/>
      <c r="I115" s="19"/>
      <c r="J115" s="20"/>
      <c r="K115" s="328"/>
    </row>
    <row r="116" spans="1:11" ht="18" customHeight="1" x14ac:dyDescent="0.45">
      <c r="A116" s="13"/>
      <c r="B116" s="176" t="s">
        <v>270</v>
      </c>
      <c r="C116" s="472">
        <f>SUM(C117:D121)</f>
        <v>0</v>
      </c>
      <c r="D116" s="473"/>
      <c r="E116" s="474" t="s">
        <v>271</v>
      </c>
      <c r="F116" s="475"/>
      <c r="G116" s="476"/>
      <c r="H116" s="71">
        <f>SUM(H117:H121)</f>
        <v>0</v>
      </c>
      <c r="I116" s="19"/>
      <c r="J116" s="20"/>
      <c r="K116" s="328"/>
    </row>
    <row r="117" spans="1:11" ht="18" customHeight="1" x14ac:dyDescent="0.45">
      <c r="A117" s="13"/>
      <c r="B117" s="63" t="s">
        <v>272</v>
      </c>
      <c r="C117" s="461"/>
      <c r="D117" s="462"/>
      <c r="E117" s="466"/>
      <c r="F117" s="467"/>
      <c r="G117" s="468"/>
      <c r="H117" s="58"/>
      <c r="I117" s="19"/>
      <c r="J117" s="20"/>
      <c r="K117" s="328"/>
    </row>
    <row r="118" spans="1:11" ht="18" customHeight="1" x14ac:dyDescent="0.45">
      <c r="A118" s="13"/>
      <c r="B118" s="56"/>
      <c r="C118" s="453"/>
      <c r="D118" s="454"/>
      <c r="E118" s="438"/>
      <c r="F118" s="439"/>
      <c r="G118" s="440"/>
      <c r="H118" s="55"/>
      <c r="I118" s="19"/>
      <c r="J118" s="20"/>
      <c r="K118" s="328"/>
    </row>
    <row r="119" spans="1:11" ht="18" customHeight="1" x14ac:dyDescent="0.45">
      <c r="A119" s="13"/>
      <c r="B119" s="56"/>
      <c r="C119" s="453"/>
      <c r="D119" s="454"/>
      <c r="E119" s="438"/>
      <c r="F119" s="439"/>
      <c r="G119" s="440"/>
      <c r="H119" s="55"/>
      <c r="I119" s="19"/>
      <c r="J119" s="20"/>
      <c r="K119" s="328"/>
    </row>
    <row r="120" spans="1:11" ht="18" customHeight="1" x14ac:dyDescent="0.45">
      <c r="A120" s="13"/>
      <c r="B120" s="56"/>
      <c r="C120" s="453"/>
      <c r="D120" s="454"/>
      <c r="E120" s="438"/>
      <c r="F120" s="439"/>
      <c r="G120" s="440"/>
      <c r="H120" s="55"/>
      <c r="I120" s="19"/>
      <c r="J120" s="20"/>
      <c r="K120" s="328"/>
    </row>
    <row r="121" spans="1:11" ht="18" customHeight="1" thickBot="1" x14ac:dyDescent="0.5">
      <c r="A121" s="13"/>
      <c r="B121" s="59"/>
      <c r="C121" s="455"/>
      <c r="D121" s="456"/>
      <c r="E121" s="463"/>
      <c r="F121" s="464"/>
      <c r="G121" s="465"/>
      <c r="H121" s="60"/>
      <c r="I121" s="19"/>
      <c r="J121" s="20"/>
      <c r="K121" s="328"/>
    </row>
    <row r="122" spans="1:11" ht="18" customHeight="1" thickBot="1" x14ac:dyDescent="0.5">
      <c r="A122" s="13"/>
      <c r="B122" s="175" t="s">
        <v>273</v>
      </c>
      <c r="C122" s="457">
        <f>C87+C104+C110+C116</f>
        <v>0</v>
      </c>
      <c r="D122" s="458"/>
      <c r="E122" s="459" t="s">
        <v>274</v>
      </c>
      <c r="F122" s="460"/>
      <c r="G122" s="305"/>
      <c r="H122" s="70">
        <f>H87+H116</f>
        <v>0</v>
      </c>
      <c r="I122" s="19"/>
      <c r="J122" s="20"/>
      <c r="K122" s="328"/>
    </row>
    <row r="123" spans="1:11" x14ac:dyDescent="0.45">
      <c r="A123" s="19"/>
      <c r="B123" s="19"/>
      <c r="C123" s="19"/>
      <c r="D123" s="19"/>
      <c r="E123" s="19"/>
      <c r="F123" s="19"/>
      <c r="G123" s="19"/>
      <c r="H123" s="19"/>
      <c r="I123" s="19"/>
      <c r="J123" s="20"/>
      <c r="K123" s="13"/>
    </row>
    <row r="124" spans="1:11" x14ac:dyDescent="0.45">
      <c r="A124" s="20"/>
      <c r="B124" s="20"/>
      <c r="C124" s="20"/>
      <c r="D124" s="20"/>
      <c r="E124" s="20"/>
      <c r="F124" s="20"/>
      <c r="G124" s="20"/>
      <c r="H124" s="20"/>
      <c r="I124" s="20"/>
      <c r="J124" s="20"/>
      <c r="K124" s="13"/>
    </row>
  </sheetData>
  <sheetProtection algorithmName="SHA-512" hashValue="tKrvDsN0biAyFW64qeZZtOOZWbXNQA/nkoHqYkjG/gmrfAYF+RkoxJklJi7HCsMHrL6+VjJQSVh+0VTgKsUlXw==" saltValue="pOweobOpXWOlADR1/LT41A==" spinCount="100000" sheet="1" objects="1" scenarios="1" formatCells="0"/>
  <mergeCells count="240">
    <mergeCell ref="D1:F1"/>
    <mergeCell ref="G1:H1"/>
    <mergeCell ref="B2:G2"/>
    <mergeCell ref="B3:D3"/>
    <mergeCell ref="E3:H3"/>
    <mergeCell ref="C4:D4"/>
    <mergeCell ref="E4:G4"/>
    <mergeCell ref="C5:D5"/>
    <mergeCell ref="E5:G5"/>
    <mergeCell ref="C27:D27"/>
    <mergeCell ref="E27:G27"/>
    <mergeCell ref="E17:G17"/>
    <mergeCell ref="C18:D18"/>
    <mergeCell ref="E18:G18"/>
    <mergeCell ref="C19:D19"/>
    <mergeCell ref="E19:G19"/>
    <mergeCell ref="C20:D20"/>
    <mergeCell ref="E20:G20"/>
    <mergeCell ref="C21:D21"/>
    <mergeCell ref="E21:G21"/>
    <mergeCell ref="C22:D22"/>
    <mergeCell ref="E22:G22"/>
    <mergeCell ref="C23:D23"/>
    <mergeCell ref="E23:G23"/>
    <mergeCell ref="C24:D24"/>
    <mergeCell ref="E24:G24"/>
    <mergeCell ref="C25:D25"/>
    <mergeCell ref="E25:G25"/>
    <mergeCell ref="C26:D26"/>
    <mergeCell ref="E26:G26"/>
    <mergeCell ref="C39:D39"/>
    <mergeCell ref="E39:G39"/>
    <mergeCell ref="C28:D28"/>
    <mergeCell ref="E28:G28"/>
    <mergeCell ref="C29:D29"/>
    <mergeCell ref="E29:G29"/>
    <mergeCell ref="C30:D30"/>
    <mergeCell ref="E30:G30"/>
    <mergeCell ref="C31:D31"/>
    <mergeCell ref="E31:G31"/>
    <mergeCell ref="C32:D32"/>
    <mergeCell ref="E32:G32"/>
    <mergeCell ref="C33:D33"/>
    <mergeCell ref="E33:G33"/>
    <mergeCell ref="C34:D34"/>
    <mergeCell ref="E34:G34"/>
    <mergeCell ref="C35:D35"/>
    <mergeCell ref="E35:G35"/>
    <mergeCell ref="C36:D36"/>
    <mergeCell ref="E36:G36"/>
    <mergeCell ref="C37:D37"/>
    <mergeCell ref="E37:G37"/>
    <mergeCell ref="C38:D38"/>
    <mergeCell ref="E38:G38"/>
    <mergeCell ref="C63:D63"/>
    <mergeCell ref="E63:G63"/>
    <mergeCell ref="C40:D40"/>
    <mergeCell ref="E40:G40"/>
    <mergeCell ref="D42:F42"/>
    <mergeCell ref="G42:H42"/>
    <mergeCell ref="B43:H43"/>
    <mergeCell ref="B44:D44"/>
    <mergeCell ref="E44:H44"/>
    <mergeCell ref="C45:D45"/>
    <mergeCell ref="E45:G45"/>
    <mergeCell ref="C46:D46"/>
    <mergeCell ref="E46:G46"/>
    <mergeCell ref="E58:G58"/>
    <mergeCell ref="C59:D59"/>
    <mergeCell ref="E59:G59"/>
    <mergeCell ref="C60:D60"/>
    <mergeCell ref="E60:G60"/>
    <mergeCell ref="C61:D61"/>
    <mergeCell ref="E61:G61"/>
    <mergeCell ref="C62:D62"/>
    <mergeCell ref="E62:G62"/>
    <mergeCell ref="C75:D75"/>
    <mergeCell ref="E75:G75"/>
    <mergeCell ref="C64:D64"/>
    <mergeCell ref="E64:G64"/>
    <mergeCell ref="C65:D65"/>
    <mergeCell ref="E65:G65"/>
    <mergeCell ref="C66:D66"/>
    <mergeCell ref="E66:G66"/>
    <mergeCell ref="C67:D67"/>
    <mergeCell ref="E67:G67"/>
    <mergeCell ref="C68:D68"/>
    <mergeCell ref="E68:G68"/>
    <mergeCell ref="C69:D69"/>
    <mergeCell ref="E69:G69"/>
    <mergeCell ref="C70:D70"/>
    <mergeCell ref="E70:G70"/>
    <mergeCell ref="C71:D71"/>
    <mergeCell ref="E71:G71"/>
    <mergeCell ref="C72:D72"/>
    <mergeCell ref="E72:G72"/>
    <mergeCell ref="C73:D73"/>
    <mergeCell ref="E73:G73"/>
    <mergeCell ref="C74:D74"/>
    <mergeCell ref="E74:G74"/>
    <mergeCell ref="F99:G99"/>
    <mergeCell ref="C100:D100"/>
    <mergeCell ref="F100:G100"/>
    <mergeCell ref="C76:D76"/>
    <mergeCell ref="E76:G76"/>
    <mergeCell ref="C77:D77"/>
    <mergeCell ref="E77:G77"/>
    <mergeCell ref="C78:D78"/>
    <mergeCell ref="E78:G78"/>
    <mergeCell ref="C79:D79"/>
    <mergeCell ref="E79:G79"/>
    <mergeCell ref="C80:D80"/>
    <mergeCell ref="E80:G80"/>
    <mergeCell ref="C81:D81"/>
    <mergeCell ref="E81:G81"/>
    <mergeCell ref="D83:F83"/>
    <mergeCell ref="G83:H83"/>
    <mergeCell ref="B84:H84"/>
    <mergeCell ref="B85:D85"/>
    <mergeCell ref="E85:H85"/>
    <mergeCell ref="C86:D86"/>
    <mergeCell ref="E86:G86"/>
    <mergeCell ref="C87:D87"/>
    <mergeCell ref="F87:G87"/>
    <mergeCell ref="C112:D112"/>
    <mergeCell ref="F112:G112"/>
    <mergeCell ref="C101:D101"/>
    <mergeCell ref="F101:G101"/>
    <mergeCell ref="C102:D102"/>
    <mergeCell ref="F102:G102"/>
    <mergeCell ref="C103:D103"/>
    <mergeCell ref="F103:G103"/>
    <mergeCell ref="C104:D104"/>
    <mergeCell ref="F104:G104"/>
    <mergeCell ref="C105:D105"/>
    <mergeCell ref="F105:G105"/>
    <mergeCell ref="C106:D106"/>
    <mergeCell ref="F106:G106"/>
    <mergeCell ref="C107:D107"/>
    <mergeCell ref="F107:G107"/>
    <mergeCell ref="C108:D108"/>
    <mergeCell ref="F108:G108"/>
    <mergeCell ref="C109:D109"/>
    <mergeCell ref="F109:G109"/>
    <mergeCell ref="C110:D110"/>
    <mergeCell ref="F110:G110"/>
    <mergeCell ref="C111:D111"/>
    <mergeCell ref="F111:G111"/>
    <mergeCell ref="C119:D119"/>
    <mergeCell ref="E119:G119"/>
    <mergeCell ref="C120:D120"/>
    <mergeCell ref="E120:G120"/>
    <mergeCell ref="C121:D121"/>
    <mergeCell ref="E121:G121"/>
    <mergeCell ref="C122:D122"/>
    <mergeCell ref="E122:G122"/>
    <mergeCell ref="C113:D113"/>
    <mergeCell ref="F113:G113"/>
    <mergeCell ref="C114:D114"/>
    <mergeCell ref="F114:G114"/>
    <mergeCell ref="C115:D115"/>
    <mergeCell ref="F115:G115"/>
    <mergeCell ref="C116:D116"/>
    <mergeCell ref="E116:G116"/>
    <mergeCell ref="C117:D117"/>
    <mergeCell ref="E117:G117"/>
    <mergeCell ref="C118:D118"/>
    <mergeCell ref="E118:G118"/>
    <mergeCell ref="K5:K40"/>
    <mergeCell ref="C6:D6"/>
    <mergeCell ref="E6:G6"/>
    <mergeCell ref="C7:D7"/>
    <mergeCell ref="E7:G7"/>
    <mergeCell ref="C8:D8"/>
    <mergeCell ref="E8:G8"/>
    <mergeCell ref="C9:D9"/>
    <mergeCell ref="E9:G9"/>
    <mergeCell ref="C10:D10"/>
    <mergeCell ref="E10:G10"/>
    <mergeCell ref="C11:D11"/>
    <mergeCell ref="E11:G11"/>
    <mergeCell ref="C12:D12"/>
    <mergeCell ref="E12:G12"/>
    <mergeCell ref="C13:D13"/>
    <mergeCell ref="E13:G13"/>
    <mergeCell ref="C14:D14"/>
    <mergeCell ref="E14:G14"/>
    <mergeCell ref="C15:D15"/>
    <mergeCell ref="E15:G15"/>
    <mergeCell ref="C16:D16"/>
    <mergeCell ref="E16:G16"/>
    <mergeCell ref="C17:D17"/>
    <mergeCell ref="K46:K81"/>
    <mergeCell ref="C47:D47"/>
    <mergeCell ref="E47:G47"/>
    <mergeCell ref="C48:D48"/>
    <mergeCell ref="E48:G48"/>
    <mergeCell ref="C49:D49"/>
    <mergeCell ref="E49:G49"/>
    <mergeCell ref="C50:D50"/>
    <mergeCell ref="E50:G50"/>
    <mergeCell ref="C51:D51"/>
    <mergeCell ref="E51:G51"/>
    <mergeCell ref="C52:D52"/>
    <mergeCell ref="E52:G52"/>
    <mergeCell ref="C53:D53"/>
    <mergeCell ref="E53:G53"/>
    <mergeCell ref="C54:D54"/>
    <mergeCell ref="E54:G54"/>
    <mergeCell ref="C55:D55"/>
    <mergeCell ref="E55:G55"/>
    <mergeCell ref="C56:D56"/>
    <mergeCell ref="E56:G56"/>
    <mergeCell ref="C57:D57"/>
    <mergeCell ref="E57:G57"/>
    <mergeCell ref="C58:D58"/>
    <mergeCell ref="K87:K122"/>
    <mergeCell ref="C88:D88"/>
    <mergeCell ref="F88:G88"/>
    <mergeCell ref="C89:D89"/>
    <mergeCell ref="F89:G89"/>
    <mergeCell ref="C90:D90"/>
    <mergeCell ref="F90:G90"/>
    <mergeCell ref="C91:D91"/>
    <mergeCell ref="F91:G91"/>
    <mergeCell ref="C92:D92"/>
    <mergeCell ref="F92:G92"/>
    <mergeCell ref="C93:D93"/>
    <mergeCell ref="F93:G93"/>
    <mergeCell ref="C94:D94"/>
    <mergeCell ref="F94:G94"/>
    <mergeCell ref="C95:D95"/>
    <mergeCell ref="F95:G95"/>
    <mergeCell ref="C96:D96"/>
    <mergeCell ref="F96:G96"/>
    <mergeCell ref="C97:D97"/>
    <mergeCell ref="F97:G97"/>
    <mergeCell ref="C98:D98"/>
    <mergeCell ref="F98:G98"/>
    <mergeCell ref="C99:D99"/>
  </mergeCells>
  <phoneticPr fontId="3"/>
  <dataValidations count="1">
    <dataValidation type="list" allowBlank="1" showInputMessage="1" showErrorMessage="1" sqref="F88:G115" xr:uid="{3D305F1F-53DB-4A72-A540-F3FE9F192DA1}">
      <formula1>"人件費,諸謝金,旅費,消耗品費,借料及び損料,雑役務費,外注費,その他（諸経費）,一般管理費"</formula1>
    </dataValidation>
  </dataValidations>
  <pageMargins left="0.59055118110236215" right="0.59055118110236215" top="0.59055118110236215" bottom="0.59055118110236215" header="0.31496062992125984" footer="0.31496062992125984"/>
  <pageSetup paperSize="9" orientation="portrait" r:id="rId1"/>
  <rowBreaks count="2" manualBreakCount="2">
    <brk id="41" max="8" man="1"/>
    <brk id="82"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8877-F151-4719-A84E-F8C3E4533508}">
  <dimension ref="A1:K124"/>
  <sheetViews>
    <sheetView view="pageBreakPreview" zoomScaleNormal="100" zoomScaleSheetLayoutView="100" workbookViewId="0"/>
  </sheetViews>
  <sheetFormatPr defaultColWidth="8.69921875" defaultRowHeight="12" x14ac:dyDescent="0.45"/>
  <cols>
    <col min="1" max="1" width="2" style="1" customWidth="1"/>
    <col min="2" max="2" width="27" style="1" customWidth="1"/>
    <col min="3" max="3" width="10" style="1" customWidth="1"/>
    <col min="4" max="4" width="2.5" style="1" customWidth="1"/>
    <col min="5" max="5" width="4" style="1" customWidth="1"/>
    <col min="6" max="6" width="10.5" style="1" customWidth="1"/>
    <col min="7" max="8" width="12.5" style="1" customWidth="1"/>
    <col min="9" max="10" width="2" style="1" customWidth="1"/>
    <col min="11" max="11" width="50" style="1" customWidth="1"/>
    <col min="12" max="16384" width="8.69921875" style="1"/>
  </cols>
  <sheetData>
    <row r="1" spans="1:11" ht="18" customHeight="1" thickBot="1" x14ac:dyDescent="0.5">
      <c r="A1" s="13"/>
      <c r="B1" s="3"/>
      <c r="D1" s="333" t="s">
        <v>155</v>
      </c>
      <c r="E1" s="490"/>
      <c r="F1" s="334"/>
      <c r="G1" s="335" t="str">
        <f>基本情報!E15</f>
        <v>株式会社〇〇〇</v>
      </c>
      <c r="H1" s="335"/>
      <c r="I1" s="19"/>
      <c r="J1" s="20"/>
      <c r="K1" s="13"/>
    </row>
    <row r="2" spans="1:11" ht="18" customHeight="1" thickBot="1" x14ac:dyDescent="0.5">
      <c r="A2" s="13"/>
      <c r="B2" s="491" t="s">
        <v>276</v>
      </c>
      <c r="C2" s="492"/>
      <c r="D2" s="492"/>
      <c r="E2" s="492"/>
      <c r="F2" s="492"/>
      <c r="G2" s="492"/>
      <c r="H2" s="166"/>
      <c r="I2" s="19"/>
      <c r="J2" s="20"/>
      <c r="K2" s="13"/>
    </row>
    <row r="3" spans="1:11" ht="18" customHeight="1" x14ac:dyDescent="0.45">
      <c r="A3" s="13"/>
      <c r="B3" s="494" t="s">
        <v>219</v>
      </c>
      <c r="C3" s="370"/>
      <c r="D3" s="371"/>
      <c r="E3" s="494" t="s">
        <v>220</v>
      </c>
      <c r="F3" s="370"/>
      <c r="G3" s="370"/>
      <c r="H3" s="371"/>
      <c r="I3" s="19"/>
      <c r="J3" s="20"/>
      <c r="K3" s="13"/>
    </row>
    <row r="4" spans="1:11" ht="18" customHeight="1" x14ac:dyDescent="0.45">
      <c r="A4" s="13"/>
      <c r="B4" s="171" t="s">
        <v>221</v>
      </c>
      <c r="C4" s="367" t="s">
        <v>222</v>
      </c>
      <c r="D4" s="364"/>
      <c r="E4" s="484" t="s">
        <v>221</v>
      </c>
      <c r="F4" s="485"/>
      <c r="G4" s="486"/>
      <c r="H4" s="173" t="s">
        <v>222</v>
      </c>
      <c r="I4" s="19"/>
      <c r="J4" s="20"/>
      <c r="K4" s="13"/>
    </row>
    <row r="5" spans="1:11" ht="18" customHeight="1" x14ac:dyDescent="0.45">
      <c r="A5" s="13"/>
      <c r="B5" s="174" t="s">
        <v>223</v>
      </c>
      <c r="C5" s="487">
        <f>SUM(C6:D39)</f>
        <v>0</v>
      </c>
      <c r="D5" s="488"/>
      <c r="E5" s="444" t="s">
        <v>224</v>
      </c>
      <c r="F5" s="445"/>
      <c r="G5" s="446"/>
      <c r="H5" s="69">
        <f>SUM(H6:H15)</f>
        <v>0</v>
      </c>
      <c r="I5" s="19"/>
      <c r="J5" s="20"/>
      <c r="K5" s="193" t="s">
        <v>225</v>
      </c>
    </row>
    <row r="6" spans="1:11" ht="18" customHeight="1" x14ac:dyDescent="0.45">
      <c r="A6" s="13"/>
      <c r="B6" s="52" t="s">
        <v>226</v>
      </c>
      <c r="C6" s="478"/>
      <c r="D6" s="479"/>
      <c r="E6" s="503" t="s">
        <v>227</v>
      </c>
      <c r="F6" s="504"/>
      <c r="G6" s="505"/>
      <c r="H6" s="53"/>
      <c r="I6" s="19"/>
      <c r="J6" s="20"/>
      <c r="K6" s="193"/>
    </row>
    <row r="7" spans="1:11" ht="18" customHeight="1" x14ac:dyDescent="0.45">
      <c r="A7" s="13"/>
      <c r="B7" s="54" t="s">
        <v>228</v>
      </c>
      <c r="C7" s="481"/>
      <c r="D7" s="482"/>
      <c r="E7" s="438"/>
      <c r="F7" s="439"/>
      <c r="G7" s="440"/>
      <c r="H7" s="55"/>
      <c r="I7" s="19"/>
      <c r="J7" s="20"/>
      <c r="K7" s="193"/>
    </row>
    <row r="8" spans="1:11" ht="18" customHeight="1" x14ac:dyDescent="0.45">
      <c r="A8" s="13"/>
      <c r="B8" s="54" t="s">
        <v>229</v>
      </c>
      <c r="C8" s="481"/>
      <c r="D8" s="482"/>
      <c r="E8" s="438"/>
      <c r="F8" s="439"/>
      <c r="G8" s="440"/>
      <c r="H8" s="55"/>
      <c r="I8" s="19"/>
      <c r="J8" s="20"/>
      <c r="K8" s="193"/>
    </row>
    <row r="9" spans="1:11" ht="18" customHeight="1" x14ac:dyDescent="0.45">
      <c r="A9" s="13"/>
      <c r="B9" s="56"/>
      <c r="C9" s="453"/>
      <c r="D9" s="454"/>
      <c r="E9" s="438"/>
      <c r="F9" s="439"/>
      <c r="G9" s="440"/>
      <c r="H9" s="55"/>
      <c r="I9" s="19"/>
      <c r="J9" s="20"/>
      <c r="K9" s="193"/>
    </row>
    <row r="10" spans="1:11" ht="18" customHeight="1" x14ac:dyDescent="0.45">
      <c r="A10" s="13"/>
      <c r="B10" s="56"/>
      <c r="C10" s="453"/>
      <c r="D10" s="454"/>
      <c r="E10" s="438"/>
      <c r="F10" s="439"/>
      <c r="G10" s="440"/>
      <c r="H10" s="55"/>
      <c r="I10" s="19"/>
      <c r="J10" s="20"/>
      <c r="K10" s="193"/>
    </row>
    <row r="11" spans="1:11" ht="18" customHeight="1" x14ac:dyDescent="0.45">
      <c r="A11" s="13"/>
      <c r="B11" s="56"/>
      <c r="C11" s="453"/>
      <c r="D11" s="454"/>
      <c r="E11" s="438"/>
      <c r="F11" s="439"/>
      <c r="G11" s="440"/>
      <c r="H11" s="55"/>
      <c r="I11" s="19"/>
      <c r="J11" s="20"/>
      <c r="K11" s="193"/>
    </row>
    <row r="12" spans="1:11" ht="18" customHeight="1" x14ac:dyDescent="0.45">
      <c r="A12" s="13"/>
      <c r="B12" s="56"/>
      <c r="C12" s="453"/>
      <c r="D12" s="454"/>
      <c r="E12" s="438"/>
      <c r="F12" s="439"/>
      <c r="G12" s="440"/>
      <c r="H12" s="55"/>
      <c r="I12" s="19"/>
      <c r="J12" s="20"/>
      <c r="K12" s="193"/>
    </row>
    <row r="13" spans="1:11" ht="18" customHeight="1" x14ac:dyDescent="0.45">
      <c r="A13" s="13"/>
      <c r="B13" s="56"/>
      <c r="C13" s="453"/>
      <c r="D13" s="454"/>
      <c r="E13" s="438"/>
      <c r="F13" s="439"/>
      <c r="G13" s="440"/>
      <c r="H13" s="55"/>
      <c r="I13" s="19"/>
      <c r="J13" s="20"/>
      <c r="K13" s="193"/>
    </row>
    <row r="14" spans="1:11" ht="18" customHeight="1" x14ac:dyDescent="0.45">
      <c r="A14" s="13"/>
      <c r="B14" s="56"/>
      <c r="C14" s="453"/>
      <c r="D14" s="454"/>
      <c r="E14" s="438"/>
      <c r="F14" s="439"/>
      <c r="G14" s="440"/>
      <c r="H14" s="55"/>
      <c r="I14" s="19"/>
      <c r="J14" s="20"/>
      <c r="K14" s="193"/>
    </row>
    <row r="15" spans="1:11" ht="18" customHeight="1" x14ac:dyDescent="0.45">
      <c r="A15" s="13"/>
      <c r="B15" s="56"/>
      <c r="C15" s="453"/>
      <c r="D15" s="454"/>
      <c r="E15" s="447"/>
      <c r="F15" s="448"/>
      <c r="G15" s="449"/>
      <c r="H15" s="57"/>
      <c r="I15" s="19"/>
      <c r="J15" s="20"/>
      <c r="K15" s="193"/>
    </row>
    <row r="16" spans="1:11" ht="18" customHeight="1" x14ac:dyDescent="0.45">
      <c r="A16" s="13"/>
      <c r="B16" s="56"/>
      <c r="C16" s="453"/>
      <c r="D16" s="454"/>
      <c r="E16" s="444" t="s">
        <v>230</v>
      </c>
      <c r="F16" s="445"/>
      <c r="G16" s="446"/>
      <c r="H16" s="69">
        <f>SUM(H17:H26)</f>
        <v>0</v>
      </c>
      <c r="I16" s="19"/>
      <c r="J16" s="20"/>
      <c r="K16" s="193"/>
    </row>
    <row r="17" spans="1:11" ht="18" customHeight="1" x14ac:dyDescent="0.45">
      <c r="A17" s="13"/>
      <c r="B17" s="56"/>
      <c r="C17" s="453"/>
      <c r="D17" s="454"/>
      <c r="E17" s="500" t="s">
        <v>231</v>
      </c>
      <c r="F17" s="501"/>
      <c r="G17" s="502"/>
      <c r="H17" s="58"/>
      <c r="I17" s="19"/>
      <c r="J17" s="20"/>
      <c r="K17" s="193"/>
    </row>
    <row r="18" spans="1:11" ht="18" customHeight="1" x14ac:dyDescent="0.45">
      <c r="A18" s="13"/>
      <c r="B18" s="56"/>
      <c r="C18" s="453"/>
      <c r="D18" s="454"/>
      <c r="E18" s="438"/>
      <c r="F18" s="439"/>
      <c r="G18" s="440"/>
      <c r="H18" s="55"/>
      <c r="I18" s="19"/>
      <c r="J18" s="20"/>
      <c r="K18" s="193"/>
    </row>
    <row r="19" spans="1:11" ht="18" customHeight="1" x14ac:dyDescent="0.45">
      <c r="A19" s="13"/>
      <c r="B19" s="56"/>
      <c r="C19" s="453"/>
      <c r="D19" s="454"/>
      <c r="E19" s="438"/>
      <c r="F19" s="439"/>
      <c r="G19" s="440"/>
      <c r="H19" s="55"/>
      <c r="I19" s="19"/>
      <c r="J19" s="20"/>
      <c r="K19" s="193"/>
    </row>
    <row r="20" spans="1:11" ht="18" customHeight="1" x14ac:dyDescent="0.45">
      <c r="A20" s="13"/>
      <c r="B20" s="56"/>
      <c r="C20" s="453"/>
      <c r="D20" s="454"/>
      <c r="E20" s="438"/>
      <c r="F20" s="439"/>
      <c r="G20" s="440"/>
      <c r="H20" s="55"/>
      <c r="I20" s="19"/>
      <c r="J20" s="20"/>
      <c r="K20" s="193"/>
    </row>
    <row r="21" spans="1:11" ht="18" customHeight="1" x14ac:dyDescent="0.45">
      <c r="A21" s="13"/>
      <c r="B21" s="56"/>
      <c r="C21" s="453"/>
      <c r="D21" s="454"/>
      <c r="E21" s="438"/>
      <c r="F21" s="439"/>
      <c r="G21" s="440"/>
      <c r="H21" s="55"/>
      <c r="I21" s="19"/>
      <c r="J21" s="20"/>
      <c r="K21" s="193"/>
    </row>
    <row r="22" spans="1:11" ht="18" customHeight="1" x14ac:dyDescent="0.45">
      <c r="A22" s="13"/>
      <c r="B22" s="56"/>
      <c r="C22" s="453"/>
      <c r="D22" s="454"/>
      <c r="E22" s="438"/>
      <c r="F22" s="439"/>
      <c r="G22" s="440"/>
      <c r="H22" s="55"/>
      <c r="I22" s="19"/>
      <c r="J22" s="20"/>
      <c r="K22" s="193"/>
    </row>
    <row r="23" spans="1:11" ht="18" customHeight="1" x14ac:dyDescent="0.45">
      <c r="A23" s="13"/>
      <c r="B23" s="56"/>
      <c r="C23" s="453"/>
      <c r="D23" s="454"/>
      <c r="E23" s="438"/>
      <c r="F23" s="439"/>
      <c r="G23" s="440"/>
      <c r="H23" s="55"/>
      <c r="I23" s="19"/>
      <c r="J23" s="20"/>
      <c r="K23" s="193"/>
    </row>
    <row r="24" spans="1:11" ht="18" customHeight="1" x14ac:dyDescent="0.45">
      <c r="A24" s="13"/>
      <c r="B24" s="56"/>
      <c r="C24" s="453"/>
      <c r="D24" s="454"/>
      <c r="E24" s="438"/>
      <c r="F24" s="439"/>
      <c r="G24" s="440"/>
      <c r="H24" s="55"/>
      <c r="I24" s="19"/>
      <c r="J24" s="20"/>
      <c r="K24" s="193"/>
    </row>
    <row r="25" spans="1:11" ht="18" customHeight="1" x14ac:dyDescent="0.45">
      <c r="A25" s="13"/>
      <c r="B25" s="56"/>
      <c r="C25" s="453"/>
      <c r="D25" s="454"/>
      <c r="E25" s="438"/>
      <c r="F25" s="439"/>
      <c r="G25" s="440"/>
      <c r="H25" s="55"/>
      <c r="I25" s="19"/>
      <c r="J25" s="20"/>
      <c r="K25" s="193"/>
    </row>
    <row r="26" spans="1:11" ht="18" customHeight="1" x14ac:dyDescent="0.45">
      <c r="A26" s="13"/>
      <c r="B26" s="56"/>
      <c r="C26" s="453"/>
      <c r="D26" s="454"/>
      <c r="E26" s="447"/>
      <c r="F26" s="448"/>
      <c r="G26" s="449"/>
      <c r="H26" s="57"/>
      <c r="I26" s="19"/>
      <c r="J26" s="20"/>
      <c r="K26" s="193"/>
    </row>
    <row r="27" spans="1:11" ht="18" customHeight="1" x14ac:dyDescent="0.45">
      <c r="A27" s="13"/>
      <c r="B27" s="56"/>
      <c r="C27" s="453"/>
      <c r="D27" s="454"/>
      <c r="E27" s="444" t="s">
        <v>232</v>
      </c>
      <c r="F27" s="445"/>
      <c r="G27" s="446"/>
      <c r="H27" s="69">
        <f>SUM(H28:H39)</f>
        <v>0</v>
      </c>
      <c r="I27" s="19"/>
      <c r="J27" s="20"/>
      <c r="K27" s="193"/>
    </row>
    <row r="28" spans="1:11" ht="18" customHeight="1" x14ac:dyDescent="0.45">
      <c r="A28" s="13"/>
      <c r="B28" s="56"/>
      <c r="C28" s="453"/>
      <c r="D28" s="454"/>
      <c r="E28" s="500" t="s">
        <v>233</v>
      </c>
      <c r="F28" s="501"/>
      <c r="G28" s="502"/>
      <c r="H28" s="58"/>
      <c r="I28" s="19"/>
      <c r="J28" s="20"/>
      <c r="K28" s="193"/>
    </row>
    <row r="29" spans="1:11" ht="18" customHeight="1" x14ac:dyDescent="0.45">
      <c r="A29" s="13"/>
      <c r="B29" s="56"/>
      <c r="C29" s="453"/>
      <c r="D29" s="454"/>
      <c r="E29" s="450" t="s">
        <v>234</v>
      </c>
      <c r="F29" s="451"/>
      <c r="G29" s="452"/>
      <c r="H29" s="55"/>
      <c r="I29" s="19"/>
      <c r="J29" s="20"/>
      <c r="K29" s="193"/>
    </row>
    <row r="30" spans="1:11" ht="18" customHeight="1" x14ac:dyDescent="0.45">
      <c r="A30" s="13"/>
      <c r="B30" s="56"/>
      <c r="C30" s="453"/>
      <c r="D30" s="454"/>
      <c r="E30" s="438"/>
      <c r="F30" s="439"/>
      <c r="G30" s="440"/>
      <c r="H30" s="55"/>
      <c r="I30" s="19"/>
      <c r="J30" s="20"/>
      <c r="K30" s="193"/>
    </row>
    <row r="31" spans="1:11" ht="18" customHeight="1" x14ac:dyDescent="0.45">
      <c r="A31" s="13"/>
      <c r="B31" s="56"/>
      <c r="C31" s="453"/>
      <c r="D31" s="454"/>
      <c r="E31" s="438"/>
      <c r="F31" s="439"/>
      <c r="G31" s="440"/>
      <c r="H31" s="55"/>
      <c r="I31" s="19"/>
      <c r="J31" s="20"/>
      <c r="K31" s="193"/>
    </row>
    <row r="32" spans="1:11" ht="18" customHeight="1" x14ac:dyDescent="0.45">
      <c r="A32" s="13"/>
      <c r="B32" s="56"/>
      <c r="C32" s="453"/>
      <c r="D32" s="454"/>
      <c r="E32" s="438"/>
      <c r="F32" s="439"/>
      <c r="G32" s="440"/>
      <c r="H32" s="55"/>
      <c r="I32" s="19"/>
      <c r="J32" s="20"/>
      <c r="K32" s="193"/>
    </row>
    <row r="33" spans="1:11" ht="18" customHeight="1" x14ac:dyDescent="0.45">
      <c r="A33" s="13"/>
      <c r="B33" s="56"/>
      <c r="C33" s="453"/>
      <c r="D33" s="454"/>
      <c r="E33" s="438"/>
      <c r="F33" s="439"/>
      <c r="G33" s="440"/>
      <c r="H33" s="55"/>
      <c r="I33" s="19"/>
      <c r="J33" s="20"/>
      <c r="K33" s="193"/>
    </row>
    <row r="34" spans="1:11" ht="18" customHeight="1" x14ac:dyDescent="0.45">
      <c r="A34" s="13"/>
      <c r="B34" s="56"/>
      <c r="C34" s="453"/>
      <c r="D34" s="454"/>
      <c r="E34" s="438"/>
      <c r="F34" s="439"/>
      <c r="G34" s="440"/>
      <c r="H34" s="55"/>
      <c r="I34" s="19"/>
      <c r="J34" s="20"/>
      <c r="K34" s="193"/>
    </row>
    <row r="35" spans="1:11" ht="18" customHeight="1" x14ac:dyDescent="0.45">
      <c r="A35" s="13"/>
      <c r="B35" s="56"/>
      <c r="C35" s="453"/>
      <c r="D35" s="454"/>
      <c r="E35" s="438"/>
      <c r="F35" s="439"/>
      <c r="G35" s="440"/>
      <c r="H35" s="55"/>
      <c r="I35" s="19"/>
      <c r="J35" s="20"/>
      <c r="K35" s="193"/>
    </row>
    <row r="36" spans="1:11" ht="18" customHeight="1" x14ac:dyDescent="0.45">
      <c r="A36" s="13"/>
      <c r="B36" s="56"/>
      <c r="C36" s="453"/>
      <c r="D36" s="454"/>
      <c r="E36" s="438"/>
      <c r="F36" s="439"/>
      <c r="G36" s="440"/>
      <c r="H36" s="55"/>
      <c r="I36" s="19"/>
      <c r="J36" s="20"/>
      <c r="K36" s="193"/>
    </row>
    <row r="37" spans="1:11" ht="18" customHeight="1" x14ac:dyDescent="0.45">
      <c r="A37" s="13"/>
      <c r="B37" s="56"/>
      <c r="C37" s="453"/>
      <c r="D37" s="454"/>
      <c r="E37" s="438"/>
      <c r="F37" s="439"/>
      <c r="G37" s="440"/>
      <c r="H37" s="55"/>
      <c r="I37" s="19"/>
      <c r="J37" s="20"/>
      <c r="K37" s="193"/>
    </row>
    <row r="38" spans="1:11" ht="18" customHeight="1" x14ac:dyDescent="0.45">
      <c r="A38" s="13"/>
      <c r="B38" s="56"/>
      <c r="C38" s="453"/>
      <c r="D38" s="454"/>
      <c r="E38" s="438"/>
      <c r="F38" s="439"/>
      <c r="G38" s="440"/>
      <c r="H38" s="55"/>
      <c r="I38" s="19"/>
      <c r="J38" s="20"/>
      <c r="K38" s="193"/>
    </row>
    <row r="39" spans="1:11" ht="18" customHeight="1" thickBot="1" x14ac:dyDescent="0.5">
      <c r="A39" s="13"/>
      <c r="B39" s="59"/>
      <c r="C39" s="455"/>
      <c r="D39" s="456"/>
      <c r="E39" s="441"/>
      <c r="F39" s="442"/>
      <c r="G39" s="443"/>
      <c r="H39" s="60"/>
      <c r="I39" s="19"/>
      <c r="J39" s="20"/>
      <c r="K39" s="193"/>
    </row>
    <row r="40" spans="1:11" ht="18" customHeight="1" thickBot="1" x14ac:dyDescent="0.5">
      <c r="A40" s="13"/>
      <c r="B40" s="175" t="s">
        <v>235</v>
      </c>
      <c r="C40" s="457">
        <f>C5</f>
        <v>0</v>
      </c>
      <c r="D40" s="458"/>
      <c r="E40" s="459" t="s">
        <v>236</v>
      </c>
      <c r="F40" s="460"/>
      <c r="G40" s="305"/>
      <c r="H40" s="70">
        <f>H5+H16+H27</f>
        <v>0</v>
      </c>
      <c r="I40" s="19"/>
      <c r="J40" s="20"/>
      <c r="K40" s="193"/>
    </row>
    <row r="41" spans="1:11" ht="12.6" thickBot="1" x14ac:dyDescent="0.5">
      <c r="A41" s="19"/>
      <c r="B41" s="19"/>
      <c r="C41" s="19"/>
      <c r="D41" s="19"/>
      <c r="E41" s="19"/>
      <c r="F41" s="19"/>
      <c r="G41" s="19"/>
      <c r="H41" s="19"/>
      <c r="I41" s="19"/>
      <c r="J41" s="20"/>
      <c r="K41" s="13"/>
    </row>
    <row r="42" spans="1:11" ht="18" customHeight="1" thickBot="1" x14ac:dyDescent="0.5">
      <c r="A42" s="13"/>
      <c r="B42" s="3"/>
      <c r="D42" s="333" t="s">
        <v>155</v>
      </c>
      <c r="E42" s="490"/>
      <c r="F42" s="334"/>
      <c r="G42" s="335" t="str">
        <f>基本情報!E15</f>
        <v>株式会社〇〇〇</v>
      </c>
      <c r="H42" s="335"/>
      <c r="I42" s="19"/>
      <c r="J42" s="20"/>
      <c r="K42" s="13"/>
    </row>
    <row r="43" spans="1:11" ht="18" customHeight="1" thickBot="1" x14ac:dyDescent="0.5">
      <c r="A43" s="13"/>
      <c r="B43" s="491" t="s">
        <v>276</v>
      </c>
      <c r="C43" s="492"/>
      <c r="D43" s="492"/>
      <c r="E43" s="492"/>
      <c r="F43" s="492"/>
      <c r="G43" s="492"/>
      <c r="H43" s="493"/>
      <c r="I43" s="19"/>
      <c r="J43" s="20"/>
      <c r="K43" s="13"/>
    </row>
    <row r="44" spans="1:11" ht="18" customHeight="1" x14ac:dyDescent="0.45">
      <c r="A44" s="13"/>
      <c r="B44" s="494" t="s">
        <v>237</v>
      </c>
      <c r="C44" s="370"/>
      <c r="D44" s="371"/>
      <c r="E44" s="494" t="s">
        <v>238</v>
      </c>
      <c r="F44" s="370"/>
      <c r="G44" s="370"/>
      <c r="H44" s="371"/>
      <c r="I44" s="19"/>
      <c r="J44" s="20"/>
      <c r="K44" s="13"/>
    </row>
    <row r="45" spans="1:11" ht="18" customHeight="1" x14ac:dyDescent="0.45">
      <c r="A45" s="13"/>
      <c r="B45" s="172" t="s">
        <v>221</v>
      </c>
      <c r="C45" s="367" t="s">
        <v>222</v>
      </c>
      <c r="D45" s="364"/>
      <c r="E45" s="484" t="s">
        <v>221</v>
      </c>
      <c r="F45" s="485"/>
      <c r="G45" s="486"/>
      <c r="H45" s="173" t="s">
        <v>222</v>
      </c>
      <c r="I45" s="19"/>
      <c r="J45" s="20"/>
      <c r="K45" s="13"/>
    </row>
    <row r="46" spans="1:11" ht="18" customHeight="1" x14ac:dyDescent="0.45">
      <c r="A46" s="13"/>
      <c r="B46" s="174" t="s">
        <v>239</v>
      </c>
      <c r="C46" s="487">
        <f>SUM(C47:D63)</f>
        <v>0</v>
      </c>
      <c r="D46" s="488"/>
      <c r="E46" s="444" t="s">
        <v>240</v>
      </c>
      <c r="F46" s="445"/>
      <c r="G46" s="446"/>
      <c r="H46" s="69">
        <f>SUM(H47:H63)</f>
        <v>0</v>
      </c>
      <c r="I46" s="19"/>
      <c r="J46" s="20"/>
      <c r="K46" s="193" t="s">
        <v>208</v>
      </c>
    </row>
    <row r="47" spans="1:11" ht="18" customHeight="1" x14ac:dyDescent="0.45">
      <c r="A47" s="13"/>
      <c r="B47" s="52" t="s">
        <v>241</v>
      </c>
      <c r="C47" s="478"/>
      <c r="D47" s="479"/>
      <c r="E47" s="500" t="s">
        <v>242</v>
      </c>
      <c r="F47" s="501"/>
      <c r="G47" s="502"/>
      <c r="H47" s="53"/>
      <c r="I47" s="19"/>
      <c r="J47" s="20"/>
      <c r="K47" s="193"/>
    </row>
    <row r="48" spans="1:11" ht="18" customHeight="1" x14ac:dyDescent="0.45">
      <c r="A48" s="13"/>
      <c r="B48" s="54" t="s">
        <v>243</v>
      </c>
      <c r="C48" s="481"/>
      <c r="D48" s="482"/>
      <c r="E48" s="450" t="s">
        <v>244</v>
      </c>
      <c r="F48" s="451"/>
      <c r="G48" s="452"/>
      <c r="H48" s="61"/>
      <c r="I48" s="19"/>
      <c r="J48" s="20"/>
      <c r="K48" s="193"/>
    </row>
    <row r="49" spans="1:11" ht="18" customHeight="1" x14ac:dyDescent="0.45">
      <c r="A49" s="13"/>
      <c r="B49" s="54" t="s">
        <v>245</v>
      </c>
      <c r="C49" s="481"/>
      <c r="D49" s="482"/>
      <c r="E49" s="438"/>
      <c r="F49" s="439"/>
      <c r="G49" s="440"/>
      <c r="H49" s="55"/>
      <c r="I49" s="19"/>
      <c r="J49" s="20"/>
      <c r="K49" s="193"/>
    </row>
    <row r="50" spans="1:11" ht="18" customHeight="1" x14ac:dyDescent="0.45">
      <c r="A50" s="13"/>
      <c r="B50" s="56"/>
      <c r="C50" s="453"/>
      <c r="D50" s="454"/>
      <c r="E50" s="438"/>
      <c r="F50" s="439"/>
      <c r="G50" s="440"/>
      <c r="H50" s="55"/>
      <c r="I50" s="19"/>
      <c r="J50" s="20"/>
      <c r="K50" s="193"/>
    </row>
    <row r="51" spans="1:11" ht="18" customHeight="1" x14ac:dyDescent="0.45">
      <c r="A51" s="13"/>
      <c r="B51" s="56"/>
      <c r="C51" s="453"/>
      <c r="D51" s="454"/>
      <c r="E51" s="438"/>
      <c r="F51" s="439"/>
      <c r="G51" s="440"/>
      <c r="H51" s="55"/>
      <c r="I51" s="19"/>
      <c r="J51" s="20"/>
      <c r="K51" s="193"/>
    </row>
    <row r="52" spans="1:11" ht="18" customHeight="1" x14ac:dyDescent="0.45">
      <c r="A52" s="13"/>
      <c r="B52" s="56"/>
      <c r="C52" s="453"/>
      <c r="D52" s="454"/>
      <c r="E52" s="438"/>
      <c r="F52" s="439"/>
      <c r="G52" s="440"/>
      <c r="H52" s="55"/>
      <c r="I52" s="19"/>
      <c r="J52" s="20"/>
      <c r="K52" s="193"/>
    </row>
    <row r="53" spans="1:11" ht="18" customHeight="1" x14ac:dyDescent="0.45">
      <c r="A53" s="13"/>
      <c r="B53" s="56"/>
      <c r="C53" s="453"/>
      <c r="D53" s="454"/>
      <c r="E53" s="438"/>
      <c r="F53" s="439"/>
      <c r="G53" s="440"/>
      <c r="H53" s="55"/>
      <c r="I53" s="19"/>
      <c r="J53" s="20"/>
      <c r="K53" s="193"/>
    </row>
    <row r="54" spans="1:11" ht="18" customHeight="1" x14ac:dyDescent="0.45">
      <c r="A54" s="13"/>
      <c r="B54" s="56"/>
      <c r="C54" s="453"/>
      <c r="D54" s="454"/>
      <c r="E54" s="438"/>
      <c r="F54" s="439"/>
      <c r="G54" s="440"/>
      <c r="H54" s="55"/>
      <c r="I54" s="19"/>
      <c r="J54" s="20"/>
      <c r="K54" s="193"/>
    </row>
    <row r="55" spans="1:11" ht="18" customHeight="1" x14ac:dyDescent="0.45">
      <c r="A55" s="13"/>
      <c r="B55" s="56"/>
      <c r="C55" s="453"/>
      <c r="D55" s="454"/>
      <c r="E55" s="438"/>
      <c r="F55" s="439"/>
      <c r="G55" s="440"/>
      <c r="H55" s="55"/>
      <c r="I55" s="19"/>
      <c r="J55" s="20"/>
      <c r="K55" s="193"/>
    </row>
    <row r="56" spans="1:11" ht="18" customHeight="1" x14ac:dyDescent="0.45">
      <c r="A56" s="13"/>
      <c r="B56" s="56"/>
      <c r="C56" s="453"/>
      <c r="D56" s="454"/>
      <c r="E56" s="438"/>
      <c r="F56" s="439"/>
      <c r="G56" s="440"/>
      <c r="H56" s="55"/>
      <c r="I56" s="19"/>
      <c r="J56" s="20"/>
      <c r="K56" s="193"/>
    </row>
    <row r="57" spans="1:11" ht="18" customHeight="1" x14ac:dyDescent="0.45">
      <c r="A57" s="13"/>
      <c r="B57" s="56"/>
      <c r="C57" s="453"/>
      <c r="D57" s="454"/>
      <c r="E57" s="438"/>
      <c r="F57" s="439"/>
      <c r="G57" s="440"/>
      <c r="H57" s="55"/>
      <c r="I57" s="19"/>
      <c r="J57" s="20"/>
      <c r="K57" s="193"/>
    </row>
    <row r="58" spans="1:11" ht="18" customHeight="1" x14ac:dyDescent="0.45">
      <c r="A58" s="13"/>
      <c r="B58" s="56"/>
      <c r="C58" s="453"/>
      <c r="D58" s="454"/>
      <c r="E58" s="438"/>
      <c r="F58" s="439"/>
      <c r="G58" s="440"/>
      <c r="H58" s="58"/>
      <c r="I58" s="19"/>
      <c r="J58" s="20"/>
      <c r="K58" s="193"/>
    </row>
    <row r="59" spans="1:11" ht="18" customHeight="1" x14ac:dyDescent="0.45">
      <c r="A59" s="13"/>
      <c r="B59" s="56"/>
      <c r="C59" s="453"/>
      <c r="D59" s="454"/>
      <c r="E59" s="438"/>
      <c r="F59" s="439"/>
      <c r="G59" s="440"/>
      <c r="H59" s="55"/>
      <c r="I59" s="19"/>
      <c r="J59" s="20"/>
      <c r="K59" s="193"/>
    </row>
    <row r="60" spans="1:11" ht="18" customHeight="1" x14ac:dyDescent="0.45">
      <c r="A60" s="13"/>
      <c r="B60" s="56"/>
      <c r="C60" s="453"/>
      <c r="D60" s="454"/>
      <c r="E60" s="438"/>
      <c r="F60" s="439"/>
      <c r="G60" s="440"/>
      <c r="H60" s="55"/>
      <c r="I60" s="19"/>
      <c r="J60" s="20"/>
      <c r="K60" s="193"/>
    </row>
    <row r="61" spans="1:11" ht="18" customHeight="1" x14ac:dyDescent="0.45">
      <c r="A61" s="13"/>
      <c r="B61" s="56"/>
      <c r="C61" s="453"/>
      <c r="D61" s="454"/>
      <c r="E61" s="438"/>
      <c r="F61" s="439"/>
      <c r="G61" s="440"/>
      <c r="H61" s="55"/>
      <c r="I61" s="19"/>
      <c r="J61" s="20"/>
      <c r="K61" s="193"/>
    </row>
    <row r="62" spans="1:11" ht="18" customHeight="1" x14ac:dyDescent="0.45">
      <c r="A62" s="13"/>
      <c r="B62" s="56"/>
      <c r="C62" s="453"/>
      <c r="D62" s="454"/>
      <c r="E62" s="438"/>
      <c r="F62" s="439"/>
      <c r="G62" s="440"/>
      <c r="H62" s="55"/>
      <c r="I62" s="19"/>
      <c r="J62" s="20"/>
      <c r="K62" s="193"/>
    </row>
    <row r="63" spans="1:11" ht="18" customHeight="1" x14ac:dyDescent="0.45">
      <c r="A63" s="13"/>
      <c r="B63" s="62"/>
      <c r="C63" s="469"/>
      <c r="D63" s="470"/>
      <c r="E63" s="447"/>
      <c r="F63" s="448"/>
      <c r="G63" s="449"/>
      <c r="H63" s="57"/>
      <c r="I63" s="19"/>
      <c r="J63" s="20"/>
      <c r="K63" s="193"/>
    </row>
    <row r="64" spans="1:11" ht="18" customHeight="1" x14ac:dyDescent="0.45">
      <c r="A64" s="13"/>
      <c r="B64" s="176" t="s">
        <v>246</v>
      </c>
      <c r="C64" s="472">
        <f>SUM(C65:D80)</f>
        <v>0</v>
      </c>
      <c r="D64" s="473"/>
      <c r="E64" s="474" t="s">
        <v>247</v>
      </c>
      <c r="F64" s="475"/>
      <c r="G64" s="476"/>
      <c r="H64" s="71">
        <f>SUM(H65:H80)</f>
        <v>0</v>
      </c>
      <c r="I64" s="19"/>
      <c r="J64" s="20"/>
      <c r="K64" s="193"/>
    </row>
    <row r="65" spans="1:11" ht="18" customHeight="1" x14ac:dyDescent="0.45">
      <c r="A65" s="13"/>
      <c r="B65" s="63" t="s">
        <v>248</v>
      </c>
      <c r="C65" s="498"/>
      <c r="D65" s="499"/>
      <c r="E65" s="500" t="s">
        <v>249</v>
      </c>
      <c r="F65" s="501"/>
      <c r="G65" s="502"/>
      <c r="H65" s="58"/>
      <c r="I65" s="19"/>
      <c r="J65" s="20"/>
      <c r="K65" s="193"/>
    </row>
    <row r="66" spans="1:11" ht="18" customHeight="1" x14ac:dyDescent="0.45">
      <c r="A66" s="13"/>
      <c r="B66" s="54" t="s">
        <v>250</v>
      </c>
      <c r="C66" s="453"/>
      <c r="D66" s="454"/>
      <c r="E66" s="450" t="s">
        <v>251</v>
      </c>
      <c r="F66" s="451"/>
      <c r="G66" s="452"/>
      <c r="H66" s="55"/>
      <c r="I66" s="19"/>
      <c r="J66" s="20"/>
      <c r="K66" s="193"/>
    </row>
    <row r="67" spans="1:11" ht="18" customHeight="1" x14ac:dyDescent="0.45">
      <c r="A67" s="13"/>
      <c r="B67" s="54" t="s">
        <v>252</v>
      </c>
      <c r="C67" s="453"/>
      <c r="D67" s="454"/>
      <c r="E67" s="438"/>
      <c r="F67" s="439"/>
      <c r="G67" s="440"/>
      <c r="H67" s="55"/>
      <c r="I67" s="19"/>
      <c r="J67" s="20"/>
      <c r="K67" s="193"/>
    </row>
    <row r="68" spans="1:11" ht="18" customHeight="1" x14ac:dyDescent="0.45">
      <c r="A68" s="13"/>
      <c r="B68" s="56"/>
      <c r="C68" s="453"/>
      <c r="D68" s="454"/>
      <c r="E68" s="438"/>
      <c r="F68" s="439"/>
      <c r="G68" s="440"/>
      <c r="H68" s="55"/>
      <c r="I68" s="19"/>
      <c r="J68" s="20"/>
      <c r="K68" s="193"/>
    </row>
    <row r="69" spans="1:11" ht="18" customHeight="1" x14ac:dyDescent="0.45">
      <c r="A69" s="13"/>
      <c r="B69" s="56"/>
      <c r="C69" s="453"/>
      <c r="D69" s="454"/>
      <c r="E69" s="438"/>
      <c r="F69" s="439"/>
      <c r="G69" s="440"/>
      <c r="H69" s="58"/>
      <c r="I69" s="19"/>
      <c r="J69" s="20"/>
      <c r="K69" s="193"/>
    </row>
    <row r="70" spans="1:11" ht="18" customHeight="1" x14ac:dyDescent="0.45">
      <c r="A70" s="13"/>
      <c r="B70" s="56"/>
      <c r="C70" s="453"/>
      <c r="D70" s="454"/>
      <c r="E70" s="438"/>
      <c r="F70" s="439"/>
      <c r="G70" s="440"/>
      <c r="H70" s="55"/>
      <c r="I70" s="19"/>
      <c r="J70" s="20"/>
      <c r="K70" s="193"/>
    </row>
    <row r="71" spans="1:11" ht="18" customHeight="1" x14ac:dyDescent="0.45">
      <c r="A71" s="13"/>
      <c r="B71" s="56"/>
      <c r="C71" s="453"/>
      <c r="D71" s="454"/>
      <c r="E71" s="438"/>
      <c r="F71" s="439"/>
      <c r="G71" s="440"/>
      <c r="H71" s="55"/>
      <c r="I71" s="19"/>
      <c r="J71" s="20"/>
      <c r="K71" s="193"/>
    </row>
    <row r="72" spans="1:11" ht="18" customHeight="1" x14ac:dyDescent="0.45">
      <c r="A72" s="13"/>
      <c r="B72" s="56"/>
      <c r="C72" s="453"/>
      <c r="D72" s="454"/>
      <c r="E72" s="438"/>
      <c r="F72" s="439"/>
      <c r="G72" s="440"/>
      <c r="H72" s="55"/>
      <c r="I72" s="19"/>
      <c r="J72" s="20"/>
      <c r="K72" s="193"/>
    </row>
    <row r="73" spans="1:11" ht="18" customHeight="1" x14ac:dyDescent="0.45">
      <c r="A73" s="13"/>
      <c r="B73" s="56"/>
      <c r="C73" s="453"/>
      <c r="D73" s="454"/>
      <c r="E73" s="438"/>
      <c r="F73" s="439"/>
      <c r="G73" s="440"/>
      <c r="H73" s="55"/>
      <c r="I73" s="19"/>
      <c r="J73" s="20"/>
      <c r="K73" s="193"/>
    </row>
    <row r="74" spans="1:11" ht="18" customHeight="1" x14ac:dyDescent="0.45">
      <c r="A74" s="13"/>
      <c r="B74" s="56"/>
      <c r="C74" s="453"/>
      <c r="D74" s="454"/>
      <c r="E74" s="438"/>
      <c r="F74" s="439"/>
      <c r="G74" s="440"/>
      <c r="H74" s="55"/>
      <c r="I74" s="19"/>
      <c r="J74" s="20"/>
      <c r="K74" s="193"/>
    </row>
    <row r="75" spans="1:11" ht="18" customHeight="1" x14ac:dyDescent="0.45">
      <c r="A75" s="13"/>
      <c r="B75" s="56"/>
      <c r="C75" s="453"/>
      <c r="D75" s="454"/>
      <c r="E75" s="438"/>
      <c r="F75" s="439"/>
      <c r="G75" s="440"/>
      <c r="H75" s="55"/>
      <c r="I75" s="19"/>
      <c r="J75" s="20"/>
      <c r="K75" s="193"/>
    </row>
    <row r="76" spans="1:11" ht="18" customHeight="1" x14ac:dyDescent="0.45">
      <c r="A76" s="13"/>
      <c r="B76" s="56"/>
      <c r="C76" s="453"/>
      <c r="D76" s="454"/>
      <c r="E76" s="438"/>
      <c r="F76" s="439"/>
      <c r="G76" s="440"/>
      <c r="H76" s="55"/>
      <c r="I76" s="19"/>
      <c r="J76" s="20"/>
      <c r="K76" s="193"/>
    </row>
    <row r="77" spans="1:11" ht="18" customHeight="1" x14ac:dyDescent="0.45">
      <c r="A77" s="13"/>
      <c r="B77" s="56"/>
      <c r="C77" s="453"/>
      <c r="D77" s="454"/>
      <c r="E77" s="438"/>
      <c r="F77" s="439"/>
      <c r="G77" s="440"/>
      <c r="H77" s="55"/>
      <c r="I77" s="19"/>
      <c r="J77" s="20"/>
      <c r="K77" s="193"/>
    </row>
    <row r="78" spans="1:11" ht="18" customHeight="1" x14ac:dyDescent="0.45">
      <c r="A78" s="13"/>
      <c r="B78" s="56"/>
      <c r="C78" s="453"/>
      <c r="D78" s="454"/>
      <c r="E78" s="438"/>
      <c r="F78" s="439"/>
      <c r="G78" s="440"/>
      <c r="H78" s="55"/>
      <c r="I78" s="19"/>
      <c r="J78" s="20"/>
      <c r="K78" s="193"/>
    </row>
    <row r="79" spans="1:11" ht="18" customHeight="1" x14ac:dyDescent="0.45">
      <c r="A79" s="13"/>
      <c r="B79" s="56"/>
      <c r="C79" s="453"/>
      <c r="D79" s="454"/>
      <c r="E79" s="438"/>
      <c r="F79" s="439"/>
      <c r="G79" s="440"/>
      <c r="H79" s="55"/>
      <c r="I79" s="19"/>
      <c r="J79" s="20"/>
      <c r="K79" s="193"/>
    </row>
    <row r="80" spans="1:11" ht="18" customHeight="1" thickBot="1" x14ac:dyDescent="0.5">
      <c r="A80" s="13"/>
      <c r="B80" s="59"/>
      <c r="C80" s="455"/>
      <c r="D80" s="456"/>
      <c r="E80" s="495"/>
      <c r="F80" s="496"/>
      <c r="G80" s="497"/>
      <c r="H80" s="60"/>
      <c r="I80" s="19"/>
      <c r="J80" s="20"/>
      <c r="K80" s="193"/>
    </row>
    <row r="81" spans="1:11" ht="18" customHeight="1" thickBot="1" x14ac:dyDescent="0.5">
      <c r="A81" s="13"/>
      <c r="B81" s="175" t="s">
        <v>253</v>
      </c>
      <c r="C81" s="457">
        <f>C46+C64</f>
        <v>0</v>
      </c>
      <c r="D81" s="458"/>
      <c r="E81" s="459" t="s">
        <v>254</v>
      </c>
      <c r="F81" s="460"/>
      <c r="G81" s="305"/>
      <c r="H81" s="70">
        <f>H46+H64</f>
        <v>0</v>
      </c>
      <c r="I81" s="19"/>
      <c r="J81" s="20"/>
      <c r="K81" s="193"/>
    </row>
    <row r="82" spans="1:11" ht="12.6" thickBot="1" x14ac:dyDescent="0.5">
      <c r="A82" s="19"/>
      <c r="B82" s="3"/>
      <c r="C82" s="3"/>
      <c r="D82" s="3"/>
      <c r="E82" s="3"/>
      <c r="F82" s="3"/>
      <c r="G82" s="3"/>
      <c r="H82" s="3"/>
      <c r="I82" s="19"/>
      <c r="J82" s="20"/>
      <c r="K82" s="13"/>
    </row>
    <row r="83" spans="1:11" ht="18" customHeight="1" thickBot="1" x14ac:dyDescent="0.5">
      <c r="A83" s="13"/>
      <c r="B83" s="3"/>
      <c r="D83" s="333" t="s">
        <v>155</v>
      </c>
      <c r="E83" s="490"/>
      <c r="F83" s="334"/>
      <c r="G83" s="335" t="str">
        <f>基本情報!E15</f>
        <v>株式会社〇〇〇</v>
      </c>
      <c r="H83" s="335"/>
      <c r="I83" s="19"/>
      <c r="J83" s="20"/>
      <c r="K83" s="13"/>
    </row>
    <row r="84" spans="1:11" ht="18" customHeight="1" thickBot="1" x14ac:dyDescent="0.5">
      <c r="A84" s="13"/>
      <c r="B84" s="491" t="s">
        <v>276</v>
      </c>
      <c r="C84" s="492"/>
      <c r="D84" s="492"/>
      <c r="E84" s="492"/>
      <c r="F84" s="492"/>
      <c r="G84" s="492"/>
      <c r="H84" s="493"/>
      <c r="I84" s="19"/>
      <c r="J84" s="20"/>
      <c r="K84" s="13"/>
    </row>
    <row r="85" spans="1:11" ht="18" customHeight="1" x14ac:dyDescent="0.45">
      <c r="A85" s="13"/>
      <c r="B85" s="494" t="s">
        <v>255</v>
      </c>
      <c r="C85" s="370"/>
      <c r="D85" s="371"/>
      <c r="E85" s="494" t="s">
        <v>256</v>
      </c>
      <c r="F85" s="370"/>
      <c r="G85" s="370"/>
      <c r="H85" s="371"/>
      <c r="I85" s="19"/>
      <c r="J85" s="20"/>
      <c r="K85" s="13"/>
    </row>
    <row r="86" spans="1:11" ht="18" customHeight="1" x14ac:dyDescent="0.45">
      <c r="A86" s="13"/>
      <c r="B86" s="171" t="s">
        <v>221</v>
      </c>
      <c r="C86" s="367" t="s">
        <v>222</v>
      </c>
      <c r="D86" s="364"/>
      <c r="E86" s="484" t="s">
        <v>221</v>
      </c>
      <c r="F86" s="485"/>
      <c r="G86" s="486"/>
      <c r="H86" s="173" t="s">
        <v>222</v>
      </c>
      <c r="I86" s="19"/>
      <c r="J86" s="20"/>
      <c r="K86" s="13"/>
    </row>
    <row r="87" spans="1:11" ht="18" customHeight="1" x14ac:dyDescent="0.45">
      <c r="A87" s="13"/>
      <c r="B87" s="174" t="s">
        <v>257</v>
      </c>
      <c r="C87" s="487">
        <f>SUM(C88:D103)</f>
        <v>0</v>
      </c>
      <c r="D87" s="488"/>
      <c r="E87" s="178" t="s">
        <v>12</v>
      </c>
      <c r="F87" s="489" t="s">
        <v>258</v>
      </c>
      <c r="G87" s="489"/>
      <c r="H87" s="69">
        <f>SUM(H88:H115)</f>
        <v>0</v>
      </c>
      <c r="I87" s="19"/>
      <c r="J87" s="20"/>
      <c r="K87" s="328" t="s">
        <v>259</v>
      </c>
    </row>
    <row r="88" spans="1:11" ht="18" customHeight="1" x14ac:dyDescent="0.45">
      <c r="A88" s="13"/>
      <c r="B88" s="52" t="s">
        <v>260</v>
      </c>
      <c r="C88" s="478"/>
      <c r="D88" s="479"/>
      <c r="E88" s="64">
        <v>2</v>
      </c>
      <c r="F88" s="480" t="s">
        <v>261</v>
      </c>
      <c r="G88" s="480"/>
      <c r="H88" s="53"/>
      <c r="I88" s="19"/>
      <c r="J88" s="20"/>
      <c r="K88" s="328"/>
    </row>
    <row r="89" spans="1:11" ht="18" customHeight="1" x14ac:dyDescent="0.45">
      <c r="A89" s="13"/>
      <c r="B89" s="54" t="s">
        <v>262</v>
      </c>
      <c r="C89" s="481"/>
      <c r="D89" s="482"/>
      <c r="E89" s="87">
        <v>3</v>
      </c>
      <c r="F89" s="483" t="s">
        <v>261</v>
      </c>
      <c r="G89" s="483"/>
      <c r="H89" s="55"/>
      <c r="I89" s="19"/>
      <c r="J89" s="20"/>
      <c r="K89" s="328"/>
    </row>
    <row r="90" spans="1:11" ht="18" customHeight="1" x14ac:dyDescent="0.45">
      <c r="A90" s="13"/>
      <c r="B90" s="56"/>
      <c r="C90" s="453"/>
      <c r="D90" s="454"/>
      <c r="E90" s="87">
        <v>2</v>
      </c>
      <c r="F90" s="471" t="s">
        <v>263</v>
      </c>
      <c r="G90" s="471"/>
      <c r="H90" s="55"/>
      <c r="I90" s="19"/>
      <c r="J90" s="20"/>
      <c r="K90" s="328"/>
    </row>
    <row r="91" spans="1:11" ht="18" customHeight="1" x14ac:dyDescent="0.45">
      <c r="A91" s="13"/>
      <c r="B91" s="56"/>
      <c r="C91" s="453"/>
      <c r="D91" s="454"/>
      <c r="E91" s="66"/>
      <c r="F91" s="471"/>
      <c r="G91" s="471"/>
      <c r="H91" s="55"/>
      <c r="I91" s="19"/>
      <c r="J91" s="20"/>
      <c r="K91" s="328"/>
    </row>
    <row r="92" spans="1:11" ht="18" customHeight="1" x14ac:dyDescent="0.45">
      <c r="A92" s="13"/>
      <c r="B92" s="56"/>
      <c r="C92" s="453"/>
      <c r="D92" s="454"/>
      <c r="E92" s="66"/>
      <c r="F92" s="471"/>
      <c r="G92" s="471"/>
      <c r="H92" s="55"/>
      <c r="I92" s="19"/>
      <c r="J92" s="20"/>
      <c r="K92" s="328"/>
    </row>
    <row r="93" spans="1:11" ht="18" customHeight="1" x14ac:dyDescent="0.45">
      <c r="A93" s="13"/>
      <c r="B93" s="56"/>
      <c r="C93" s="453"/>
      <c r="D93" s="454"/>
      <c r="E93" s="66"/>
      <c r="F93" s="471"/>
      <c r="G93" s="471"/>
      <c r="H93" s="55"/>
      <c r="I93" s="19"/>
      <c r="J93" s="20"/>
      <c r="K93" s="328"/>
    </row>
    <row r="94" spans="1:11" ht="18" customHeight="1" x14ac:dyDescent="0.45">
      <c r="A94" s="13"/>
      <c r="B94" s="56"/>
      <c r="C94" s="453"/>
      <c r="D94" s="454"/>
      <c r="E94" s="66"/>
      <c r="F94" s="471"/>
      <c r="G94" s="471"/>
      <c r="H94" s="55"/>
      <c r="I94" s="19"/>
      <c r="J94" s="20"/>
      <c r="K94" s="328"/>
    </row>
    <row r="95" spans="1:11" ht="18" customHeight="1" x14ac:dyDescent="0.45">
      <c r="A95" s="13"/>
      <c r="B95" s="56"/>
      <c r="C95" s="453"/>
      <c r="D95" s="454"/>
      <c r="E95" s="66"/>
      <c r="F95" s="471"/>
      <c r="G95" s="471"/>
      <c r="H95" s="55"/>
      <c r="I95" s="19"/>
      <c r="J95" s="20"/>
      <c r="K95" s="328"/>
    </row>
    <row r="96" spans="1:11" ht="18" customHeight="1" x14ac:dyDescent="0.45">
      <c r="A96" s="13"/>
      <c r="B96" s="56"/>
      <c r="C96" s="453"/>
      <c r="D96" s="454"/>
      <c r="E96" s="66"/>
      <c r="F96" s="471"/>
      <c r="G96" s="471"/>
      <c r="H96" s="55"/>
      <c r="I96" s="19"/>
      <c r="J96" s="20"/>
      <c r="K96" s="328"/>
    </row>
    <row r="97" spans="1:11" ht="18" customHeight="1" x14ac:dyDescent="0.45">
      <c r="A97" s="13"/>
      <c r="B97" s="56"/>
      <c r="C97" s="453"/>
      <c r="D97" s="454"/>
      <c r="E97" s="66"/>
      <c r="F97" s="471"/>
      <c r="G97" s="471"/>
      <c r="H97" s="55"/>
      <c r="I97" s="19"/>
      <c r="J97" s="20"/>
      <c r="K97" s="328"/>
    </row>
    <row r="98" spans="1:11" ht="18" customHeight="1" x14ac:dyDescent="0.45">
      <c r="A98" s="13"/>
      <c r="B98" s="56"/>
      <c r="C98" s="453"/>
      <c r="D98" s="454"/>
      <c r="E98" s="66"/>
      <c r="F98" s="471"/>
      <c r="G98" s="471"/>
      <c r="H98" s="55"/>
      <c r="I98" s="19"/>
      <c r="J98" s="20"/>
      <c r="K98" s="328"/>
    </row>
    <row r="99" spans="1:11" ht="18" customHeight="1" x14ac:dyDescent="0.45">
      <c r="A99" s="13"/>
      <c r="B99" s="56"/>
      <c r="C99" s="453"/>
      <c r="D99" s="454"/>
      <c r="E99" s="67"/>
      <c r="F99" s="471"/>
      <c r="G99" s="471"/>
      <c r="H99" s="58"/>
      <c r="I99" s="19"/>
      <c r="J99" s="20"/>
      <c r="K99" s="328"/>
    </row>
    <row r="100" spans="1:11" ht="18" customHeight="1" x14ac:dyDescent="0.45">
      <c r="A100" s="13"/>
      <c r="B100" s="56"/>
      <c r="C100" s="453"/>
      <c r="D100" s="454"/>
      <c r="E100" s="66"/>
      <c r="F100" s="471"/>
      <c r="G100" s="471"/>
      <c r="H100" s="55"/>
      <c r="I100" s="19"/>
      <c r="J100" s="20"/>
      <c r="K100" s="328"/>
    </row>
    <row r="101" spans="1:11" ht="18" customHeight="1" x14ac:dyDescent="0.45">
      <c r="A101" s="13"/>
      <c r="B101" s="56"/>
      <c r="C101" s="453"/>
      <c r="D101" s="454"/>
      <c r="E101" s="66"/>
      <c r="F101" s="471"/>
      <c r="G101" s="471"/>
      <c r="H101" s="55"/>
      <c r="I101" s="19"/>
      <c r="J101" s="20"/>
      <c r="K101" s="328"/>
    </row>
    <row r="102" spans="1:11" ht="18" customHeight="1" x14ac:dyDescent="0.45">
      <c r="A102" s="13"/>
      <c r="B102" s="56"/>
      <c r="C102" s="453"/>
      <c r="D102" s="454"/>
      <c r="E102" s="66"/>
      <c r="F102" s="471"/>
      <c r="G102" s="471"/>
      <c r="H102" s="55"/>
      <c r="I102" s="19"/>
      <c r="J102" s="20"/>
      <c r="K102" s="328"/>
    </row>
    <row r="103" spans="1:11" ht="18" customHeight="1" x14ac:dyDescent="0.45">
      <c r="A103" s="13"/>
      <c r="B103" s="62"/>
      <c r="C103" s="469"/>
      <c r="D103" s="470"/>
      <c r="E103" s="66"/>
      <c r="F103" s="471"/>
      <c r="G103" s="471"/>
      <c r="H103" s="55"/>
      <c r="I103" s="19"/>
      <c r="J103" s="20"/>
      <c r="K103" s="328"/>
    </row>
    <row r="104" spans="1:11" ht="18" customHeight="1" x14ac:dyDescent="0.45">
      <c r="A104" s="13"/>
      <c r="B104" s="176" t="s">
        <v>264</v>
      </c>
      <c r="C104" s="472">
        <f>SUM(C105:D109)</f>
        <v>0</v>
      </c>
      <c r="D104" s="473"/>
      <c r="E104" s="66"/>
      <c r="F104" s="471"/>
      <c r="G104" s="471"/>
      <c r="H104" s="55"/>
      <c r="I104" s="19"/>
      <c r="J104" s="20"/>
      <c r="K104" s="328"/>
    </row>
    <row r="105" spans="1:11" ht="18" customHeight="1" x14ac:dyDescent="0.45">
      <c r="A105" s="13"/>
      <c r="B105" s="63" t="s">
        <v>265</v>
      </c>
      <c r="C105" s="461"/>
      <c r="D105" s="462"/>
      <c r="E105" s="66"/>
      <c r="F105" s="471"/>
      <c r="G105" s="471"/>
      <c r="H105" s="55"/>
      <c r="I105" s="19"/>
      <c r="J105" s="20"/>
      <c r="K105" s="328"/>
    </row>
    <row r="106" spans="1:11" ht="18" customHeight="1" x14ac:dyDescent="0.45">
      <c r="A106" s="13"/>
      <c r="B106" s="54" t="s">
        <v>266</v>
      </c>
      <c r="C106" s="453"/>
      <c r="D106" s="454"/>
      <c r="E106" s="66"/>
      <c r="F106" s="471"/>
      <c r="G106" s="471"/>
      <c r="H106" s="55"/>
      <c r="I106" s="19"/>
      <c r="J106" s="20"/>
      <c r="K106" s="328"/>
    </row>
    <row r="107" spans="1:11" ht="18" customHeight="1" x14ac:dyDescent="0.45">
      <c r="A107" s="13"/>
      <c r="B107" s="56"/>
      <c r="C107" s="453"/>
      <c r="D107" s="454"/>
      <c r="E107" s="66"/>
      <c r="F107" s="471"/>
      <c r="G107" s="471"/>
      <c r="H107" s="55"/>
      <c r="I107" s="19"/>
      <c r="J107" s="20"/>
      <c r="K107" s="328"/>
    </row>
    <row r="108" spans="1:11" ht="18" customHeight="1" x14ac:dyDescent="0.45">
      <c r="A108" s="13"/>
      <c r="B108" s="56"/>
      <c r="C108" s="453"/>
      <c r="D108" s="454"/>
      <c r="E108" s="66"/>
      <c r="F108" s="471"/>
      <c r="G108" s="471"/>
      <c r="H108" s="55"/>
      <c r="I108" s="19"/>
      <c r="J108" s="20"/>
      <c r="K108" s="328"/>
    </row>
    <row r="109" spans="1:11" ht="18" customHeight="1" x14ac:dyDescent="0.45">
      <c r="A109" s="13"/>
      <c r="B109" s="62"/>
      <c r="C109" s="469"/>
      <c r="D109" s="470"/>
      <c r="E109" s="66"/>
      <c r="F109" s="471"/>
      <c r="G109" s="471"/>
      <c r="H109" s="55"/>
      <c r="I109" s="19"/>
      <c r="J109" s="20"/>
      <c r="K109" s="328"/>
    </row>
    <row r="110" spans="1:11" ht="18" customHeight="1" x14ac:dyDescent="0.45">
      <c r="A110" s="13"/>
      <c r="B110" s="176" t="s">
        <v>267</v>
      </c>
      <c r="C110" s="472">
        <f>SUM(C111:D115)</f>
        <v>0</v>
      </c>
      <c r="D110" s="473"/>
      <c r="E110" s="67"/>
      <c r="F110" s="471"/>
      <c r="G110" s="471"/>
      <c r="H110" s="58"/>
      <c r="I110" s="19"/>
      <c r="J110" s="20"/>
      <c r="K110" s="328"/>
    </row>
    <row r="111" spans="1:11" ht="18" customHeight="1" x14ac:dyDescent="0.45">
      <c r="A111" s="13"/>
      <c r="B111" s="63" t="s">
        <v>268</v>
      </c>
      <c r="C111" s="461"/>
      <c r="D111" s="462"/>
      <c r="E111" s="66"/>
      <c r="F111" s="471"/>
      <c r="G111" s="471"/>
      <c r="H111" s="55"/>
      <c r="I111" s="19"/>
      <c r="J111" s="20"/>
      <c r="K111" s="328"/>
    </row>
    <row r="112" spans="1:11" ht="18" customHeight="1" x14ac:dyDescent="0.45">
      <c r="A112" s="13"/>
      <c r="B112" s="54" t="s">
        <v>269</v>
      </c>
      <c r="C112" s="453"/>
      <c r="D112" s="454"/>
      <c r="E112" s="66"/>
      <c r="F112" s="471"/>
      <c r="G112" s="471"/>
      <c r="H112" s="55"/>
      <c r="I112" s="19"/>
      <c r="J112" s="20"/>
      <c r="K112" s="328"/>
    </row>
    <row r="113" spans="1:11" ht="18" customHeight="1" x14ac:dyDescent="0.45">
      <c r="A113" s="13"/>
      <c r="B113" s="56"/>
      <c r="C113" s="453"/>
      <c r="D113" s="454"/>
      <c r="E113" s="66"/>
      <c r="F113" s="471"/>
      <c r="G113" s="471"/>
      <c r="H113" s="55"/>
      <c r="I113" s="19"/>
      <c r="J113" s="20"/>
      <c r="K113" s="328"/>
    </row>
    <row r="114" spans="1:11" ht="18" customHeight="1" x14ac:dyDescent="0.45">
      <c r="A114" s="13"/>
      <c r="B114" s="56"/>
      <c r="C114" s="453"/>
      <c r="D114" s="454"/>
      <c r="E114" s="66"/>
      <c r="F114" s="471"/>
      <c r="G114" s="471"/>
      <c r="H114" s="55"/>
      <c r="I114" s="19"/>
      <c r="J114" s="20"/>
      <c r="K114" s="328"/>
    </row>
    <row r="115" spans="1:11" ht="18" customHeight="1" x14ac:dyDescent="0.45">
      <c r="A115" s="13"/>
      <c r="B115" s="62"/>
      <c r="C115" s="469"/>
      <c r="D115" s="470"/>
      <c r="E115" s="68"/>
      <c r="F115" s="477"/>
      <c r="G115" s="477"/>
      <c r="H115" s="57"/>
      <c r="I115" s="19"/>
      <c r="J115" s="20"/>
      <c r="K115" s="328"/>
    </row>
    <row r="116" spans="1:11" ht="18" customHeight="1" x14ac:dyDescent="0.45">
      <c r="A116" s="13"/>
      <c r="B116" s="176" t="s">
        <v>270</v>
      </c>
      <c r="C116" s="472">
        <f>SUM(C117:D121)</f>
        <v>0</v>
      </c>
      <c r="D116" s="473"/>
      <c r="E116" s="474" t="s">
        <v>271</v>
      </c>
      <c r="F116" s="475"/>
      <c r="G116" s="476"/>
      <c r="H116" s="71">
        <f>SUM(H117:H121)</f>
        <v>0</v>
      </c>
      <c r="I116" s="19"/>
      <c r="J116" s="20"/>
      <c r="K116" s="328"/>
    </row>
    <row r="117" spans="1:11" ht="18" customHeight="1" x14ac:dyDescent="0.45">
      <c r="A117" s="13"/>
      <c r="B117" s="63" t="s">
        <v>272</v>
      </c>
      <c r="C117" s="461"/>
      <c r="D117" s="462"/>
      <c r="E117" s="466"/>
      <c r="F117" s="467"/>
      <c r="G117" s="468"/>
      <c r="H117" s="58"/>
      <c r="I117" s="19"/>
      <c r="J117" s="20"/>
      <c r="K117" s="328"/>
    </row>
    <row r="118" spans="1:11" ht="18" customHeight="1" x14ac:dyDescent="0.45">
      <c r="A118" s="13"/>
      <c r="B118" s="56"/>
      <c r="C118" s="453"/>
      <c r="D118" s="454"/>
      <c r="E118" s="438"/>
      <c r="F118" s="439"/>
      <c r="G118" s="440"/>
      <c r="H118" s="55"/>
      <c r="I118" s="19"/>
      <c r="J118" s="20"/>
      <c r="K118" s="328"/>
    </row>
    <row r="119" spans="1:11" ht="18" customHeight="1" x14ac:dyDescent="0.45">
      <c r="A119" s="13"/>
      <c r="B119" s="56"/>
      <c r="C119" s="453"/>
      <c r="D119" s="454"/>
      <c r="E119" s="438"/>
      <c r="F119" s="439"/>
      <c r="G119" s="440"/>
      <c r="H119" s="55"/>
      <c r="I119" s="19"/>
      <c r="J119" s="20"/>
      <c r="K119" s="328"/>
    </row>
    <row r="120" spans="1:11" ht="18" customHeight="1" x14ac:dyDescent="0.45">
      <c r="A120" s="13"/>
      <c r="B120" s="56"/>
      <c r="C120" s="453"/>
      <c r="D120" s="454"/>
      <c r="E120" s="438"/>
      <c r="F120" s="439"/>
      <c r="G120" s="440"/>
      <c r="H120" s="55"/>
      <c r="I120" s="19"/>
      <c r="J120" s="20"/>
      <c r="K120" s="328"/>
    </row>
    <row r="121" spans="1:11" ht="18" customHeight="1" thickBot="1" x14ac:dyDescent="0.5">
      <c r="A121" s="13"/>
      <c r="B121" s="59"/>
      <c r="C121" s="455"/>
      <c r="D121" s="456"/>
      <c r="E121" s="463"/>
      <c r="F121" s="464"/>
      <c r="G121" s="465"/>
      <c r="H121" s="60"/>
      <c r="I121" s="19"/>
      <c r="J121" s="20"/>
      <c r="K121" s="328"/>
    </row>
    <row r="122" spans="1:11" ht="18" customHeight="1" thickBot="1" x14ac:dyDescent="0.5">
      <c r="A122" s="13"/>
      <c r="B122" s="175" t="s">
        <v>273</v>
      </c>
      <c r="C122" s="457">
        <f>C87+C104+C110+C116</f>
        <v>0</v>
      </c>
      <c r="D122" s="458"/>
      <c r="E122" s="459" t="s">
        <v>274</v>
      </c>
      <c r="F122" s="460"/>
      <c r="G122" s="305"/>
      <c r="H122" s="70">
        <f>H87+H116</f>
        <v>0</v>
      </c>
      <c r="I122" s="19"/>
      <c r="J122" s="20"/>
      <c r="K122" s="328"/>
    </row>
    <row r="123" spans="1:11" x14ac:dyDescent="0.45">
      <c r="A123" s="19"/>
      <c r="B123" s="19"/>
      <c r="C123" s="19"/>
      <c r="D123" s="19"/>
      <c r="E123" s="19"/>
      <c r="F123" s="19"/>
      <c r="G123" s="19"/>
      <c r="H123" s="19"/>
      <c r="I123" s="19"/>
      <c r="J123" s="20"/>
      <c r="K123" s="13"/>
    </row>
    <row r="124" spans="1:11" x14ac:dyDescent="0.45">
      <c r="A124" s="20"/>
      <c r="B124" s="20"/>
      <c r="C124" s="20"/>
      <c r="D124" s="20"/>
      <c r="E124" s="20"/>
      <c r="F124" s="20"/>
      <c r="G124" s="20"/>
      <c r="H124" s="20"/>
      <c r="I124" s="20"/>
      <c r="J124" s="20"/>
      <c r="K124" s="13"/>
    </row>
  </sheetData>
  <sheetProtection algorithmName="SHA-512" hashValue="foNaf/3+svkivMsIfjtJGtRB/D9oH/WAkbeCo8eJ6BYEHsTP4/bRIt5jvDW0zofahNQgu9qLA21xsc0KvasXZg==" saltValue="cSr0+FEEgmxqzxJCpcNIwQ==" spinCount="100000" sheet="1" objects="1" scenarios="1" formatCells="0"/>
  <mergeCells count="240">
    <mergeCell ref="D1:F1"/>
    <mergeCell ref="G1:H1"/>
    <mergeCell ref="B2:G2"/>
    <mergeCell ref="B3:D3"/>
    <mergeCell ref="E3:H3"/>
    <mergeCell ref="C4:D4"/>
    <mergeCell ref="E4:G4"/>
    <mergeCell ref="C5:D5"/>
    <mergeCell ref="E5:G5"/>
    <mergeCell ref="C27:D27"/>
    <mergeCell ref="E27:G27"/>
    <mergeCell ref="E17:G17"/>
    <mergeCell ref="C18:D18"/>
    <mergeCell ref="E18:G18"/>
    <mergeCell ref="C19:D19"/>
    <mergeCell ref="E19:G19"/>
    <mergeCell ref="C20:D20"/>
    <mergeCell ref="E20:G20"/>
    <mergeCell ref="C21:D21"/>
    <mergeCell ref="E21:G21"/>
    <mergeCell ref="C22:D22"/>
    <mergeCell ref="E22:G22"/>
    <mergeCell ref="C23:D23"/>
    <mergeCell ref="E23:G23"/>
    <mergeCell ref="C24:D24"/>
    <mergeCell ref="E24:G24"/>
    <mergeCell ref="C25:D25"/>
    <mergeCell ref="E25:G25"/>
    <mergeCell ref="C26:D26"/>
    <mergeCell ref="E26:G26"/>
    <mergeCell ref="C39:D39"/>
    <mergeCell ref="E39:G39"/>
    <mergeCell ref="C28:D28"/>
    <mergeCell ref="E28:G28"/>
    <mergeCell ref="C29:D29"/>
    <mergeCell ref="E29:G29"/>
    <mergeCell ref="C30:D30"/>
    <mergeCell ref="E30:G30"/>
    <mergeCell ref="C31:D31"/>
    <mergeCell ref="E31:G31"/>
    <mergeCell ref="C32:D32"/>
    <mergeCell ref="E32:G32"/>
    <mergeCell ref="C33:D33"/>
    <mergeCell ref="E33:G33"/>
    <mergeCell ref="C34:D34"/>
    <mergeCell ref="E34:G34"/>
    <mergeCell ref="C35:D35"/>
    <mergeCell ref="E35:G35"/>
    <mergeCell ref="C36:D36"/>
    <mergeCell ref="E36:G36"/>
    <mergeCell ref="C37:D37"/>
    <mergeCell ref="E37:G37"/>
    <mergeCell ref="C38:D38"/>
    <mergeCell ref="E38:G38"/>
    <mergeCell ref="C63:D63"/>
    <mergeCell ref="E63:G63"/>
    <mergeCell ref="C40:D40"/>
    <mergeCell ref="E40:G40"/>
    <mergeCell ref="D42:F42"/>
    <mergeCell ref="G42:H42"/>
    <mergeCell ref="B43:H43"/>
    <mergeCell ref="B44:D44"/>
    <mergeCell ref="E44:H44"/>
    <mergeCell ref="C45:D45"/>
    <mergeCell ref="E45:G45"/>
    <mergeCell ref="C46:D46"/>
    <mergeCell ref="E46:G46"/>
    <mergeCell ref="E58:G58"/>
    <mergeCell ref="C59:D59"/>
    <mergeCell ref="E59:G59"/>
    <mergeCell ref="C60:D60"/>
    <mergeCell ref="E60:G60"/>
    <mergeCell ref="C61:D61"/>
    <mergeCell ref="E61:G61"/>
    <mergeCell ref="C62:D62"/>
    <mergeCell ref="E62:G62"/>
    <mergeCell ref="C75:D75"/>
    <mergeCell ref="E75:G75"/>
    <mergeCell ref="C64:D64"/>
    <mergeCell ref="E64:G64"/>
    <mergeCell ref="C65:D65"/>
    <mergeCell ref="E65:G65"/>
    <mergeCell ref="C66:D66"/>
    <mergeCell ref="E66:G66"/>
    <mergeCell ref="C67:D67"/>
    <mergeCell ref="E67:G67"/>
    <mergeCell ref="C68:D68"/>
    <mergeCell ref="E68:G68"/>
    <mergeCell ref="C69:D69"/>
    <mergeCell ref="E69:G69"/>
    <mergeCell ref="C70:D70"/>
    <mergeCell ref="E70:G70"/>
    <mergeCell ref="C71:D71"/>
    <mergeCell ref="E71:G71"/>
    <mergeCell ref="C72:D72"/>
    <mergeCell ref="E72:G72"/>
    <mergeCell ref="C73:D73"/>
    <mergeCell ref="E73:G73"/>
    <mergeCell ref="C74:D74"/>
    <mergeCell ref="E74:G74"/>
    <mergeCell ref="F99:G99"/>
    <mergeCell ref="C100:D100"/>
    <mergeCell ref="F100:G100"/>
    <mergeCell ref="C76:D76"/>
    <mergeCell ref="E76:G76"/>
    <mergeCell ref="C77:D77"/>
    <mergeCell ref="E77:G77"/>
    <mergeCell ref="C78:D78"/>
    <mergeCell ref="E78:G78"/>
    <mergeCell ref="C79:D79"/>
    <mergeCell ref="E79:G79"/>
    <mergeCell ref="C80:D80"/>
    <mergeCell ref="E80:G80"/>
    <mergeCell ref="C81:D81"/>
    <mergeCell ref="E81:G81"/>
    <mergeCell ref="D83:F83"/>
    <mergeCell ref="G83:H83"/>
    <mergeCell ref="B84:H84"/>
    <mergeCell ref="B85:D85"/>
    <mergeCell ref="E85:H85"/>
    <mergeCell ref="C86:D86"/>
    <mergeCell ref="E86:G86"/>
    <mergeCell ref="C87:D87"/>
    <mergeCell ref="F87:G87"/>
    <mergeCell ref="C112:D112"/>
    <mergeCell ref="F112:G112"/>
    <mergeCell ref="C101:D101"/>
    <mergeCell ref="F101:G101"/>
    <mergeCell ref="C102:D102"/>
    <mergeCell ref="F102:G102"/>
    <mergeCell ref="C103:D103"/>
    <mergeCell ref="F103:G103"/>
    <mergeCell ref="C104:D104"/>
    <mergeCell ref="F104:G104"/>
    <mergeCell ref="C105:D105"/>
    <mergeCell ref="F105:G105"/>
    <mergeCell ref="C106:D106"/>
    <mergeCell ref="F106:G106"/>
    <mergeCell ref="C107:D107"/>
    <mergeCell ref="F107:G107"/>
    <mergeCell ref="C108:D108"/>
    <mergeCell ref="F108:G108"/>
    <mergeCell ref="C109:D109"/>
    <mergeCell ref="F109:G109"/>
    <mergeCell ref="C110:D110"/>
    <mergeCell ref="F110:G110"/>
    <mergeCell ref="C111:D111"/>
    <mergeCell ref="F111:G111"/>
    <mergeCell ref="C119:D119"/>
    <mergeCell ref="E119:G119"/>
    <mergeCell ref="C120:D120"/>
    <mergeCell ref="E120:G120"/>
    <mergeCell ref="C121:D121"/>
    <mergeCell ref="E121:G121"/>
    <mergeCell ref="C122:D122"/>
    <mergeCell ref="E122:G122"/>
    <mergeCell ref="C113:D113"/>
    <mergeCell ref="F113:G113"/>
    <mergeCell ref="C114:D114"/>
    <mergeCell ref="F114:G114"/>
    <mergeCell ref="C115:D115"/>
    <mergeCell ref="F115:G115"/>
    <mergeCell ref="C116:D116"/>
    <mergeCell ref="E116:G116"/>
    <mergeCell ref="C117:D117"/>
    <mergeCell ref="E117:G117"/>
    <mergeCell ref="C118:D118"/>
    <mergeCell ref="E118:G118"/>
    <mergeCell ref="K5:K40"/>
    <mergeCell ref="C6:D6"/>
    <mergeCell ref="E6:G6"/>
    <mergeCell ref="C7:D7"/>
    <mergeCell ref="E7:G7"/>
    <mergeCell ref="C8:D8"/>
    <mergeCell ref="E8:G8"/>
    <mergeCell ref="C9:D9"/>
    <mergeCell ref="E9:G9"/>
    <mergeCell ref="C10:D10"/>
    <mergeCell ref="E10:G10"/>
    <mergeCell ref="C11:D11"/>
    <mergeCell ref="E11:G11"/>
    <mergeCell ref="C12:D12"/>
    <mergeCell ref="E12:G12"/>
    <mergeCell ref="C13:D13"/>
    <mergeCell ref="E13:G13"/>
    <mergeCell ref="C14:D14"/>
    <mergeCell ref="E14:G14"/>
    <mergeCell ref="C15:D15"/>
    <mergeCell ref="E15:G15"/>
    <mergeCell ref="C16:D16"/>
    <mergeCell ref="E16:G16"/>
    <mergeCell ref="C17:D17"/>
    <mergeCell ref="K46:K81"/>
    <mergeCell ref="C47:D47"/>
    <mergeCell ref="E47:G47"/>
    <mergeCell ref="C48:D48"/>
    <mergeCell ref="E48:G48"/>
    <mergeCell ref="C49:D49"/>
    <mergeCell ref="E49:G49"/>
    <mergeCell ref="C50:D50"/>
    <mergeCell ref="E50:G50"/>
    <mergeCell ref="C51:D51"/>
    <mergeCell ref="E51:G51"/>
    <mergeCell ref="C52:D52"/>
    <mergeCell ref="E52:G52"/>
    <mergeCell ref="C53:D53"/>
    <mergeCell ref="E53:G53"/>
    <mergeCell ref="C54:D54"/>
    <mergeCell ref="E54:G54"/>
    <mergeCell ref="C55:D55"/>
    <mergeCell ref="E55:G55"/>
    <mergeCell ref="C56:D56"/>
    <mergeCell ref="E56:G56"/>
    <mergeCell ref="C57:D57"/>
    <mergeCell ref="E57:G57"/>
    <mergeCell ref="C58:D58"/>
    <mergeCell ref="K87:K122"/>
    <mergeCell ref="C88:D88"/>
    <mergeCell ref="F88:G88"/>
    <mergeCell ref="C89:D89"/>
    <mergeCell ref="F89:G89"/>
    <mergeCell ref="C90:D90"/>
    <mergeCell ref="F90:G90"/>
    <mergeCell ref="C91:D91"/>
    <mergeCell ref="F91:G91"/>
    <mergeCell ref="C92:D92"/>
    <mergeCell ref="F92:G92"/>
    <mergeCell ref="C93:D93"/>
    <mergeCell ref="F93:G93"/>
    <mergeCell ref="C94:D94"/>
    <mergeCell ref="F94:G94"/>
    <mergeCell ref="C95:D95"/>
    <mergeCell ref="F95:G95"/>
    <mergeCell ref="C96:D96"/>
    <mergeCell ref="F96:G96"/>
    <mergeCell ref="C97:D97"/>
    <mergeCell ref="F97:G97"/>
    <mergeCell ref="C98:D98"/>
    <mergeCell ref="F98:G98"/>
    <mergeCell ref="C99:D99"/>
  </mergeCells>
  <phoneticPr fontId="3"/>
  <dataValidations count="1">
    <dataValidation type="list" allowBlank="1" showInputMessage="1" showErrorMessage="1" sqref="F88:G115" xr:uid="{182BDDEC-07FC-46A3-95A4-BD4BEEA0A7AF}">
      <formula1>"人件費,諸謝金,旅費,消耗品費,借料及び損料,雑役務費,外注費,その他（諸経費）,一般管理費"</formula1>
    </dataValidation>
  </dataValidations>
  <pageMargins left="0.59055118110236215" right="0.59055118110236215" top="0.59055118110236215" bottom="0.59055118110236215" header="0.31496062992125984" footer="0.31496062992125984"/>
  <pageSetup paperSize="9" orientation="portrait" r:id="rId1"/>
  <rowBreaks count="2" manualBreakCount="2">
    <brk id="41" max="8" man="1"/>
    <brk id="82"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08EE5-AA5F-47E5-A355-1DC05B74869E}">
  <dimension ref="A1:M79"/>
  <sheetViews>
    <sheetView view="pageBreakPreview" zoomScaleNormal="100" zoomScaleSheetLayoutView="100" workbookViewId="0"/>
  </sheetViews>
  <sheetFormatPr defaultColWidth="8.69921875" defaultRowHeight="12" x14ac:dyDescent="0.45"/>
  <cols>
    <col min="1" max="2" width="2" style="1" customWidth="1"/>
    <col min="3" max="3" width="7" style="1" customWidth="1"/>
    <col min="4" max="4" width="10" style="1" customWidth="1"/>
    <col min="5" max="8" width="9" style="1" customWidth="1"/>
    <col min="9" max="9" width="21" style="1" customWidth="1"/>
    <col min="10" max="12" width="2" style="1" customWidth="1"/>
    <col min="13" max="13" width="50" style="1" customWidth="1"/>
    <col min="14" max="16384" width="8.69921875" style="1"/>
  </cols>
  <sheetData>
    <row r="1" spans="1:13" ht="18.600000000000001" thickBot="1" x14ac:dyDescent="0.5">
      <c r="A1" s="19"/>
      <c r="B1" s="3"/>
      <c r="C1" s="3"/>
      <c r="D1" s="3"/>
      <c r="E1" s="3"/>
      <c r="F1" s="3"/>
      <c r="G1" s="333" t="s">
        <v>155</v>
      </c>
      <c r="H1" s="490"/>
      <c r="I1" s="399" t="str">
        <f>基本情報!E15</f>
        <v>株式会社〇〇〇</v>
      </c>
      <c r="J1" s="401"/>
      <c r="K1" s="19"/>
      <c r="L1" s="20"/>
      <c r="M1" s="13"/>
    </row>
    <row r="2" spans="1:13" ht="18" customHeight="1" thickBot="1" x14ac:dyDescent="0.5">
      <c r="A2" s="19"/>
      <c r="B2" s="357" t="s">
        <v>277</v>
      </c>
      <c r="C2" s="358"/>
      <c r="D2" s="358"/>
      <c r="E2" s="358"/>
      <c r="F2" s="358"/>
      <c r="G2" s="358"/>
      <c r="H2" s="358"/>
      <c r="I2" s="358"/>
      <c r="J2" s="398"/>
      <c r="K2" s="19"/>
      <c r="L2" s="20"/>
      <c r="M2" s="13"/>
    </row>
    <row r="3" spans="1:13" ht="18" customHeight="1" thickBot="1" x14ac:dyDescent="0.5">
      <c r="A3" s="19"/>
      <c r="B3" s="151"/>
      <c r="C3" s="151"/>
      <c r="D3" s="151"/>
      <c r="E3" s="151"/>
      <c r="F3" s="151"/>
      <c r="G3" s="151"/>
      <c r="H3" s="151"/>
      <c r="I3" s="152"/>
      <c r="J3" s="152"/>
      <c r="K3" s="19"/>
      <c r="L3" s="20"/>
      <c r="M3" s="13"/>
    </row>
    <row r="4" spans="1:13" ht="18" customHeight="1" x14ac:dyDescent="0.45">
      <c r="A4" s="19"/>
      <c r="B4" s="180"/>
      <c r="C4" s="181" t="s">
        <v>100</v>
      </c>
      <c r="D4" s="542" t="str">
        <f>基本情報!E15</f>
        <v>株式会社〇〇〇</v>
      </c>
      <c r="E4" s="542"/>
      <c r="F4" s="542"/>
      <c r="G4" s="542"/>
      <c r="H4" s="542"/>
      <c r="I4" s="543"/>
      <c r="J4" s="182"/>
      <c r="K4" s="19"/>
      <c r="L4" s="20"/>
      <c r="M4" s="298" t="s">
        <v>278</v>
      </c>
    </row>
    <row r="5" spans="1:13" ht="18" customHeight="1" x14ac:dyDescent="0.45">
      <c r="A5" s="19"/>
      <c r="B5" s="180"/>
      <c r="C5" s="530" t="s">
        <v>279</v>
      </c>
      <c r="D5" s="388"/>
      <c r="E5" s="531" t="s">
        <v>280</v>
      </c>
      <c r="F5" s="531"/>
      <c r="G5" s="531"/>
      <c r="H5" s="531"/>
      <c r="I5" s="532"/>
      <c r="J5" s="182"/>
      <c r="K5" s="19"/>
      <c r="L5" s="20"/>
      <c r="M5" s="298"/>
    </row>
    <row r="6" spans="1:13" ht="18" customHeight="1" x14ac:dyDescent="0.45">
      <c r="A6" s="19"/>
      <c r="B6" s="180"/>
      <c r="C6" s="184" t="s">
        <v>281</v>
      </c>
      <c r="D6" s="161" t="s">
        <v>282</v>
      </c>
      <c r="E6" s="185" t="s">
        <v>283</v>
      </c>
      <c r="F6" s="185" t="s">
        <v>284</v>
      </c>
      <c r="G6" s="185" t="s">
        <v>45</v>
      </c>
      <c r="H6" s="185" t="s">
        <v>47</v>
      </c>
      <c r="I6" s="183" t="s">
        <v>285</v>
      </c>
      <c r="J6" s="182"/>
      <c r="K6" s="19"/>
      <c r="L6" s="20"/>
      <c r="M6" s="298"/>
    </row>
    <row r="7" spans="1:13" ht="18" customHeight="1" x14ac:dyDescent="0.45">
      <c r="A7" s="19"/>
      <c r="B7" s="180"/>
      <c r="C7" s="184" t="s">
        <v>286</v>
      </c>
      <c r="D7" s="185" t="s">
        <v>286</v>
      </c>
      <c r="E7" s="83">
        <f>SUM(F7:H7)</f>
        <v>0</v>
      </c>
      <c r="F7" s="83">
        <f>⑩経費所要額内訳_委託R8!C40</f>
        <v>0</v>
      </c>
      <c r="G7" s="83">
        <f>⑩経費所要額内訳_委託R9!C40</f>
        <v>0</v>
      </c>
      <c r="H7" s="83">
        <f>⑩経費所要額内訳_委託R10!C40</f>
        <v>0</v>
      </c>
      <c r="I7" s="77"/>
      <c r="J7" s="182"/>
      <c r="K7" s="19"/>
      <c r="L7" s="20"/>
      <c r="M7" s="298"/>
    </row>
    <row r="8" spans="1:13" ht="18" customHeight="1" x14ac:dyDescent="0.45">
      <c r="A8" s="19"/>
      <c r="B8" s="180"/>
      <c r="C8" s="533" t="s">
        <v>287</v>
      </c>
      <c r="D8" s="185" t="s">
        <v>288</v>
      </c>
      <c r="E8" s="83">
        <f t="shared" ref="E8:E15" si="0">SUM(F8:H8)</f>
        <v>0</v>
      </c>
      <c r="F8" s="83">
        <f>⑩経費所要額内訳_委託R8!H5</f>
        <v>0</v>
      </c>
      <c r="G8" s="83">
        <f>⑩経費所要額内訳_委託R9!H5</f>
        <v>0</v>
      </c>
      <c r="H8" s="83">
        <f>⑩経費所要額内訳_委託R10!H5</f>
        <v>0</v>
      </c>
      <c r="I8" s="77"/>
      <c r="J8" s="182"/>
      <c r="K8" s="19"/>
      <c r="L8" s="20"/>
      <c r="M8" s="298"/>
    </row>
    <row r="9" spans="1:13" ht="18" customHeight="1" x14ac:dyDescent="0.45">
      <c r="A9" s="19"/>
      <c r="B9" s="180"/>
      <c r="C9" s="534"/>
      <c r="D9" s="185" t="s">
        <v>289</v>
      </c>
      <c r="E9" s="83">
        <f t="shared" si="0"/>
        <v>0</v>
      </c>
      <c r="F9" s="83">
        <f>⑩経費所要額内訳_委託R8!H27</f>
        <v>0</v>
      </c>
      <c r="G9" s="83">
        <f>⑩経費所要額内訳_委託R9!H27</f>
        <v>0</v>
      </c>
      <c r="H9" s="83">
        <f>⑩経費所要額内訳_委託R10!H27</f>
        <v>0</v>
      </c>
      <c r="I9" s="77"/>
      <c r="J9" s="182"/>
      <c r="K9" s="19"/>
      <c r="L9" s="20"/>
      <c r="M9" s="298"/>
    </row>
    <row r="10" spans="1:13" ht="18" customHeight="1" x14ac:dyDescent="0.45">
      <c r="A10" s="19"/>
      <c r="B10" s="180"/>
      <c r="C10" s="534"/>
      <c r="D10" s="185" t="s">
        <v>290</v>
      </c>
      <c r="E10" s="83">
        <f t="shared" si="0"/>
        <v>0</v>
      </c>
      <c r="F10" s="83">
        <f>⑩経費所要額内訳_委託R8!C46</f>
        <v>0</v>
      </c>
      <c r="G10" s="83">
        <f>⑩経費所要額内訳_委託R9!C46</f>
        <v>0</v>
      </c>
      <c r="H10" s="83">
        <f>⑩経費所要額内訳_委託R10!C46</f>
        <v>0</v>
      </c>
      <c r="I10" s="77"/>
      <c r="J10" s="182"/>
      <c r="K10" s="19"/>
      <c r="L10" s="20"/>
      <c r="M10" s="298"/>
    </row>
    <row r="11" spans="1:13" ht="18" customHeight="1" x14ac:dyDescent="0.45">
      <c r="A11" s="19"/>
      <c r="B11" s="180"/>
      <c r="C11" s="534"/>
      <c r="D11" s="185" t="s">
        <v>291</v>
      </c>
      <c r="E11" s="83">
        <f t="shared" si="0"/>
        <v>0</v>
      </c>
      <c r="F11" s="83">
        <f>⑩経費所要額内訳_委託R8!C64</f>
        <v>0</v>
      </c>
      <c r="G11" s="83">
        <f>⑩経費所要額内訳_委託R9!C64</f>
        <v>0</v>
      </c>
      <c r="H11" s="83">
        <f>⑩経費所要額内訳_委託R10!C64</f>
        <v>0</v>
      </c>
      <c r="I11" s="77"/>
      <c r="J11" s="182"/>
      <c r="K11" s="19"/>
      <c r="L11" s="20"/>
      <c r="M11" s="298"/>
    </row>
    <row r="12" spans="1:13" ht="18" customHeight="1" x14ac:dyDescent="0.45">
      <c r="A12" s="19"/>
      <c r="B12" s="180"/>
      <c r="C12" s="534"/>
      <c r="D12" s="185" t="s">
        <v>292</v>
      </c>
      <c r="E12" s="83">
        <f t="shared" si="0"/>
        <v>0</v>
      </c>
      <c r="F12" s="83">
        <f>⑩経費所要額内訳_委託R8!H46</f>
        <v>0</v>
      </c>
      <c r="G12" s="83">
        <f>⑩経費所要額内訳_委託R9!H46</f>
        <v>0</v>
      </c>
      <c r="H12" s="83">
        <f>⑩経費所要額内訳_委託R10!H46</f>
        <v>0</v>
      </c>
      <c r="I12" s="77"/>
      <c r="J12" s="182"/>
      <c r="K12" s="19"/>
      <c r="L12" s="20"/>
      <c r="M12" s="298"/>
    </row>
    <row r="13" spans="1:13" ht="18" customHeight="1" x14ac:dyDescent="0.45">
      <c r="A13" s="19"/>
      <c r="B13" s="180"/>
      <c r="C13" s="534"/>
      <c r="D13" s="185" t="s">
        <v>293</v>
      </c>
      <c r="E13" s="83">
        <f t="shared" si="0"/>
        <v>0</v>
      </c>
      <c r="F13" s="83">
        <f>⑩経費所要額内訳_委託R8!H64</f>
        <v>0</v>
      </c>
      <c r="G13" s="83">
        <f>⑩経費所要額内訳_委託R9!H64</f>
        <v>0</v>
      </c>
      <c r="H13" s="83">
        <f>⑩経費所要額内訳_委託R10!H64</f>
        <v>0</v>
      </c>
      <c r="I13" s="77"/>
      <c r="J13" s="182"/>
      <c r="K13" s="19"/>
      <c r="L13" s="20"/>
      <c r="M13" s="298"/>
    </row>
    <row r="14" spans="1:13" ht="18" customHeight="1" x14ac:dyDescent="0.45">
      <c r="A14" s="19"/>
      <c r="B14" s="180"/>
      <c r="C14" s="535"/>
      <c r="D14" s="185" t="s">
        <v>294</v>
      </c>
      <c r="E14" s="83">
        <f t="shared" si="0"/>
        <v>0</v>
      </c>
      <c r="F14" s="83">
        <f>⑩経費所要額内訳_委託R8!C122+⑩経費所要額内訳_委託R8!H16</f>
        <v>0</v>
      </c>
      <c r="G14" s="83">
        <f>⑩経費所要額内訳_委託R9!C122+⑩経費所要額内訳_委託R9!H16</f>
        <v>0</v>
      </c>
      <c r="H14" s="83">
        <f>⑩経費所要額内訳_委託R10!C122+⑩経費所要額内訳_委託R10!H16</f>
        <v>0</v>
      </c>
      <c r="I14" s="77"/>
      <c r="J14" s="182"/>
      <c r="K14" s="19"/>
      <c r="L14" s="20"/>
      <c r="M14" s="298"/>
    </row>
    <row r="15" spans="1:13" ht="18" customHeight="1" x14ac:dyDescent="0.45">
      <c r="A15" s="19"/>
      <c r="B15" s="180"/>
      <c r="C15" s="530" t="s">
        <v>295</v>
      </c>
      <c r="D15" s="388"/>
      <c r="E15" s="83">
        <f t="shared" si="0"/>
        <v>0</v>
      </c>
      <c r="F15" s="83">
        <f>⑩経費所要額内訳_委託R8!H116</f>
        <v>0</v>
      </c>
      <c r="G15" s="83">
        <f>⑩経費所要額内訳_委託R9!H116</f>
        <v>0</v>
      </c>
      <c r="H15" s="83">
        <f>⑩経費所要額内訳_委託R10!H116</f>
        <v>0</v>
      </c>
      <c r="I15" s="77"/>
      <c r="J15" s="182"/>
      <c r="K15" s="19"/>
      <c r="L15" s="20"/>
      <c r="M15" s="298"/>
    </row>
    <row r="16" spans="1:13" ht="18" customHeight="1" thickBot="1" x14ac:dyDescent="0.5">
      <c r="A16" s="19"/>
      <c r="B16" s="180"/>
      <c r="C16" s="536" t="s">
        <v>213</v>
      </c>
      <c r="D16" s="537"/>
      <c r="E16" s="84">
        <f t="shared" ref="E16:H16" si="1">SUM(E7:E15)</f>
        <v>0</v>
      </c>
      <c r="F16" s="84">
        <f>SUM(F7:F15)</f>
        <v>0</v>
      </c>
      <c r="G16" s="84">
        <f t="shared" si="1"/>
        <v>0</v>
      </c>
      <c r="H16" s="84">
        <f t="shared" si="1"/>
        <v>0</v>
      </c>
      <c r="I16" s="78"/>
      <c r="J16" s="182"/>
      <c r="K16" s="19"/>
      <c r="L16" s="20"/>
      <c r="M16" s="298"/>
    </row>
    <row r="17" spans="1:13" ht="18" customHeight="1" thickBot="1" x14ac:dyDescent="0.5">
      <c r="A17" s="19"/>
      <c r="B17" s="182"/>
      <c r="C17" s="182"/>
      <c r="D17" s="182"/>
      <c r="E17" s="182"/>
      <c r="F17" s="182"/>
      <c r="G17" s="182"/>
      <c r="H17" s="182"/>
      <c r="I17" s="182"/>
      <c r="J17" s="182"/>
      <c r="K17" s="19"/>
      <c r="L17" s="20"/>
      <c r="M17" s="13"/>
    </row>
    <row r="18" spans="1:13" ht="18" customHeight="1" x14ac:dyDescent="0.45">
      <c r="A18" s="19"/>
      <c r="B18" s="180"/>
      <c r="C18" s="538" t="s">
        <v>296</v>
      </c>
      <c r="D18" s="539"/>
      <c r="E18" s="523" t="str">
        <f>_xlfn.IFNA(VLOOKUP(2,実証体制・組織!B6:E24,2,FALSE),"")</f>
        <v>株式会社B</v>
      </c>
      <c r="F18" s="540"/>
      <c r="G18" s="540"/>
      <c r="H18" s="540"/>
      <c r="I18" s="541"/>
      <c r="J18" s="182"/>
      <c r="K18" s="19"/>
      <c r="L18" s="20"/>
      <c r="M18" s="298" t="s">
        <v>278</v>
      </c>
    </row>
    <row r="19" spans="1:13" ht="18" customHeight="1" x14ac:dyDescent="0.45">
      <c r="A19" s="19"/>
      <c r="B19" s="180"/>
      <c r="C19" s="530" t="s">
        <v>279</v>
      </c>
      <c r="D19" s="388"/>
      <c r="E19" s="531" t="s">
        <v>280</v>
      </c>
      <c r="F19" s="531"/>
      <c r="G19" s="531"/>
      <c r="H19" s="531"/>
      <c r="I19" s="532"/>
      <c r="J19" s="182"/>
      <c r="K19" s="19"/>
      <c r="L19" s="20"/>
      <c r="M19" s="298"/>
    </row>
    <row r="20" spans="1:13" ht="18" customHeight="1" x14ac:dyDescent="0.45">
      <c r="A20" s="19"/>
      <c r="B20" s="180"/>
      <c r="C20" s="184" t="s">
        <v>281</v>
      </c>
      <c r="D20" s="161" t="s">
        <v>282</v>
      </c>
      <c r="E20" s="185" t="s">
        <v>283</v>
      </c>
      <c r="F20" s="185" t="s">
        <v>284</v>
      </c>
      <c r="G20" s="185" t="s">
        <v>45</v>
      </c>
      <c r="H20" s="185" t="s">
        <v>47</v>
      </c>
      <c r="I20" s="183" t="s">
        <v>285</v>
      </c>
      <c r="J20" s="182"/>
      <c r="K20" s="19"/>
      <c r="L20" s="20"/>
      <c r="M20" s="298"/>
    </row>
    <row r="21" spans="1:13" ht="18" customHeight="1" x14ac:dyDescent="0.45">
      <c r="A21" s="19"/>
      <c r="B21" s="180"/>
      <c r="C21" s="184" t="s">
        <v>286</v>
      </c>
      <c r="D21" s="185" t="s">
        <v>286</v>
      </c>
      <c r="E21" s="83">
        <f>SUM(F21:H21)</f>
        <v>0</v>
      </c>
      <c r="F21" s="83">
        <f>SUMIFS(⑩経費所要額内訳_委託R8!$H$88:$H$115,⑩経費所要額内訳_委託R8!$E$88:$E$115,2,⑩経費所要額内訳_委託R8!$F$88:$F$115,"人件費")</f>
        <v>0</v>
      </c>
      <c r="G21" s="83">
        <f>SUMIFS(⑩経費所要額内訳_委託R9!$H$88:$H$115,⑩経費所要額内訳_委託R9!$E$88:$E$115,2,⑩経費所要額内訳_委託R9!$F$88:$F$115,"人件費")</f>
        <v>0</v>
      </c>
      <c r="H21" s="83">
        <f>SUMIFS(⑩経費所要額内訳_委託R10!$H$88:$H$115,⑩経費所要額内訳_委託R10!$E$88:$E$115,2,⑩経費所要額内訳_委託R10!$F$88:$F$115,"人件費")</f>
        <v>0</v>
      </c>
      <c r="I21" s="77"/>
      <c r="J21" s="182"/>
      <c r="K21" s="19"/>
      <c r="L21" s="20"/>
      <c r="M21" s="298"/>
    </row>
    <row r="22" spans="1:13" ht="18" customHeight="1" x14ac:dyDescent="0.45">
      <c r="A22" s="19"/>
      <c r="B22" s="180"/>
      <c r="C22" s="533" t="s">
        <v>287</v>
      </c>
      <c r="D22" s="185" t="s">
        <v>288</v>
      </c>
      <c r="E22" s="83">
        <f t="shared" ref="E22:E29" si="2">SUM(F22:H22)</f>
        <v>0</v>
      </c>
      <c r="F22" s="83">
        <f>SUMIFS(⑩経費所要額内訳_委託R8!$H$88:$H$115,⑩経費所要額内訳_委託R8!$E$88:$E$115,2,⑩経費所要額内訳_委託R8!$F$88:$F$115,"諸謝金")</f>
        <v>0</v>
      </c>
      <c r="G22" s="83">
        <f>SUMIFS(⑩経費所要額内訳_委託R9!$H$88:$H$115,⑩経費所要額内訳_委託R9!$E$88:$E$115,2,⑩経費所要額内訳_委託R9!$F$88:$F$115,"諸謝金")</f>
        <v>0</v>
      </c>
      <c r="H22" s="83">
        <f>SUMIFS(⑩経費所要額内訳_委託R10!$H$88:$H$115,⑩経費所要額内訳_委託R10!$E$88:$E$115,2,⑩経費所要額内訳_委託R10!$F$88:$F$115,"諸謝金")</f>
        <v>0</v>
      </c>
      <c r="I22" s="77"/>
      <c r="J22" s="182"/>
      <c r="K22" s="19"/>
      <c r="L22" s="20"/>
      <c r="M22" s="298"/>
    </row>
    <row r="23" spans="1:13" ht="18" customHeight="1" x14ac:dyDescent="0.45">
      <c r="A23" s="19"/>
      <c r="B23" s="180"/>
      <c r="C23" s="534"/>
      <c r="D23" s="185" t="s">
        <v>289</v>
      </c>
      <c r="E23" s="83">
        <f t="shared" si="2"/>
        <v>0</v>
      </c>
      <c r="F23" s="83">
        <f>SUMIFS(⑩経費所要額内訳_委託R8!$H$88:$H$115,⑩経費所要額内訳_委託R8!$E$88:$E$115,2,⑩経費所要額内訳_委託R8!$F$88:$F$115,"旅費")</f>
        <v>0</v>
      </c>
      <c r="G23" s="83">
        <f>SUMIFS(⑩経費所要額内訳_委託R9!$H$88:$H$115,⑩経費所要額内訳_委託R9!$E$88:$E$115,2,⑩経費所要額内訳_委託R9!$F$88:$F$115,"旅費")</f>
        <v>0</v>
      </c>
      <c r="H23" s="83">
        <f>SUMIFS(⑩経費所要額内訳_委託R10!$H$88:$H$115,⑩経費所要額内訳_委託R10!$E$88:$E$115,2,⑩経費所要額内訳_委託R10!$F$88:$F$115,"旅費")</f>
        <v>0</v>
      </c>
      <c r="I23" s="77"/>
      <c r="J23" s="182"/>
      <c r="K23" s="19"/>
      <c r="L23" s="20"/>
      <c r="M23" s="298"/>
    </row>
    <row r="24" spans="1:13" ht="18" customHeight="1" x14ac:dyDescent="0.45">
      <c r="A24" s="19"/>
      <c r="B24" s="180"/>
      <c r="C24" s="534"/>
      <c r="D24" s="185" t="s">
        <v>290</v>
      </c>
      <c r="E24" s="83">
        <f t="shared" si="2"/>
        <v>0</v>
      </c>
      <c r="F24" s="83">
        <f>SUMIFS(⑩経費所要額内訳_委託R8!$H$88:$H$115,⑩経費所要額内訳_委託R8!$E$88:$E$115,2,⑩経費所要額内訳_委託R8!$F$88:$F$115,"消耗品費")</f>
        <v>0</v>
      </c>
      <c r="G24" s="83">
        <f>SUMIFS(⑩経費所要額内訳_委託R9!$H$88:$H$115,⑩経費所要額内訳_委託R9!$E$88:$E$115,2,⑩経費所要額内訳_委託R9!$F$88:$F$115,"消耗品費")</f>
        <v>0</v>
      </c>
      <c r="H24" s="83">
        <f>SUMIFS(⑩経費所要額内訳_委託R10!$H$88:$H$115,⑩経費所要額内訳_委託R10!$E$88:$E$115,2,⑩経費所要額内訳_委託R10!$F$88:$F$115,"消耗品費")</f>
        <v>0</v>
      </c>
      <c r="I24" s="77"/>
      <c r="J24" s="182"/>
      <c r="K24" s="19"/>
      <c r="L24" s="20"/>
      <c r="M24" s="298"/>
    </row>
    <row r="25" spans="1:13" ht="18" customHeight="1" x14ac:dyDescent="0.45">
      <c r="A25" s="19"/>
      <c r="B25" s="180"/>
      <c r="C25" s="534"/>
      <c r="D25" s="185" t="s">
        <v>291</v>
      </c>
      <c r="E25" s="83">
        <f t="shared" si="2"/>
        <v>0</v>
      </c>
      <c r="F25" s="83">
        <f>SUMIFS(⑩経費所要額内訳_委託R8!$H$88:$H$115,⑩経費所要額内訳_委託R8!$E$88:$E$115,2,⑩経費所要額内訳_委託R8!$F$88:$F$115,"借料及び損料")</f>
        <v>0</v>
      </c>
      <c r="G25" s="83">
        <f>SUMIFS(⑩経費所要額内訳_委託R9!$H$88:$H$115,⑩経費所要額内訳_委託R9!$E$88:$E$115,2,⑩経費所要額内訳_委託R9!$F$88:$F$115,"借料及び損料")</f>
        <v>0</v>
      </c>
      <c r="H25" s="83">
        <f>SUMIFS(⑩経費所要額内訳_委託R10!$H$88:$H$115,⑩経費所要額内訳_委託R10!$E$88:$E$115,2,⑩経費所要額内訳_委託R10!$F$88:$F$115,"借料及び損料")</f>
        <v>0</v>
      </c>
      <c r="I25" s="77"/>
      <c r="J25" s="182"/>
      <c r="K25" s="19"/>
      <c r="L25" s="20"/>
      <c r="M25" s="298"/>
    </row>
    <row r="26" spans="1:13" ht="18" customHeight="1" x14ac:dyDescent="0.45">
      <c r="A26" s="19"/>
      <c r="B26" s="180"/>
      <c r="C26" s="534"/>
      <c r="D26" s="185" t="s">
        <v>292</v>
      </c>
      <c r="E26" s="83">
        <f t="shared" si="2"/>
        <v>0</v>
      </c>
      <c r="F26" s="83">
        <f>SUMIFS(⑩経費所要額内訳_委託R8!$H$88:$H$115,⑩経費所要額内訳_委託R8!$E$88:$E$115,2,⑩経費所要額内訳_委託R8!$F$88:$F$115,"雑役務費")</f>
        <v>0</v>
      </c>
      <c r="G26" s="83">
        <f>SUMIFS(⑩経費所要額内訳_委託R9!$H$88:$H$115,⑩経費所要額内訳_委託R9!$E$88:$E$115,2,⑩経費所要額内訳_委託R9!$F$88:$F$115,"雑役務費")</f>
        <v>0</v>
      </c>
      <c r="H26" s="83">
        <f>SUMIFS(⑩経費所要額内訳_委託R10!$H$88:$H$115,⑩経費所要額内訳_委託R10!$E$88:$E$115,2,⑩経費所要額内訳_委託R10!$F$88:$F$115,"雑役務費")</f>
        <v>0</v>
      </c>
      <c r="I26" s="77"/>
      <c r="J26" s="182"/>
      <c r="K26" s="19"/>
      <c r="L26" s="20"/>
      <c r="M26" s="298"/>
    </row>
    <row r="27" spans="1:13" ht="18" customHeight="1" x14ac:dyDescent="0.45">
      <c r="A27" s="19"/>
      <c r="B27" s="180"/>
      <c r="C27" s="534"/>
      <c r="D27" s="185" t="s">
        <v>293</v>
      </c>
      <c r="E27" s="83">
        <f t="shared" si="2"/>
        <v>0</v>
      </c>
      <c r="F27" s="83">
        <f>SUMIFS(⑩経費所要額内訳_委託R8!$H$88:$H$115,⑩経費所要額内訳_委託R8!$E$88:$E$115,2,⑩経費所要額内訳_委託R8!$F$88:$F$115,"外注費")</f>
        <v>0</v>
      </c>
      <c r="G27" s="83">
        <f>SUMIFS(⑩経費所要額内訳_委託R9!$H$88:$H$115,⑩経費所要額内訳_委託R9!$E$88:$E$115,2,⑩経費所要額内訳_委託R9!$F$88:$F$115,"外注費")</f>
        <v>0</v>
      </c>
      <c r="H27" s="83">
        <f>SUMIFS(⑩経費所要額内訳_委託R10!$H$88:$H$115,⑩経費所要額内訳_委託R10!$E$88:$E$115,2,⑩経費所要額内訳_委託R10!$F$88:$F$115,"外注費")</f>
        <v>0</v>
      </c>
      <c r="I27" s="77"/>
      <c r="J27" s="182"/>
      <c r="K27" s="19"/>
      <c r="L27" s="20"/>
      <c r="M27" s="298"/>
    </row>
    <row r="28" spans="1:13" ht="18" customHeight="1" x14ac:dyDescent="0.45">
      <c r="A28" s="19"/>
      <c r="B28" s="180"/>
      <c r="C28" s="535"/>
      <c r="D28" s="185" t="s">
        <v>294</v>
      </c>
      <c r="E28" s="83">
        <f t="shared" si="2"/>
        <v>0</v>
      </c>
      <c r="F28" s="83">
        <f>SUMIFS(⑩経費所要額内訳_委託R8!$H$88:$H$115,⑩経費所要額内訳_委託R8!$E$88:$E$115,2,⑩経費所要額内訳_委託R8!$F$88:$F$115,"その他（諸経費）")</f>
        <v>0</v>
      </c>
      <c r="G28" s="83">
        <f>SUMIFS(⑩経費所要額内訳_委託R9!$H$88:$H$115,⑩経費所要額内訳_委託R9!$E$88:$E$115,2,⑩経費所要額内訳_委託R9!$F$88:$F$115,"その他（諸経費）")</f>
        <v>0</v>
      </c>
      <c r="H28" s="83">
        <f>SUMIFS(⑩経費所要額内訳_委託R10!$H$88:$H$115,⑩経費所要額内訳_委託R10!$E$88:$E$115,2,⑩経費所要額内訳_委託R10!$F$88:$F$115,"その他（諸経費）")</f>
        <v>0</v>
      </c>
      <c r="I28" s="77"/>
      <c r="J28" s="182"/>
      <c r="K28" s="19"/>
      <c r="L28" s="20"/>
      <c r="M28" s="298"/>
    </row>
    <row r="29" spans="1:13" ht="18" customHeight="1" x14ac:dyDescent="0.45">
      <c r="A29" s="19"/>
      <c r="B29" s="180"/>
      <c r="C29" s="530" t="s">
        <v>295</v>
      </c>
      <c r="D29" s="388"/>
      <c r="E29" s="83">
        <f t="shared" si="2"/>
        <v>0</v>
      </c>
      <c r="F29" s="83">
        <f>SUMIFS(⑩経費所要額内訳_委託R8!$H$88:$H$115,⑩経費所要額内訳_委託R8!$E$88:$E$115,2,⑩経費所要額内訳_委託R8!$F$88:$F$115,"一般管理費")</f>
        <v>0</v>
      </c>
      <c r="G29" s="83">
        <f>SUMIFS(⑩経費所要額内訳_委託R9!$H$88:$H$115,⑩経費所要額内訳_委託R9!$E$88:$E$115,2,⑩経費所要額内訳_委託R9!$F$88:$F$115,"一般管理費")</f>
        <v>0</v>
      </c>
      <c r="H29" s="83">
        <f>SUMIFS(⑩経費所要額内訳_委託R10!$H$88:$H$115,⑩経費所要額内訳_委託R10!$E$88:$E$115,2,⑩経費所要額内訳_委託R10!$F$88:$F$115,"一般管理費")</f>
        <v>0</v>
      </c>
      <c r="I29" s="77"/>
      <c r="J29" s="182"/>
      <c r="K29" s="19"/>
      <c r="L29" s="20"/>
      <c r="M29" s="298"/>
    </row>
    <row r="30" spans="1:13" ht="18" customHeight="1" thickBot="1" x14ac:dyDescent="0.5">
      <c r="A30" s="19"/>
      <c r="B30" s="180"/>
      <c r="C30" s="536" t="s">
        <v>213</v>
      </c>
      <c r="D30" s="537"/>
      <c r="E30" s="84">
        <f t="shared" ref="E30" si="3">SUM(E21:E29)</f>
        <v>0</v>
      </c>
      <c r="F30" s="84">
        <f>SUM(F21:F29)</f>
        <v>0</v>
      </c>
      <c r="G30" s="84">
        <f t="shared" ref="G30" si="4">SUM(G21:G29)</f>
        <v>0</v>
      </c>
      <c r="H30" s="84">
        <f t="shared" ref="H30" si="5">SUM(H21:H29)</f>
        <v>0</v>
      </c>
      <c r="I30" s="78"/>
      <c r="J30" s="182"/>
      <c r="K30" s="19"/>
      <c r="L30" s="20"/>
      <c r="M30" s="298"/>
    </row>
    <row r="31" spans="1:13" ht="192" customHeight="1" thickBot="1" x14ac:dyDescent="0.5">
      <c r="A31" s="19"/>
      <c r="B31" s="73"/>
      <c r="C31" s="73"/>
      <c r="D31" s="73"/>
      <c r="E31" s="73"/>
      <c r="F31" s="73"/>
      <c r="G31" s="73"/>
      <c r="H31" s="73"/>
      <c r="I31" s="73"/>
      <c r="J31" s="73"/>
      <c r="K31" s="19"/>
      <c r="L31" s="20"/>
      <c r="M31" s="13"/>
    </row>
    <row r="32" spans="1:13" ht="18.600000000000001" thickBot="1" x14ac:dyDescent="0.5">
      <c r="A32" s="19"/>
      <c r="B32" s="19"/>
      <c r="C32" s="19"/>
      <c r="D32" s="19"/>
      <c r="E32" s="19"/>
      <c r="F32" s="19"/>
      <c r="G32" s="507" t="s">
        <v>155</v>
      </c>
      <c r="H32" s="508"/>
      <c r="I32" s="399" t="str">
        <f>基本情報!E15</f>
        <v>株式会社〇〇〇</v>
      </c>
      <c r="J32" s="526"/>
      <c r="K32" s="19"/>
      <c r="L32" s="20"/>
      <c r="M32" s="13"/>
    </row>
    <row r="33" spans="1:13" ht="18" customHeight="1" thickBot="1" x14ac:dyDescent="0.5">
      <c r="A33" s="19"/>
      <c r="B33" s="527" t="s">
        <v>277</v>
      </c>
      <c r="C33" s="528"/>
      <c r="D33" s="528"/>
      <c r="E33" s="528"/>
      <c r="F33" s="528"/>
      <c r="G33" s="528"/>
      <c r="H33" s="528"/>
      <c r="I33" s="528"/>
      <c r="J33" s="529"/>
      <c r="K33" s="19"/>
      <c r="L33" s="20"/>
      <c r="M33" s="13"/>
    </row>
    <row r="34" spans="1:13" ht="18" customHeight="1" thickBot="1" x14ac:dyDescent="0.5">
      <c r="A34" s="19"/>
      <c r="B34" s="39"/>
      <c r="C34" s="39"/>
      <c r="D34" s="39"/>
      <c r="E34" s="39"/>
      <c r="F34" s="39"/>
      <c r="G34" s="39"/>
      <c r="H34" s="39"/>
      <c r="I34" s="40"/>
      <c r="J34" s="40"/>
      <c r="K34" s="19"/>
      <c r="L34" s="20"/>
      <c r="M34" s="13"/>
    </row>
    <row r="35" spans="1:13" ht="18" customHeight="1" x14ac:dyDescent="0.45">
      <c r="A35" s="19"/>
      <c r="B35" s="72"/>
      <c r="C35" s="510" t="s">
        <v>296</v>
      </c>
      <c r="D35" s="511"/>
      <c r="E35" s="523" t="str">
        <f>_xlfn.IFNA(VLOOKUP(3,実証体制・組織!B6:E24,2,FALSE),"")</f>
        <v>C株式会社</v>
      </c>
      <c r="F35" s="524"/>
      <c r="G35" s="524"/>
      <c r="H35" s="524"/>
      <c r="I35" s="525"/>
      <c r="J35" s="73"/>
      <c r="K35" s="19"/>
      <c r="L35" s="20"/>
      <c r="M35" s="298" t="s">
        <v>297</v>
      </c>
    </row>
    <row r="36" spans="1:13" ht="18" customHeight="1" x14ac:dyDescent="0.45">
      <c r="A36" s="19"/>
      <c r="B36" s="72"/>
      <c r="C36" s="517" t="s">
        <v>279</v>
      </c>
      <c r="D36" s="518"/>
      <c r="E36" s="521" t="s">
        <v>280</v>
      </c>
      <c r="F36" s="521"/>
      <c r="G36" s="521"/>
      <c r="H36" s="521"/>
      <c r="I36" s="522"/>
      <c r="J36" s="73"/>
      <c r="K36" s="19"/>
      <c r="L36" s="20"/>
      <c r="M36" s="298"/>
    </row>
    <row r="37" spans="1:13" ht="18" customHeight="1" x14ac:dyDescent="0.45">
      <c r="A37" s="19"/>
      <c r="B37" s="72"/>
      <c r="C37" s="75" t="s">
        <v>281</v>
      </c>
      <c r="D37" s="41" t="s">
        <v>282</v>
      </c>
      <c r="E37" s="76" t="s">
        <v>283</v>
      </c>
      <c r="F37" s="76" t="s">
        <v>284</v>
      </c>
      <c r="G37" s="76" t="s">
        <v>45</v>
      </c>
      <c r="H37" s="76" t="s">
        <v>47</v>
      </c>
      <c r="I37" s="74" t="s">
        <v>285</v>
      </c>
      <c r="J37" s="73"/>
      <c r="K37" s="19"/>
      <c r="L37" s="20"/>
      <c r="M37" s="298"/>
    </row>
    <row r="38" spans="1:13" ht="18" customHeight="1" x14ac:dyDescent="0.45">
      <c r="A38" s="19"/>
      <c r="B38" s="72"/>
      <c r="C38" s="75" t="s">
        <v>286</v>
      </c>
      <c r="D38" s="76" t="s">
        <v>286</v>
      </c>
      <c r="E38" s="83">
        <f>SUM(F38:H38)</f>
        <v>0</v>
      </c>
      <c r="F38" s="83">
        <f>SUMIFS(⑩経費所要額内訳_委託R8!$H$88:$H$115,⑩経費所要額内訳_委託R8!$E$88:$E$115,3,⑩経費所要額内訳_委託R8!$F$88:$F$115,"人件費")</f>
        <v>0</v>
      </c>
      <c r="G38" s="83">
        <f>SUMIFS(⑩経費所要額内訳_委託R9!$H$88:$H$115,⑩経費所要額内訳_委託R9!$E$88:$E$115,3,⑩経費所要額内訳_委託R9!$F$88:$F$115,"人件費")</f>
        <v>0</v>
      </c>
      <c r="H38" s="83">
        <f>SUMIFS(⑩経費所要額内訳_委託R10!$H$88:$H$115,⑩経費所要額内訳_委託R10!$E$88:$E$115,3,⑩経費所要額内訳_委託R10!$F$88:$F$115,"人件費")</f>
        <v>0</v>
      </c>
      <c r="I38" s="77"/>
      <c r="J38" s="73"/>
      <c r="K38" s="19"/>
      <c r="L38" s="20"/>
      <c r="M38" s="298"/>
    </row>
    <row r="39" spans="1:13" ht="18" customHeight="1" x14ac:dyDescent="0.45">
      <c r="A39" s="19"/>
      <c r="B39" s="72"/>
      <c r="C39" s="514" t="s">
        <v>287</v>
      </c>
      <c r="D39" s="76" t="s">
        <v>288</v>
      </c>
      <c r="E39" s="83">
        <f t="shared" ref="E39:E46" si="6">SUM(F39:H39)</f>
        <v>0</v>
      </c>
      <c r="F39" s="83">
        <f>SUMIFS(⑩経費所要額内訳_委託R8!$H$88:$H$115,⑩経費所要額内訳_委託R8!$E$88:$E$115,3,⑩経費所要額内訳_委託R8!$F$88:$F$115,"諸謝金")</f>
        <v>0</v>
      </c>
      <c r="G39" s="83">
        <f>SUMIFS(⑩経費所要額内訳_委託R9!$H$88:$H$115,⑩経費所要額内訳_委託R9!$E$88:$E$115,3,⑩経費所要額内訳_委託R9!$F$88:$F$115,"諸謝金")</f>
        <v>0</v>
      </c>
      <c r="H39" s="83">
        <f>SUMIFS(⑩経費所要額内訳_委託R10!$H$88:$H$115,⑩経費所要額内訳_委託R10!$E$88:$E$115,3,⑩経費所要額内訳_委託R10!$F$88:$F$115,"諸謝金")</f>
        <v>0</v>
      </c>
      <c r="I39" s="77"/>
      <c r="J39" s="73"/>
      <c r="K39" s="19"/>
      <c r="L39" s="20"/>
      <c r="M39" s="298"/>
    </row>
    <row r="40" spans="1:13" ht="18" customHeight="1" x14ac:dyDescent="0.45">
      <c r="A40" s="19"/>
      <c r="B40" s="72"/>
      <c r="C40" s="515"/>
      <c r="D40" s="76" t="s">
        <v>289</v>
      </c>
      <c r="E40" s="83">
        <f t="shared" si="6"/>
        <v>0</v>
      </c>
      <c r="F40" s="83">
        <f>SUMIFS(⑩経費所要額内訳_委託R8!$H$88:$H$115,⑩経費所要額内訳_委託R8!$E$88:$E$115,3,⑩経費所要額内訳_委託R8!$F$88:$F$115,"旅費")</f>
        <v>0</v>
      </c>
      <c r="G40" s="83">
        <f>SUMIFS(⑩経費所要額内訳_委託R9!$H$88:$H$115,⑩経費所要額内訳_委託R9!$E$88:$E$115,3,⑩経費所要額内訳_委託R9!$F$88:$F$115,"旅費")</f>
        <v>0</v>
      </c>
      <c r="H40" s="83">
        <f>SUMIFS(⑩経費所要額内訳_委託R10!$H$88:$H$115,⑩経費所要額内訳_委託R10!$E$88:$E$115,3,⑩経費所要額内訳_委託R10!$F$88:$F$115,"旅費")</f>
        <v>0</v>
      </c>
      <c r="I40" s="77"/>
      <c r="J40" s="73"/>
      <c r="K40" s="19"/>
      <c r="L40" s="20"/>
      <c r="M40" s="298"/>
    </row>
    <row r="41" spans="1:13" ht="18" customHeight="1" x14ac:dyDescent="0.45">
      <c r="A41" s="19"/>
      <c r="B41" s="72"/>
      <c r="C41" s="515"/>
      <c r="D41" s="76" t="s">
        <v>290</v>
      </c>
      <c r="E41" s="83">
        <f t="shared" si="6"/>
        <v>0</v>
      </c>
      <c r="F41" s="83">
        <f>SUMIFS(⑩経費所要額内訳_委託R8!$H$88:$H$115,⑩経費所要額内訳_委託R8!$E$88:$E$115,3,⑩経費所要額内訳_委託R8!$F$88:$F$115,"消耗品費")</f>
        <v>0</v>
      </c>
      <c r="G41" s="83">
        <f>SUMIFS(⑩経費所要額内訳_委託R9!$H$88:$H$115,⑩経費所要額内訳_委託R9!$E$88:$E$115,3,⑩経費所要額内訳_委託R9!$F$88:$F$115,"消耗品費")</f>
        <v>0</v>
      </c>
      <c r="H41" s="83">
        <f>SUMIFS(⑩経費所要額内訳_委託R10!$H$88:$H$115,⑩経費所要額内訳_委託R10!$E$88:$E$115,3,⑩経費所要額内訳_委託R10!$F$88:$F$115,"消耗品費")</f>
        <v>0</v>
      </c>
      <c r="I41" s="77"/>
      <c r="J41" s="73"/>
      <c r="K41" s="19"/>
      <c r="L41" s="20"/>
      <c r="M41" s="298"/>
    </row>
    <row r="42" spans="1:13" ht="18" customHeight="1" x14ac:dyDescent="0.45">
      <c r="A42" s="19"/>
      <c r="B42" s="72"/>
      <c r="C42" s="515"/>
      <c r="D42" s="76" t="s">
        <v>291</v>
      </c>
      <c r="E42" s="83">
        <f t="shared" si="6"/>
        <v>0</v>
      </c>
      <c r="F42" s="83">
        <f>SUMIFS(⑩経費所要額内訳_委託R8!$H$88:$H$115,⑩経費所要額内訳_委託R8!$E$88:$E$115,3,⑩経費所要額内訳_委託R8!$F$88:$F$115,"借料及び損料")</f>
        <v>0</v>
      </c>
      <c r="G42" s="83">
        <f>SUMIFS(⑩経費所要額内訳_委託R9!$H$88:$H$115,⑩経費所要額内訳_委託R9!$E$88:$E$115,3,⑩経費所要額内訳_委託R9!$F$88:$F$115,"借料及び損料")</f>
        <v>0</v>
      </c>
      <c r="H42" s="83">
        <f>SUMIFS(⑩経費所要額内訳_委託R10!$H$88:$H$115,⑩経費所要額内訳_委託R10!$E$88:$E$115,3,⑩経費所要額内訳_委託R10!$F$88:$F$115,"借料及び損料")</f>
        <v>0</v>
      </c>
      <c r="I42" s="77"/>
      <c r="J42" s="73"/>
      <c r="K42" s="19"/>
      <c r="L42" s="20"/>
      <c r="M42" s="298"/>
    </row>
    <row r="43" spans="1:13" ht="18" customHeight="1" x14ac:dyDescent="0.45">
      <c r="A43" s="19"/>
      <c r="B43" s="72"/>
      <c r="C43" s="515"/>
      <c r="D43" s="76" t="s">
        <v>292</v>
      </c>
      <c r="E43" s="83">
        <f t="shared" si="6"/>
        <v>0</v>
      </c>
      <c r="F43" s="83">
        <f>SUMIFS(⑩経費所要額内訳_委託R8!$H$88:$H$115,⑩経費所要額内訳_委託R8!$E$88:$E$115,3,⑩経費所要額内訳_委託R8!$F$88:$F$115,"雑役務費")</f>
        <v>0</v>
      </c>
      <c r="G43" s="83">
        <f>SUMIFS(⑩経費所要額内訳_委託R9!$H$88:$H$115,⑩経費所要額内訳_委託R9!$E$88:$E$115,3,⑩経費所要額内訳_委託R9!$F$88:$F$115,"雑役務費")</f>
        <v>0</v>
      </c>
      <c r="H43" s="83">
        <f>SUMIFS(⑩経費所要額内訳_委託R10!$H$88:$H$115,⑩経費所要額内訳_委託R10!$E$88:$E$115,3,⑩経費所要額内訳_委託R10!$F$88:$F$115,"雑役務費")</f>
        <v>0</v>
      </c>
      <c r="I43" s="77"/>
      <c r="J43" s="73"/>
      <c r="K43" s="19"/>
      <c r="L43" s="20"/>
      <c r="M43" s="298"/>
    </row>
    <row r="44" spans="1:13" ht="18" customHeight="1" x14ac:dyDescent="0.45">
      <c r="A44" s="19"/>
      <c r="B44" s="72"/>
      <c r="C44" s="515"/>
      <c r="D44" s="76" t="s">
        <v>293</v>
      </c>
      <c r="E44" s="83">
        <f t="shared" si="6"/>
        <v>0</v>
      </c>
      <c r="F44" s="83">
        <f>SUMIFS(⑩経費所要額内訳_委託R8!$H$88:$H$115,⑩経費所要額内訳_委託R8!$E$88:$E$115,3,⑩経費所要額内訳_委託R8!$F$88:$F$115,"外注費")</f>
        <v>0</v>
      </c>
      <c r="G44" s="83">
        <f>SUMIFS(⑩経費所要額内訳_委託R9!$H$88:$H$115,⑩経費所要額内訳_委託R9!$E$88:$E$115,3,⑩経費所要額内訳_委託R9!$F$88:$F$115,"外注費")</f>
        <v>0</v>
      </c>
      <c r="H44" s="83">
        <f>SUMIFS(⑩経費所要額内訳_委託R10!$H$88:$H$115,⑩経費所要額内訳_委託R10!$E$88:$E$115,3,⑩経費所要額内訳_委託R10!$F$88:$F$115,"外注費")</f>
        <v>0</v>
      </c>
      <c r="I44" s="77"/>
      <c r="J44" s="73"/>
      <c r="K44" s="19"/>
      <c r="L44" s="20"/>
      <c r="M44" s="298"/>
    </row>
    <row r="45" spans="1:13" ht="18" customHeight="1" x14ac:dyDescent="0.45">
      <c r="A45" s="19"/>
      <c r="B45" s="72"/>
      <c r="C45" s="516"/>
      <c r="D45" s="76" t="s">
        <v>294</v>
      </c>
      <c r="E45" s="83">
        <f t="shared" si="6"/>
        <v>0</v>
      </c>
      <c r="F45" s="83">
        <f>SUMIFS(⑩経費所要額内訳_委託R8!$H$88:$H$115,⑩経費所要額内訳_委託R8!$E$88:$E$115,3,⑩経費所要額内訳_委託R8!$F$88:$F$115,"その他（諸経費）")</f>
        <v>0</v>
      </c>
      <c r="G45" s="83">
        <f>SUMIFS(⑩経費所要額内訳_委託R9!$H$88:$H$115,⑩経費所要額内訳_委託R9!$E$88:$E$115,3,⑩経費所要額内訳_委託R9!$F$88:$F$115,"その他（諸経費）")</f>
        <v>0</v>
      </c>
      <c r="H45" s="83">
        <f>SUMIFS(⑩経費所要額内訳_委託R10!$H$88:$H$115,⑩経費所要額内訳_委託R10!$E$88:$E$115,3,⑩経費所要額内訳_委託R10!$F$88:$F$115,"その他（諸経費）")</f>
        <v>0</v>
      </c>
      <c r="I45" s="77"/>
      <c r="J45" s="73"/>
      <c r="K45" s="19"/>
      <c r="L45" s="20"/>
      <c r="M45" s="298"/>
    </row>
    <row r="46" spans="1:13" ht="18" customHeight="1" x14ac:dyDescent="0.45">
      <c r="A46" s="19"/>
      <c r="B46" s="72"/>
      <c r="C46" s="517" t="s">
        <v>295</v>
      </c>
      <c r="D46" s="518"/>
      <c r="E46" s="83">
        <f t="shared" si="6"/>
        <v>0</v>
      </c>
      <c r="F46" s="83">
        <f>SUMIFS(⑩経費所要額内訳_委託R8!$H$88:$H$115,⑩経費所要額内訳_委託R8!$E$88:$E$115,3,⑩経費所要額内訳_委託R8!$F$88:$F$115,"一般管理費")</f>
        <v>0</v>
      </c>
      <c r="G46" s="83">
        <f>SUMIFS(⑩経費所要額内訳_委託R9!$H$88:$H$115,⑩経費所要額内訳_委託R9!$E$88:$E$115,3,⑩経費所要額内訳_委託R9!$F$88:$F$115,"一般管理費")</f>
        <v>0</v>
      </c>
      <c r="H46" s="83">
        <f>SUMIFS(⑩経費所要額内訳_委託R10!$H$88:$H$115,⑩経費所要額内訳_委託R10!$E$88:$E$115,3,⑩経費所要額内訳_委託R10!$F$88:$F$115,"一般管理費")</f>
        <v>0</v>
      </c>
      <c r="I46" s="77"/>
      <c r="J46" s="73"/>
      <c r="K46" s="19"/>
      <c r="L46" s="20"/>
      <c r="M46" s="298"/>
    </row>
    <row r="47" spans="1:13" ht="18" customHeight="1" thickBot="1" x14ac:dyDescent="0.5">
      <c r="A47" s="19"/>
      <c r="B47" s="72"/>
      <c r="C47" s="519" t="s">
        <v>213</v>
      </c>
      <c r="D47" s="520"/>
      <c r="E47" s="84">
        <f t="shared" ref="E47" si="7">SUM(E38:E46)</f>
        <v>0</v>
      </c>
      <c r="F47" s="84">
        <f>SUM(F38:F46)</f>
        <v>0</v>
      </c>
      <c r="G47" s="84">
        <f t="shared" ref="G47" si="8">SUM(G38:G46)</f>
        <v>0</v>
      </c>
      <c r="H47" s="84">
        <f t="shared" ref="H47" si="9">SUM(H38:H46)</f>
        <v>0</v>
      </c>
      <c r="I47" s="78"/>
      <c r="J47" s="73"/>
      <c r="K47" s="19"/>
      <c r="L47" s="20"/>
      <c r="M47" s="298"/>
    </row>
    <row r="48" spans="1:13" ht="18" customHeight="1" thickBot="1" x14ac:dyDescent="0.5">
      <c r="A48" s="19"/>
      <c r="B48" s="73"/>
      <c r="C48" s="73"/>
      <c r="D48" s="73"/>
      <c r="E48" s="73"/>
      <c r="F48" s="73"/>
      <c r="G48" s="73"/>
      <c r="H48" s="73"/>
      <c r="I48" s="73"/>
      <c r="J48" s="73"/>
      <c r="K48" s="19"/>
      <c r="L48" s="20"/>
      <c r="M48" s="13"/>
    </row>
    <row r="49" spans="1:13" ht="18" customHeight="1" x14ac:dyDescent="0.45">
      <c r="A49" s="19"/>
      <c r="B49" s="72"/>
      <c r="C49" s="510" t="s">
        <v>296</v>
      </c>
      <c r="D49" s="511"/>
      <c r="E49" s="523" t="str">
        <f>_xlfn.IFNA(VLOOKUP(4,実証体制・組織!B6:E24,2,FALSE),"")</f>
        <v>D大学</v>
      </c>
      <c r="F49" s="524"/>
      <c r="G49" s="524"/>
      <c r="H49" s="524"/>
      <c r="I49" s="525"/>
      <c r="J49" s="73"/>
      <c r="K49" s="19"/>
      <c r="L49" s="20"/>
      <c r="M49" s="298" t="s">
        <v>297</v>
      </c>
    </row>
    <row r="50" spans="1:13" ht="18" customHeight="1" x14ac:dyDescent="0.45">
      <c r="A50" s="19"/>
      <c r="B50" s="72"/>
      <c r="C50" s="517" t="s">
        <v>279</v>
      </c>
      <c r="D50" s="518"/>
      <c r="E50" s="521" t="s">
        <v>280</v>
      </c>
      <c r="F50" s="521"/>
      <c r="G50" s="521"/>
      <c r="H50" s="521"/>
      <c r="I50" s="522"/>
      <c r="J50" s="73"/>
      <c r="K50" s="19"/>
      <c r="L50" s="20"/>
      <c r="M50" s="298"/>
    </row>
    <row r="51" spans="1:13" ht="18" customHeight="1" x14ac:dyDescent="0.45">
      <c r="A51" s="19"/>
      <c r="B51" s="72"/>
      <c r="C51" s="75" t="s">
        <v>281</v>
      </c>
      <c r="D51" s="41" t="s">
        <v>282</v>
      </c>
      <c r="E51" s="76" t="s">
        <v>283</v>
      </c>
      <c r="F51" s="76" t="s">
        <v>284</v>
      </c>
      <c r="G51" s="76" t="s">
        <v>45</v>
      </c>
      <c r="H51" s="76" t="s">
        <v>47</v>
      </c>
      <c r="I51" s="74" t="s">
        <v>285</v>
      </c>
      <c r="J51" s="73"/>
      <c r="K51" s="19"/>
      <c r="L51" s="20"/>
      <c r="M51" s="298"/>
    </row>
    <row r="52" spans="1:13" ht="18" customHeight="1" x14ac:dyDescent="0.45">
      <c r="A52" s="19"/>
      <c r="B52" s="72"/>
      <c r="C52" s="75" t="s">
        <v>286</v>
      </c>
      <c r="D52" s="76" t="s">
        <v>286</v>
      </c>
      <c r="E52" s="83">
        <f>SUM(F52:H52)</f>
        <v>0</v>
      </c>
      <c r="F52" s="83">
        <f>SUMIFS(⑩経費所要額内訳_委託R8!$H$88:$H$115,⑩経費所要額内訳_委託R8!$E$88:$E$115,4,⑩経費所要額内訳_委託R8!$F$88:$F$115,"人件費")</f>
        <v>0</v>
      </c>
      <c r="G52" s="83">
        <f>SUMIFS(⑩経費所要額内訳_委託R9!$H$88:$H$115,⑩経費所要額内訳_委託R9!$E$88:$E$115,4,⑩経費所要額内訳_委託R9!$F$88:$F$115,"人件費")</f>
        <v>0</v>
      </c>
      <c r="H52" s="83">
        <f>SUMIFS(⑩経費所要額内訳_委託R10!$H$88:$H$115,⑩経費所要額内訳_委託R10!$E$88:$E$115,4,⑩経費所要額内訳_委託R10!$F$88:$F$115,"人件費")</f>
        <v>0</v>
      </c>
      <c r="I52" s="77"/>
      <c r="J52" s="73"/>
      <c r="K52" s="19"/>
      <c r="L52" s="20"/>
      <c r="M52" s="298"/>
    </row>
    <row r="53" spans="1:13" ht="18" customHeight="1" x14ac:dyDescent="0.45">
      <c r="A53" s="19"/>
      <c r="B53" s="72"/>
      <c r="C53" s="514" t="s">
        <v>287</v>
      </c>
      <c r="D53" s="76" t="s">
        <v>288</v>
      </c>
      <c r="E53" s="83">
        <f t="shared" ref="E53:E60" si="10">SUM(F53:H53)</f>
        <v>0</v>
      </c>
      <c r="F53" s="83">
        <f>SUMIFS(⑩経費所要額内訳_委託R8!$H$88:$H$115,⑩経費所要額内訳_委託R8!$E$88:$E$115,4,⑩経費所要額内訳_委託R8!$F$88:$F$115,"諸謝金")</f>
        <v>0</v>
      </c>
      <c r="G53" s="83">
        <f>SUMIFS(⑩経費所要額内訳_委託R9!$H$88:$H$115,⑩経費所要額内訳_委託R9!$E$88:$E$115,4,⑩経費所要額内訳_委託R9!$F$88:$F$115,"諸謝金")</f>
        <v>0</v>
      </c>
      <c r="H53" s="83">
        <f>SUMIFS(⑩経費所要額内訳_委託R10!$H$88:$H$115,⑩経費所要額内訳_委託R10!$E$88:$E$115,4,⑩経費所要額内訳_委託R10!$F$88:$F$115,"諸謝金")</f>
        <v>0</v>
      </c>
      <c r="I53" s="77"/>
      <c r="J53" s="73"/>
      <c r="K53" s="19"/>
      <c r="L53" s="20"/>
      <c r="M53" s="298"/>
    </row>
    <row r="54" spans="1:13" ht="18" customHeight="1" x14ac:dyDescent="0.45">
      <c r="A54" s="19"/>
      <c r="B54" s="72"/>
      <c r="C54" s="515"/>
      <c r="D54" s="76" t="s">
        <v>289</v>
      </c>
      <c r="E54" s="83">
        <f t="shared" si="10"/>
        <v>0</v>
      </c>
      <c r="F54" s="83">
        <f>SUMIFS(⑩経費所要額内訳_委託R8!$H$88:$H$115,⑩経費所要額内訳_委託R8!$E$88:$E$115,4,⑩経費所要額内訳_委託R8!$F$88:$F$115,"旅費")</f>
        <v>0</v>
      </c>
      <c r="G54" s="83">
        <f>SUMIFS(⑩経費所要額内訳_委託R9!$H$88:$H$115,⑩経費所要額内訳_委託R9!$E$88:$E$115,4,⑩経費所要額内訳_委託R9!$F$88:$F$115,"旅費")</f>
        <v>0</v>
      </c>
      <c r="H54" s="83">
        <f>SUMIFS(⑩経費所要額内訳_委託R10!$H$88:$H$115,⑩経費所要額内訳_委託R10!$E$88:$E$115,4,⑩経費所要額内訳_委託R10!$F$88:$F$115,"旅費")</f>
        <v>0</v>
      </c>
      <c r="I54" s="77"/>
      <c r="J54" s="73"/>
      <c r="K54" s="19"/>
      <c r="L54" s="20"/>
      <c r="M54" s="298"/>
    </row>
    <row r="55" spans="1:13" ht="18" customHeight="1" x14ac:dyDescent="0.45">
      <c r="A55" s="19"/>
      <c r="B55" s="72"/>
      <c r="C55" s="515"/>
      <c r="D55" s="76" t="s">
        <v>290</v>
      </c>
      <c r="E55" s="83">
        <f t="shared" si="10"/>
        <v>0</v>
      </c>
      <c r="F55" s="83">
        <f>SUMIFS(⑩経費所要額内訳_委託R8!$H$88:$H$115,⑩経費所要額内訳_委託R8!$E$88:$E$115,4,⑩経費所要額内訳_委託R8!$F$88:$F$115,"消耗品費")</f>
        <v>0</v>
      </c>
      <c r="G55" s="83">
        <f>SUMIFS(⑩経費所要額内訳_委託R9!$H$88:$H$115,⑩経費所要額内訳_委託R9!$E$88:$E$115,4,⑩経費所要額内訳_委託R9!$F$88:$F$115,"消耗品費")</f>
        <v>0</v>
      </c>
      <c r="H55" s="83">
        <f>SUMIFS(⑩経費所要額内訳_委託R10!$H$88:$H$115,⑩経費所要額内訳_委託R10!$E$88:$E$115,4,⑩経費所要額内訳_委託R10!$F$88:$F$115,"消耗品費")</f>
        <v>0</v>
      </c>
      <c r="I55" s="77"/>
      <c r="J55" s="73"/>
      <c r="K55" s="19"/>
      <c r="L55" s="20"/>
      <c r="M55" s="298"/>
    </row>
    <row r="56" spans="1:13" ht="18" customHeight="1" x14ac:dyDescent="0.45">
      <c r="A56" s="19"/>
      <c r="B56" s="72"/>
      <c r="C56" s="515"/>
      <c r="D56" s="76" t="s">
        <v>291</v>
      </c>
      <c r="E56" s="83">
        <f t="shared" si="10"/>
        <v>0</v>
      </c>
      <c r="F56" s="83">
        <f>SUMIFS(⑩経費所要額内訳_委託R8!$H$88:$H$115,⑩経費所要額内訳_委託R8!$E$88:$E$115,4,⑩経費所要額内訳_委託R8!$F$88:$F$115,"借料及び損料")</f>
        <v>0</v>
      </c>
      <c r="G56" s="83">
        <f>SUMIFS(⑩経費所要額内訳_委託R9!$H$88:$H$115,⑩経費所要額内訳_委託R9!$E$88:$E$115,4,⑩経費所要額内訳_委託R9!$F$88:$F$115,"借料及び損料")</f>
        <v>0</v>
      </c>
      <c r="H56" s="83">
        <f>SUMIFS(⑩経費所要額内訳_委託R10!$H$88:$H$115,⑩経費所要額内訳_委託R10!$E$88:$E$115,4,⑩経費所要額内訳_委託R10!$F$88:$F$115,"借料及び損料")</f>
        <v>0</v>
      </c>
      <c r="I56" s="77"/>
      <c r="J56" s="73"/>
      <c r="K56" s="19"/>
      <c r="L56" s="20"/>
      <c r="M56" s="298"/>
    </row>
    <row r="57" spans="1:13" ht="18" customHeight="1" x14ac:dyDescent="0.45">
      <c r="A57" s="19"/>
      <c r="B57" s="72"/>
      <c r="C57" s="515"/>
      <c r="D57" s="76" t="s">
        <v>292</v>
      </c>
      <c r="E57" s="83">
        <f t="shared" si="10"/>
        <v>0</v>
      </c>
      <c r="F57" s="83">
        <f>SUMIFS(⑩経費所要額内訳_委託R8!$H$88:$H$115,⑩経費所要額内訳_委託R8!$E$88:$E$115,4,⑩経費所要額内訳_委託R8!$F$88:$F$115,"雑役務費")</f>
        <v>0</v>
      </c>
      <c r="G57" s="83">
        <f>SUMIFS(⑩経費所要額内訳_委託R9!$H$88:$H$115,⑩経費所要額内訳_委託R9!$E$88:$E$115,4,⑩経費所要額内訳_委託R9!$F$88:$F$115,"雑役務費")</f>
        <v>0</v>
      </c>
      <c r="H57" s="83">
        <f>SUMIFS(⑩経費所要額内訳_委託R10!$H$88:$H$115,⑩経費所要額内訳_委託R10!$E$88:$E$115,4,⑩経費所要額内訳_委託R10!$F$88:$F$115,"雑役務費")</f>
        <v>0</v>
      </c>
      <c r="I57" s="77"/>
      <c r="J57" s="73"/>
      <c r="K57" s="19"/>
      <c r="L57" s="20"/>
      <c r="M57" s="298"/>
    </row>
    <row r="58" spans="1:13" ht="18" customHeight="1" x14ac:dyDescent="0.45">
      <c r="A58" s="19"/>
      <c r="B58" s="72"/>
      <c r="C58" s="515"/>
      <c r="D58" s="76" t="s">
        <v>293</v>
      </c>
      <c r="E58" s="83">
        <f t="shared" si="10"/>
        <v>0</v>
      </c>
      <c r="F58" s="83">
        <f>SUMIFS(⑩経費所要額内訳_委託R8!$H$88:$H$115,⑩経費所要額内訳_委託R8!$E$88:$E$115,4,⑩経費所要額内訳_委託R8!$F$88:$F$115,"外注費")</f>
        <v>0</v>
      </c>
      <c r="G58" s="83">
        <f>SUMIFS(⑩経費所要額内訳_委託R9!$H$88:$H$115,⑩経費所要額内訳_委託R9!$E$88:$E$115,4,⑩経費所要額内訳_委託R9!$F$88:$F$115,"外注費")</f>
        <v>0</v>
      </c>
      <c r="H58" s="83">
        <f>SUMIFS(⑩経費所要額内訳_委託R10!$H$88:$H$115,⑩経費所要額内訳_委託R10!$E$88:$E$115,4,⑩経費所要額内訳_委託R10!$F$88:$F$115,"外注費")</f>
        <v>0</v>
      </c>
      <c r="I58" s="77"/>
      <c r="J58" s="73"/>
      <c r="K58" s="19"/>
      <c r="L58" s="20"/>
      <c r="M58" s="298"/>
    </row>
    <row r="59" spans="1:13" ht="18" customHeight="1" x14ac:dyDescent="0.45">
      <c r="A59" s="19"/>
      <c r="B59" s="72"/>
      <c r="C59" s="516"/>
      <c r="D59" s="76" t="s">
        <v>294</v>
      </c>
      <c r="E59" s="83">
        <f t="shared" si="10"/>
        <v>0</v>
      </c>
      <c r="F59" s="83">
        <f>SUMIFS(⑩経費所要額内訳_委託R8!$H$88:$H$115,⑩経費所要額内訳_委託R8!$E$88:$E$115,4,⑩経費所要額内訳_委託R8!$F$88:$F$115,"その他（諸経費）")</f>
        <v>0</v>
      </c>
      <c r="G59" s="83">
        <f>SUMIFS(⑩経費所要額内訳_委託R9!$H$88:$H$115,⑩経費所要額内訳_委託R9!$E$88:$E$115,4,⑩経費所要額内訳_委託R9!$F$88:$F$115,"その他（諸経費）")</f>
        <v>0</v>
      </c>
      <c r="H59" s="83">
        <f>SUMIFS(⑩経費所要額内訳_委託R10!$H$88:$H$115,⑩経費所要額内訳_委託R10!$E$88:$E$115,4,⑩経費所要額内訳_委託R10!$F$88:$F$115,"その他（諸経費）")</f>
        <v>0</v>
      </c>
      <c r="I59" s="77"/>
      <c r="J59" s="73"/>
      <c r="K59" s="19"/>
      <c r="L59" s="20"/>
      <c r="M59" s="298"/>
    </row>
    <row r="60" spans="1:13" ht="18" customHeight="1" x14ac:dyDescent="0.45">
      <c r="A60" s="19"/>
      <c r="B60" s="72"/>
      <c r="C60" s="517" t="s">
        <v>295</v>
      </c>
      <c r="D60" s="518"/>
      <c r="E60" s="83">
        <f t="shared" si="10"/>
        <v>0</v>
      </c>
      <c r="F60" s="83">
        <f>SUMIFS(⑩経費所要額内訳_委託R8!$H$88:$H$115,⑩経費所要額内訳_委託R8!$E$88:$E$115,4,⑩経費所要額内訳_委託R8!$F$88:$F$115,"一般管理費")</f>
        <v>0</v>
      </c>
      <c r="G60" s="83">
        <f>SUMIFS(⑩経費所要額内訳_委託R9!$H$88:$H$115,⑩経費所要額内訳_委託R9!$E$88:$E$115,4,⑩経費所要額内訳_委託R9!$F$88:$F$115,"一般管理費")</f>
        <v>0</v>
      </c>
      <c r="H60" s="83">
        <f>SUMIFS(⑩経費所要額内訳_委託R10!$H$88:$H$115,⑩経費所要額内訳_委託R10!$E$88:$E$115,4,⑩経費所要額内訳_委託R10!$F$88:$F$115,"一般管理費")</f>
        <v>0</v>
      </c>
      <c r="I60" s="77"/>
      <c r="J60" s="73"/>
      <c r="K60" s="19"/>
      <c r="L60" s="20"/>
      <c r="M60" s="298"/>
    </row>
    <row r="61" spans="1:13" ht="18" customHeight="1" thickBot="1" x14ac:dyDescent="0.5">
      <c r="A61" s="19"/>
      <c r="B61" s="72"/>
      <c r="C61" s="519" t="s">
        <v>213</v>
      </c>
      <c r="D61" s="520"/>
      <c r="E61" s="84">
        <f t="shared" ref="E61" si="11">SUM(E52:E60)</f>
        <v>0</v>
      </c>
      <c r="F61" s="84">
        <f>SUM(F52:F60)</f>
        <v>0</v>
      </c>
      <c r="G61" s="84">
        <f t="shared" ref="G61" si="12">SUM(G52:G60)</f>
        <v>0</v>
      </c>
      <c r="H61" s="84">
        <f t="shared" ref="H61" si="13">SUM(H52:H60)</f>
        <v>0</v>
      </c>
      <c r="I61" s="78"/>
      <c r="J61" s="73"/>
      <c r="K61" s="19"/>
      <c r="L61" s="20"/>
      <c r="M61" s="298"/>
    </row>
    <row r="62" spans="1:13" ht="192" customHeight="1" x14ac:dyDescent="0.45">
      <c r="A62" s="19"/>
      <c r="B62" s="73"/>
      <c r="C62" s="73"/>
      <c r="D62" s="73"/>
      <c r="E62" s="73"/>
      <c r="F62" s="73"/>
      <c r="G62" s="73"/>
      <c r="H62" s="73"/>
      <c r="I62" s="73"/>
      <c r="J62" s="73"/>
      <c r="K62" s="19"/>
      <c r="L62" s="20"/>
      <c r="M62" s="13"/>
    </row>
    <row r="63" spans="1:13" x14ac:dyDescent="0.45">
      <c r="A63" s="20"/>
      <c r="B63" s="20"/>
      <c r="C63" s="20"/>
      <c r="D63" s="20"/>
      <c r="E63" s="20"/>
      <c r="F63" s="20"/>
      <c r="G63" s="20"/>
      <c r="H63" s="20"/>
      <c r="I63" s="20"/>
      <c r="J63" s="20"/>
      <c r="K63" s="20"/>
      <c r="L63" s="20"/>
      <c r="M63" s="13"/>
    </row>
    <row r="64" spans="1:13" x14ac:dyDescent="0.45">
      <c r="A64" s="19"/>
      <c r="B64" s="19"/>
      <c r="C64" s="19"/>
      <c r="D64" s="19"/>
      <c r="E64" s="19"/>
      <c r="F64" s="19"/>
      <c r="G64" s="19"/>
      <c r="H64" s="19"/>
      <c r="I64" s="19"/>
      <c r="J64" s="19"/>
      <c r="K64" s="19"/>
      <c r="L64" s="19"/>
      <c r="M64" s="13"/>
    </row>
    <row r="65" spans="1:13" x14ac:dyDescent="0.45">
      <c r="A65" s="79"/>
      <c r="B65" s="79"/>
      <c r="C65" s="79"/>
      <c r="D65" s="79"/>
      <c r="E65" s="79"/>
      <c r="F65" s="79"/>
      <c r="G65" s="79"/>
      <c r="H65" s="79"/>
      <c r="I65" s="79"/>
      <c r="J65" s="79"/>
      <c r="K65" s="79"/>
      <c r="L65" s="79"/>
      <c r="M65" s="13"/>
    </row>
    <row r="66" spans="1:13" ht="12.6" thickBot="1" x14ac:dyDescent="0.5">
      <c r="A66" s="19"/>
      <c r="B66" s="80"/>
      <c r="C66" s="80"/>
      <c r="D66" s="80"/>
      <c r="E66" s="80"/>
      <c r="F66" s="80"/>
      <c r="G66" s="80"/>
      <c r="H66" s="80"/>
      <c r="I66" s="80"/>
      <c r="J66" s="80"/>
      <c r="K66" s="19"/>
      <c r="L66" s="19"/>
      <c r="M66" s="13"/>
    </row>
    <row r="67" spans="1:13" ht="18" customHeight="1" x14ac:dyDescent="0.45">
      <c r="A67" s="19"/>
      <c r="B67" s="81"/>
      <c r="C67" s="510" t="s">
        <v>279</v>
      </c>
      <c r="D67" s="511"/>
      <c r="E67" s="512" t="s">
        <v>280</v>
      </c>
      <c r="F67" s="512"/>
      <c r="G67" s="512"/>
      <c r="H67" s="512"/>
      <c r="I67" s="513"/>
      <c r="J67" s="82"/>
      <c r="K67" s="19"/>
      <c r="L67" s="19"/>
      <c r="M67" s="298" t="s">
        <v>298</v>
      </c>
    </row>
    <row r="68" spans="1:13" ht="18" customHeight="1" x14ac:dyDescent="0.45">
      <c r="A68" s="19"/>
      <c r="B68" s="81"/>
      <c r="C68" s="75" t="s">
        <v>281</v>
      </c>
      <c r="D68" s="41" t="s">
        <v>282</v>
      </c>
      <c r="E68" s="76" t="s">
        <v>283</v>
      </c>
      <c r="F68" s="76" t="s">
        <v>284</v>
      </c>
      <c r="G68" s="76" t="s">
        <v>45</v>
      </c>
      <c r="H68" s="76" t="s">
        <v>47</v>
      </c>
      <c r="I68" s="74" t="s">
        <v>285</v>
      </c>
      <c r="J68" s="82"/>
      <c r="K68" s="19"/>
      <c r="L68" s="19"/>
      <c r="M68" s="298"/>
    </row>
    <row r="69" spans="1:13" ht="18" customHeight="1" x14ac:dyDescent="0.45">
      <c r="A69" s="19"/>
      <c r="B69" s="81"/>
      <c r="C69" s="75" t="s">
        <v>286</v>
      </c>
      <c r="D69" s="76" t="s">
        <v>286</v>
      </c>
      <c r="E69" s="83">
        <f>SUM(F69:H69)</f>
        <v>0</v>
      </c>
      <c r="F69" s="83">
        <f t="shared" ref="F69:H77" si="14">F7+F21+F38+F52</f>
        <v>0</v>
      </c>
      <c r="G69" s="83">
        <f t="shared" si="14"/>
        <v>0</v>
      </c>
      <c r="H69" s="83">
        <f t="shared" si="14"/>
        <v>0</v>
      </c>
      <c r="I69" s="77"/>
      <c r="J69" s="82"/>
      <c r="K69" s="19"/>
      <c r="L69" s="19"/>
      <c r="M69" s="298"/>
    </row>
    <row r="70" spans="1:13" ht="18" customHeight="1" x14ac:dyDescent="0.45">
      <c r="A70" s="19"/>
      <c r="B70" s="81"/>
      <c r="C70" s="514" t="s">
        <v>287</v>
      </c>
      <c r="D70" s="76" t="s">
        <v>288</v>
      </c>
      <c r="E70" s="83">
        <f t="shared" ref="E70:E77" si="15">SUM(F70:H70)</f>
        <v>0</v>
      </c>
      <c r="F70" s="83">
        <f t="shared" si="14"/>
        <v>0</v>
      </c>
      <c r="G70" s="83">
        <f t="shared" si="14"/>
        <v>0</v>
      </c>
      <c r="H70" s="83">
        <f t="shared" si="14"/>
        <v>0</v>
      </c>
      <c r="I70" s="77"/>
      <c r="J70" s="82"/>
      <c r="K70" s="19"/>
      <c r="L70" s="19"/>
      <c r="M70" s="298"/>
    </row>
    <row r="71" spans="1:13" ht="18" customHeight="1" x14ac:dyDescent="0.45">
      <c r="A71" s="19"/>
      <c r="B71" s="81"/>
      <c r="C71" s="515"/>
      <c r="D71" s="76" t="s">
        <v>289</v>
      </c>
      <c r="E71" s="83">
        <f t="shared" si="15"/>
        <v>0</v>
      </c>
      <c r="F71" s="83">
        <f t="shared" si="14"/>
        <v>0</v>
      </c>
      <c r="G71" s="83">
        <f t="shared" si="14"/>
        <v>0</v>
      </c>
      <c r="H71" s="83">
        <f t="shared" si="14"/>
        <v>0</v>
      </c>
      <c r="I71" s="77"/>
      <c r="J71" s="82"/>
      <c r="K71" s="19"/>
      <c r="L71" s="19"/>
      <c r="M71" s="298"/>
    </row>
    <row r="72" spans="1:13" ht="18" customHeight="1" x14ac:dyDescent="0.45">
      <c r="A72" s="19"/>
      <c r="B72" s="81"/>
      <c r="C72" s="515"/>
      <c r="D72" s="76" t="s">
        <v>290</v>
      </c>
      <c r="E72" s="83">
        <f t="shared" si="15"/>
        <v>0</v>
      </c>
      <c r="F72" s="83">
        <f t="shared" si="14"/>
        <v>0</v>
      </c>
      <c r="G72" s="83">
        <f t="shared" si="14"/>
        <v>0</v>
      </c>
      <c r="H72" s="83">
        <f t="shared" si="14"/>
        <v>0</v>
      </c>
      <c r="I72" s="77"/>
      <c r="J72" s="82"/>
      <c r="K72" s="19"/>
      <c r="L72" s="19"/>
      <c r="M72" s="298"/>
    </row>
    <row r="73" spans="1:13" ht="18" customHeight="1" x14ac:dyDescent="0.45">
      <c r="A73" s="19"/>
      <c r="B73" s="81"/>
      <c r="C73" s="515"/>
      <c r="D73" s="76" t="s">
        <v>291</v>
      </c>
      <c r="E73" s="83">
        <f t="shared" si="15"/>
        <v>0</v>
      </c>
      <c r="F73" s="83">
        <f t="shared" si="14"/>
        <v>0</v>
      </c>
      <c r="G73" s="83">
        <f t="shared" si="14"/>
        <v>0</v>
      </c>
      <c r="H73" s="83">
        <f t="shared" si="14"/>
        <v>0</v>
      </c>
      <c r="I73" s="77"/>
      <c r="J73" s="82"/>
      <c r="K73" s="19"/>
      <c r="L73" s="19"/>
      <c r="M73" s="298"/>
    </row>
    <row r="74" spans="1:13" ht="18" customHeight="1" x14ac:dyDescent="0.45">
      <c r="A74" s="19"/>
      <c r="B74" s="81"/>
      <c r="C74" s="515"/>
      <c r="D74" s="76" t="s">
        <v>292</v>
      </c>
      <c r="E74" s="83">
        <f t="shared" si="15"/>
        <v>0</v>
      </c>
      <c r="F74" s="83">
        <f t="shared" si="14"/>
        <v>0</v>
      </c>
      <c r="G74" s="83">
        <f t="shared" si="14"/>
        <v>0</v>
      </c>
      <c r="H74" s="83">
        <f t="shared" si="14"/>
        <v>0</v>
      </c>
      <c r="I74" s="77"/>
      <c r="J74" s="82"/>
      <c r="K74" s="19"/>
      <c r="L74" s="19"/>
      <c r="M74" s="298"/>
    </row>
    <row r="75" spans="1:13" ht="18" customHeight="1" x14ac:dyDescent="0.45">
      <c r="A75" s="19"/>
      <c r="B75" s="81"/>
      <c r="C75" s="515"/>
      <c r="D75" s="76" t="s">
        <v>293</v>
      </c>
      <c r="E75" s="83">
        <f t="shared" si="15"/>
        <v>0</v>
      </c>
      <c r="F75" s="83">
        <f t="shared" si="14"/>
        <v>0</v>
      </c>
      <c r="G75" s="83">
        <f t="shared" si="14"/>
        <v>0</v>
      </c>
      <c r="H75" s="83">
        <f t="shared" si="14"/>
        <v>0</v>
      </c>
      <c r="I75" s="77"/>
      <c r="J75" s="82"/>
      <c r="K75" s="19"/>
      <c r="L75" s="19"/>
      <c r="M75" s="298"/>
    </row>
    <row r="76" spans="1:13" ht="18" customHeight="1" x14ac:dyDescent="0.45">
      <c r="A76" s="19"/>
      <c r="B76" s="81"/>
      <c r="C76" s="516"/>
      <c r="D76" s="76" t="s">
        <v>294</v>
      </c>
      <c r="E76" s="83">
        <f t="shared" si="15"/>
        <v>0</v>
      </c>
      <c r="F76" s="83">
        <f t="shared" si="14"/>
        <v>0</v>
      </c>
      <c r="G76" s="83">
        <f t="shared" si="14"/>
        <v>0</v>
      </c>
      <c r="H76" s="83">
        <f t="shared" si="14"/>
        <v>0</v>
      </c>
      <c r="I76" s="77"/>
      <c r="J76" s="82"/>
      <c r="K76" s="19"/>
      <c r="L76" s="19"/>
      <c r="M76" s="298"/>
    </row>
    <row r="77" spans="1:13" ht="18" customHeight="1" x14ac:dyDescent="0.45">
      <c r="A77" s="19"/>
      <c r="B77" s="81"/>
      <c r="C77" s="517" t="s">
        <v>295</v>
      </c>
      <c r="D77" s="518"/>
      <c r="E77" s="83">
        <f t="shared" si="15"/>
        <v>0</v>
      </c>
      <c r="F77" s="83">
        <f t="shared" si="14"/>
        <v>0</v>
      </c>
      <c r="G77" s="83">
        <f t="shared" si="14"/>
        <v>0</v>
      </c>
      <c r="H77" s="83">
        <f t="shared" si="14"/>
        <v>0</v>
      </c>
      <c r="I77" s="77"/>
      <c r="J77" s="82"/>
      <c r="K77" s="19"/>
      <c r="L77" s="19"/>
      <c r="M77" s="298"/>
    </row>
    <row r="78" spans="1:13" ht="18" customHeight="1" thickBot="1" x14ac:dyDescent="0.5">
      <c r="A78" s="19"/>
      <c r="B78" s="81"/>
      <c r="C78" s="519" t="s">
        <v>213</v>
      </c>
      <c r="D78" s="520"/>
      <c r="E78" s="84">
        <f t="shared" ref="E78" si="16">SUM(E69:E77)</f>
        <v>0</v>
      </c>
      <c r="F78" s="84">
        <f>SUM(F69:F77)</f>
        <v>0</v>
      </c>
      <c r="G78" s="84">
        <f t="shared" ref="G78" si="17">SUM(G69:G77)</f>
        <v>0</v>
      </c>
      <c r="H78" s="84">
        <f t="shared" ref="H78" si="18">SUM(H69:H77)</f>
        <v>0</v>
      </c>
      <c r="I78" s="78"/>
      <c r="J78" s="82"/>
      <c r="K78" s="19"/>
      <c r="L78" s="19"/>
      <c r="M78" s="298"/>
    </row>
    <row r="79" spans="1:13" x14ac:dyDescent="0.45">
      <c r="A79" s="19"/>
      <c r="B79" s="80"/>
      <c r="C79" s="80"/>
      <c r="D79" s="80"/>
      <c r="E79" s="80"/>
      <c r="F79" s="80"/>
      <c r="G79" s="80"/>
      <c r="H79" s="80"/>
      <c r="I79" s="80"/>
      <c r="J79" s="80"/>
      <c r="K79" s="19"/>
      <c r="L79" s="19"/>
      <c r="M79" s="13"/>
    </row>
  </sheetData>
  <sheetProtection algorithmName="SHA-512" hashValue="Aa6NhkQYO9KRxAqIzrwyVJXGpHGKZ9GcsHYFrPP9qPiREUIdSzTzANdkApGtFmNz++SJToijYd97W/AV/mmCeg==" saltValue="lNS1KH9MVtq3VqLKQDv7FQ==" spinCount="100000" sheet="1" objects="1" scenarios="1"/>
  <mergeCells count="43">
    <mergeCell ref="D4:I4"/>
    <mergeCell ref="C5:D5"/>
    <mergeCell ref="I1:J1"/>
    <mergeCell ref="B2:J2"/>
    <mergeCell ref="M4:M16"/>
    <mergeCell ref="G32:H32"/>
    <mergeCell ref="I32:J32"/>
    <mergeCell ref="B33:J33"/>
    <mergeCell ref="G1:H1"/>
    <mergeCell ref="M18:M30"/>
    <mergeCell ref="C19:D19"/>
    <mergeCell ref="E19:I19"/>
    <mergeCell ref="C22:C28"/>
    <mergeCell ref="C29:D29"/>
    <mergeCell ref="C30:D30"/>
    <mergeCell ref="C18:D18"/>
    <mergeCell ref="E18:I18"/>
    <mergeCell ref="C8:C14"/>
    <mergeCell ref="C16:D16"/>
    <mergeCell ref="C15:D15"/>
    <mergeCell ref="E5:I5"/>
    <mergeCell ref="M35:M47"/>
    <mergeCell ref="C36:D36"/>
    <mergeCell ref="E36:I36"/>
    <mergeCell ref="C39:C45"/>
    <mergeCell ref="C46:D46"/>
    <mergeCell ref="C47:D47"/>
    <mergeCell ref="E35:I35"/>
    <mergeCell ref="C35:D35"/>
    <mergeCell ref="M49:M61"/>
    <mergeCell ref="C50:D50"/>
    <mergeCell ref="E50:I50"/>
    <mergeCell ref="C53:C59"/>
    <mergeCell ref="C60:D60"/>
    <mergeCell ref="C61:D61"/>
    <mergeCell ref="E49:I49"/>
    <mergeCell ref="C49:D49"/>
    <mergeCell ref="M67:M78"/>
    <mergeCell ref="C67:D67"/>
    <mergeCell ref="E67:I67"/>
    <mergeCell ref="C70:C76"/>
    <mergeCell ref="C77:D77"/>
    <mergeCell ref="C78:D78"/>
  </mergeCells>
  <phoneticPr fontId="3"/>
  <pageMargins left="0.59055118110236227" right="0.59055118110236227" top="0.59055118110236227" bottom="0.59055118110236227" header="0.31496062992125984" footer="0.31496062992125984"/>
  <pageSetup paperSize="9" orientation="portrait" r:id="rId1"/>
  <rowBreaks count="2" manualBreakCount="2">
    <brk id="31" max="10" man="1"/>
    <brk id="62"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9AA7-F062-4BCE-A127-F9BB5084D530}">
  <dimension ref="A1:L165"/>
  <sheetViews>
    <sheetView view="pageBreakPreview" zoomScaleNormal="100" zoomScaleSheetLayoutView="100" workbookViewId="0"/>
  </sheetViews>
  <sheetFormatPr defaultColWidth="8.69921875" defaultRowHeight="12" x14ac:dyDescent="0.45"/>
  <cols>
    <col min="1" max="1" width="2" style="1" customWidth="1"/>
    <col min="2" max="2" width="4" style="1" customWidth="1"/>
    <col min="3" max="3" width="23" style="1" customWidth="1"/>
    <col min="4" max="4" width="10" style="1" customWidth="1"/>
    <col min="5" max="5" width="2.5" style="1" customWidth="1"/>
    <col min="6" max="6" width="4" style="1" customWidth="1"/>
    <col min="7" max="7" width="10.5" style="1" customWidth="1"/>
    <col min="8" max="9" width="12.5" style="1" customWidth="1"/>
    <col min="10" max="11" width="2" style="1" customWidth="1"/>
    <col min="12" max="12" width="50" style="1" customWidth="1"/>
    <col min="13" max="16384" width="8.69921875" style="1"/>
  </cols>
  <sheetData>
    <row r="1" spans="1:12" ht="18" customHeight="1" thickBot="1" x14ac:dyDescent="0.5">
      <c r="A1" s="13"/>
      <c r="B1" s="3"/>
      <c r="C1" s="3"/>
      <c r="E1" s="333" t="s">
        <v>155</v>
      </c>
      <c r="F1" s="490"/>
      <c r="G1" s="334"/>
      <c r="H1" s="335" t="str">
        <f>基本情報!E15</f>
        <v>株式会社〇〇〇</v>
      </c>
      <c r="I1" s="335"/>
      <c r="J1" s="19"/>
      <c r="K1" s="20"/>
      <c r="L1" s="13"/>
    </row>
    <row r="2" spans="1:12" ht="18" customHeight="1" thickBot="1" x14ac:dyDescent="0.5">
      <c r="A2" s="13"/>
      <c r="B2" s="491" t="s">
        <v>299</v>
      </c>
      <c r="C2" s="492"/>
      <c r="D2" s="492"/>
      <c r="E2" s="492"/>
      <c r="F2" s="492"/>
      <c r="G2" s="492"/>
      <c r="H2" s="492"/>
      <c r="I2" s="493"/>
      <c r="J2" s="19"/>
      <c r="K2" s="20"/>
      <c r="L2" s="13"/>
    </row>
    <row r="3" spans="1:12" ht="18" customHeight="1" x14ac:dyDescent="0.45">
      <c r="A3" s="13"/>
      <c r="B3" s="551" t="s">
        <v>300</v>
      </c>
      <c r="C3" s="368"/>
      <c r="D3" s="368"/>
      <c r="E3" s="363"/>
      <c r="F3" s="551" t="s">
        <v>301</v>
      </c>
      <c r="G3" s="368"/>
      <c r="H3" s="368"/>
      <c r="I3" s="363"/>
      <c r="J3" s="19"/>
      <c r="K3" s="20"/>
      <c r="L3" s="13"/>
    </row>
    <row r="4" spans="1:12" ht="18" customHeight="1" x14ac:dyDescent="0.45">
      <c r="A4" s="13"/>
      <c r="B4" s="552" t="s">
        <v>221</v>
      </c>
      <c r="C4" s="367"/>
      <c r="D4" s="367" t="s">
        <v>222</v>
      </c>
      <c r="E4" s="364"/>
      <c r="F4" s="552" t="s">
        <v>221</v>
      </c>
      <c r="G4" s="367"/>
      <c r="H4" s="367"/>
      <c r="I4" s="173" t="s">
        <v>222</v>
      </c>
      <c r="J4" s="19"/>
      <c r="K4" s="20"/>
      <c r="L4" s="13"/>
    </row>
    <row r="5" spans="1:12" ht="18" customHeight="1" x14ac:dyDescent="0.45">
      <c r="A5" s="13"/>
      <c r="B5" s="171" t="s">
        <v>12</v>
      </c>
      <c r="C5" s="179" t="s">
        <v>302</v>
      </c>
      <c r="D5" s="487">
        <f>SUM(D6:E15)</f>
        <v>0</v>
      </c>
      <c r="E5" s="488"/>
      <c r="F5" s="178" t="s">
        <v>12</v>
      </c>
      <c r="G5" s="489" t="s">
        <v>303</v>
      </c>
      <c r="H5" s="489"/>
      <c r="I5" s="69">
        <f>SUM(I6:I15)</f>
        <v>0</v>
      </c>
      <c r="J5" s="19"/>
      <c r="K5" s="20"/>
      <c r="L5" s="328" t="s">
        <v>304</v>
      </c>
    </row>
    <row r="6" spans="1:12" ht="18" customHeight="1" x14ac:dyDescent="0.45">
      <c r="A6" s="13"/>
      <c r="B6" s="64">
        <v>1</v>
      </c>
      <c r="C6" s="85" t="s">
        <v>305</v>
      </c>
      <c r="D6" s="478"/>
      <c r="E6" s="479"/>
      <c r="F6" s="64">
        <v>1</v>
      </c>
      <c r="G6" s="549" t="s">
        <v>306</v>
      </c>
      <c r="H6" s="549"/>
      <c r="I6" s="86"/>
      <c r="J6" s="19"/>
      <c r="K6" s="20"/>
      <c r="L6" s="328"/>
    </row>
    <row r="7" spans="1:12" ht="18" customHeight="1" x14ac:dyDescent="0.45">
      <c r="A7" s="13"/>
      <c r="B7" s="87">
        <v>1</v>
      </c>
      <c r="C7" s="88" t="s">
        <v>307</v>
      </c>
      <c r="D7" s="481"/>
      <c r="E7" s="482"/>
      <c r="F7" s="87">
        <v>1</v>
      </c>
      <c r="G7" s="550" t="s">
        <v>308</v>
      </c>
      <c r="H7" s="550"/>
      <c r="I7" s="55"/>
      <c r="J7" s="19"/>
      <c r="K7" s="20"/>
      <c r="L7" s="328"/>
    </row>
    <row r="8" spans="1:12" ht="18" customHeight="1" x14ac:dyDescent="0.45">
      <c r="A8" s="13"/>
      <c r="B8" s="65"/>
      <c r="C8" s="89"/>
      <c r="D8" s="453"/>
      <c r="E8" s="454"/>
      <c r="F8" s="66"/>
      <c r="G8" s="471"/>
      <c r="H8" s="471"/>
      <c r="I8" s="55"/>
      <c r="J8" s="19"/>
      <c r="K8" s="20"/>
      <c r="L8" s="328"/>
    </row>
    <row r="9" spans="1:12" ht="18" customHeight="1" x14ac:dyDescent="0.45">
      <c r="A9" s="13"/>
      <c r="B9" s="65"/>
      <c r="C9" s="89"/>
      <c r="D9" s="453"/>
      <c r="E9" s="454"/>
      <c r="F9" s="66"/>
      <c r="G9" s="471"/>
      <c r="H9" s="471"/>
      <c r="I9" s="55"/>
      <c r="J9" s="19"/>
      <c r="K9" s="20"/>
      <c r="L9" s="328"/>
    </row>
    <row r="10" spans="1:12" ht="18" customHeight="1" x14ac:dyDescent="0.45">
      <c r="A10" s="13"/>
      <c r="B10" s="65"/>
      <c r="C10" s="89"/>
      <c r="D10" s="453"/>
      <c r="E10" s="454"/>
      <c r="F10" s="66"/>
      <c r="G10" s="471"/>
      <c r="H10" s="471"/>
      <c r="I10" s="55"/>
      <c r="J10" s="19"/>
      <c r="K10" s="20"/>
      <c r="L10" s="328"/>
    </row>
    <row r="11" spans="1:12" ht="18" customHeight="1" x14ac:dyDescent="0.45">
      <c r="A11" s="13"/>
      <c r="B11" s="65"/>
      <c r="C11" s="89"/>
      <c r="D11" s="453"/>
      <c r="E11" s="454"/>
      <c r="F11" s="66"/>
      <c r="G11" s="471"/>
      <c r="H11" s="471"/>
      <c r="I11" s="55"/>
      <c r="J11" s="19"/>
      <c r="K11" s="20"/>
      <c r="L11" s="328"/>
    </row>
    <row r="12" spans="1:12" ht="18" customHeight="1" x14ac:dyDescent="0.45">
      <c r="A12" s="13"/>
      <c r="B12" s="65"/>
      <c r="C12" s="89"/>
      <c r="D12" s="453"/>
      <c r="E12" s="454"/>
      <c r="F12" s="66"/>
      <c r="G12" s="471"/>
      <c r="H12" s="471"/>
      <c r="I12" s="55"/>
      <c r="J12" s="19"/>
      <c r="K12" s="20"/>
      <c r="L12" s="328"/>
    </row>
    <row r="13" spans="1:12" ht="18" customHeight="1" x14ac:dyDescent="0.45">
      <c r="A13" s="13"/>
      <c r="B13" s="65"/>
      <c r="C13" s="89"/>
      <c r="D13" s="453"/>
      <c r="E13" s="454"/>
      <c r="F13" s="66"/>
      <c r="G13" s="471"/>
      <c r="H13" s="471"/>
      <c r="I13" s="55"/>
      <c r="J13" s="19"/>
      <c r="K13" s="20"/>
      <c r="L13" s="328"/>
    </row>
    <row r="14" spans="1:12" ht="18" customHeight="1" x14ac:dyDescent="0.45">
      <c r="A14" s="13"/>
      <c r="B14" s="65"/>
      <c r="C14" s="89"/>
      <c r="D14" s="453"/>
      <c r="E14" s="454"/>
      <c r="F14" s="66"/>
      <c r="G14" s="471"/>
      <c r="H14" s="471"/>
      <c r="I14" s="55"/>
      <c r="J14" s="19"/>
      <c r="K14" s="20"/>
      <c r="L14" s="328"/>
    </row>
    <row r="15" spans="1:12" ht="18" customHeight="1" x14ac:dyDescent="0.45">
      <c r="A15" s="13"/>
      <c r="B15" s="90"/>
      <c r="C15" s="91"/>
      <c r="D15" s="557"/>
      <c r="E15" s="558"/>
      <c r="F15" s="92"/>
      <c r="G15" s="559"/>
      <c r="H15" s="449"/>
      <c r="I15" s="57"/>
      <c r="J15" s="19"/>
      <c r="K15" s="20"/>
      <c r="L15" s="328"/>
    </row>
    <row r="16" spans="1:12" ht="18" customHeight="1" x14ac:dyDescent="0.45">
      <c r="A16" s="13"/>
      <c r="B16" s="186" t="s">
        <v>12</v>
      </c>
      <c r="C16" s="187" t="s">
        <v>309</v>
      </c>
      <c r="D16" s="472">
        <f>SUM(D17:E26)</f>
        <v>0</v>
      </c>
      <c r="E16" s="473"/>
      <c r="F16" s="188" t="s">
        <v>12</v>
      </c>
      <c r="G16" s="489" t="s">
        <v>310</v>
      </c>
      <c r="H16" s="489"/>
      <c r="I16" s="69">
        <f>SUM(I17:I26)</f>
        <v>0</v>
      </c>
      <c r="J16" s="19"/>
      <c r="K16" s="20"/>
      <c r="L16" s="328"/>
    </row>
    <row r="17" spans="1:12" ht="18" customHeight="1" x14ac:dyDescent="0.45">
      <c r="A17" s="13"/>
      <c r="B17" s="93">
        <v>2</v>
      </c>
      <c r="C17" s="94" t="s">
        <v>311</v>
      </c>
      <c r="D17" s="553"/>
      <c r="E17" s="554"/>
      <c r="F17" s="93">
        <v>2</v>
      </c>
      <c r="G17" s="560" t="s">
        <v>312</v>
      </c>
      <c r="H17" s="452"/>
      <c r="I17" s="58"/>
      <c r="J17" s="19"/>
      <c r="K17" s="20"/>
      <c r="L17" s="328"/>
    </row>
    <row r="18" spans="1:12" ht="18" customHeight="1" x14ac:dyDescent="0.45">
      <c r="A18" s="13"/>
      <c r="B18" s="65"/>
      <c r="C18" s="89"/>
      <c r="D18" s="453"/>
      <c r="E18" s="454"/>
      <c r="F18" s="66"/>
      <c r="G18" s="556"/>
      <c r="H18" s="440"/>
      <c r="I18" s="55"/>
      <c r="J18" s="19"/>
      <c r="K18" s="20"/>
      <c r="L18" s="328"/>
    </row>
    <row r="19" spans="1:12" ht="18" customHeight="1" x14ac:dyDescent="0.45">
      <c r="A19" s="13"/>
      <c r="B19" s="65"/>
      <c r="C19" s="89"/>
      <c r="D19" s="453"/>
      <c r="E19" s="454"/>
      <c r="F19" s="66"/>
      <c r="G19" s="556"/>
      <c r="H19" s="440"/>
      <c r="I19" s="55"/>
      <c r="J19" s="19"/>
      <c r="K19" s="20"/>
      <c r="L19" s="328"/>
    </row>
    <row r="20" spans="1:12" ht="18" customHeight="1" x14ac:dyDescent="0.45">
      <c r="A20" s="13"/>
      <c r="B20" s="65"/>
      <c r="C20" s="89"/>
      <c r="D20" s="453"/>
      <c r="E20" s="454"/>
      <c r="F20" s="66"/>
      <c r="G20" s="471"/>
      <c r="H20" s="471"/>
      <c r="I20" s="55"/>
      <c r="J20" s="19"/>
      <c r="K20" s="20"/>
      <c r="L20" s="328"/>
    </row>
    <row r="21" spans="1:12" ht="18" customHeight="1" x14ac:dyDescent="0.45">
      <c r="A21" s="13"/>
      <c r="B21" s="65"/>
      <c r="C21" s="89"/>
      <c r="D21" s="453"/>
      <c r="E21" s="454"/>
      <c r="F21" s="66"/>
      <c r="G21" s="471"/>
      <c r="H21" s="471"/>
      <c r="I21" s="55"/>
      <c r="J21" s="19"/>
      <c r="K21" s="20"/>
      <c r="L21" s="328"/>
    </row>
    <row r="22" spans="1:12" ht="18" customHeight="1" x14ac:dyDescent="0.45">
      <c r="A22" s="13"/>
      <c r="B22" s="65"/>
      <c r="C22" s="89"/>
      <c r="D22" s="453"/>
      <c r="E22" s="454"/>
      <c r="F22" s="66"/>
      <c r="G22" s="471"/>
      <c r="H22" s="471"/>
      <c r="I22" s="55"/>
      <c r="J22" s="19"/>
      <c r="K22" s="20"/>
      <c r="L22" s="328"/>
    </row>
    <row r="23" spans="1:12" ht="18" customHeight="1" x14ac:dyDescent="0.45">
      <c r="A23" s="13"/>
      <c r="B23" s="65"/>
      <c r="C23" s="89"/>
      <c r="D23" s="453"/>
      <c r="E23" s="454"/>
      <c r="F23" s="66"/>
      <c r="G23" s="471"/>
      <c r="H23" s="471"/>
      <c r="I23" s="55"/>
      <c r="J23" s="19"/>
      <c r="K23" s="20"/>
      <c r="L23" s="328"/>
    </row>
    <row r="24" spans="1:12" ht="18" customHeight="1" x14ac:dyDescent="0.45">
      <c r="A24" s="13"/>
      <c r="B24" s="65"/>
      <c r="C24" s="89"/>
      <c r="D24" s="453"/>
      <c r="E24" s="454"/>
      <c r="F24" s="66"/>
      <c r="G24" s="471"/>
      <c r="H24" s="471"/>
      <c r="I24" s="55"/>
      <c r="J24" s="19"/>
      <c r="K24" s="20"/>
      <c r="L24" s="328"/>
    </row>
    <row r="25" spans="1:12" ht="18" customHeight="1" x14ac:dyDescent="0.45">
      <c r="A25" s="13"/>
      <c r="B25" s="65"/>
      <c r="C25" s="89"/>
      <c r="D25" s="453"/>
      <c r="E25" s="454"/>
      <c r="F25" s="66"/>
      <c r="G25" s="556"/>
      <c r="H25" s="440"/>
      <c r="I25" s="55"/>
      <c r="J25" s="19"/>
      <c r="K25" s="20"/>
      <c r="L25" s="328"/>
    </row>
    <row r="26" spans="1:12" ht="18" customHeight="1" x14ac:dyDescent="0.45">
      <c r="A26" s="13"/>
      <c r="B26" s="90"/>
      <c r="C26" s="91"/>
      <c r="D26" s="557"/>
      <c r="E26" s="558"/>
      <c r="F26" s="92"/>
      <c r="G26" s="559"/>
      <c r="H26" s="449"/>
      <c r="I26" s="57"/>
      <c r="J26" s="19"/>
      <c r="K26" s="20"/>
      <c r="L26" s="328"/>
    </row>
    <row r="27" spans="1:12" ht="18" customHeight="1" x14ac:dyDescent="0.45">
      <c r="A27" s="13"/>
      <c r="B27" s="186" t="s">
        <v>12</v>
      </c>
      <c r="C27" s="187" t="s">
        <v>313</v>
      </c>
      <c r="D27" s="472">
        <f>SUM(D28:E38)</f>
        <v>0</v>
      </c>
      <c r="E27" s="473"/>
      <c r="F27" s="188" t="s">
        <v>12</v>
      </c>
      <c r="G27" s="489" t="s">
        <v>271</v>
      </c>
      <c r="H27" s="489"/>
      <c r="I27" s="69">
        <f>SUM(I28:I38)</f>
        <v>0</v>
      </c>
      <c r="J27" s="19"/>
      <c r="K27" s="20"/>
      <c r="L27" s="328"/>
    </row>
    <row r="28" spans="1:12" ht="18" customHeight="1" x14ac:dyDescent="0.45">
      <c r="A28" s="13"/>
      <c r="B28" s="93">
        <v>2</v>
      </c>
      <c r="C28" s="94" t="s">
        <v>314</v>
      </c>
      <c r="D28" s="553"/>
      <c r="E28" s="554"/>
      <c r="F28" s="93">
        <v>2</v>
      </c>
      <c r="G28" s="555" t="s">
        <v>315</v>
      </c>
      <c r="H28" s="502"/>
      <c r="I28" s="58"/>
      <c r="J28" s="19"/>
      <c r="K28" s="20"/>
      <c r="L28" s="328"/>
    </row>
    <row r="29" spans="1:12" ht="18" customHeight="1" x14ac:dyDescent="0.45">
      <c r="A29" s="13"/>
      <c r="B29" s="65"/>
      <c r="C29" s="89"/>
      <c r="D29" s="453"/>
      <c r="E29" s="454"/>
      <c r="F29" s="66"/>
      <c r="G29" s="556"/>
      <c r="H29" s="440"/>
      <c r="I29" s="55"/>
      <c r="J29" s="19"/>
      <c r="K29" s="20"/>
      <c r="L29" s="328"/>
    </row>
    <row r="30" spans="1:12" ht="18" customHeight="1" x14ac:dyDescent="0.45">
      <c r="A30" s="13"/>
      <c r="B30" s="65"/>
      <c r="C30" s="89"/>
      <c r="D30" s="453"/>
      <c r="E30" s="454"/>
      <c r="F30" s="66"/>
      <c r="G30" s="471"/>
      <c r="H30" s="471"/>
      <c r="I30" s="55"/>
      <c r="J30" s="19"/>
      <c r="K30" s="20"/>
      <c r="L30" s="328"/>
    </row>
    <row r="31" spans="1:12" ht="18" customHeight="1" x14ac:dyDescent="0.45">
      <c r="A31" s="13"/>
      <c r="B31" s="65"/>
      <c r="C31" s="89"/>
      <c r="D31" s="453"/>
      <c r="E31" s="454"/>
      <c r="F31" s="66"/>
      <c r="G31" s="471"/>
      <c r="H31" s="471"/>
      <c r="I31" s="55"/>
      <c r="J31" s="19"/>
      <c r="K31" s="20"/>
      <c r="L31" s="328"/>
    </row>
    <row r="32" spans="1:12" ht="18" customHeight="1" x14ac:dyDescent="0.45">
      <c r="A32" s="13"/>
      <c r="B32" s="65"/>
      <c r="C32" s="89"/>
      <c r="D32" s="453"/>
      <c r="E32" s="454"/>
      <c r="F32" s="66"/>
      <c r="G32" s="471"/>
      <c r="H32" s="471"/>
      <c r="I32" s="55"/>
      <c r="J32" s="19"/>
      <c r="K32" s="20"/>
      <c r="L32" s="328"/>
    </row>
    <row r="33" spans="1:12" ht="18" customHeight="1" x14ac:dyDescent="0.45">
      <c r="A33" s="13"/>
      <c r="B33" s="65"/>
      <c r="C33" s="89"/>
      <c r="D33" s="453"/>
      <c r="E33" s="454"/>
      <c r="F33" s="66"/>
      <c r="G33" s="471"/>
      <c r="H33" s="471"/>
      <c r="I33" s="55"/>
      <c r="J33" s="19"/>
      <c r="K33" s="20"/>
      <c r="L33" s="328"/>
    </row>
    <row r="34" spans="1:12" ht="18" customHeight="1" x14ac:dyDescent="0.45">
      <c r="A34" s="13"/>
      <c r="B34" s="65"/>
      <c r="C34" s="89"/>
      <c r="D34" s="453"/>
      <c r="E34" s="454"/>
      <c r="F34" s="66"/>
      <c r="G34" s="471"/>
      <c r="H34" s="471"/>
      <c r="I34" s="55"/>
      <c r="J34" s="19"/>
      <c r="K34" s="20"/>
      <c r="L34" s="328"/>
    </row>
    <row r="35" spans="1:12" ht="18" customHeight="1" x14ac:dyDescent="0.45">
      <c r="A35" s="13"/>
      <c r="B35" s="65"/>
      <c r="C35" s="89"/>
      <c r="D35" s="453"/>
      <c r="E35" s="454"/>
      <c r="F35" s="66"/>
      <c r="G35" s="471"/>
      <c r="H35" s="471"/>
      <c r="I35" s="55"/>
      <c r="J35" s="19"/>
      <c r="K35" s="20"/>
      <c r="L35" s="328"/>
    </row>
    <row r="36" spans="1:12" ht="18" customHeight="1" x14ac:dyDescent="0.45">
      <c r="A36" s="13"/>
      <c r="B36" s="65"/>
      <c r="C36" s="89"/>
      <c r="D36" s="453"/>
      <c r="E36" s="454"/>
      <c r="F36" s="66"/>
      <c r="G36" s="471"/>
      <c r="H36" s="471"/>
      <c r="I36" s="55"/>
      <c r="J36" s="19"/>
      <c r="K36" s="20"/>
      <c r="L36" s="328"/>
    </row>
    <row r="37" spans="1:12" ht="18" customHeight="1" x14ac:dyDescent="0.45">
      <c r="A37" s="13"/>
      <c r="B37" s="65"/>
      <c r="C37" s="89"/>
      <c r="D37" s="453"/>
      <c r="E37" s="454"/>
      <c r="F37" s="66"/>
      <c r="G37" s="471"/>
      <c r="H37" s="471"/>
      <c r="I37" s="55"/>
      <c r="J37" s="19"/>
      <c r="K37" s="20"/>
      <c r="L37" s="328"/>
    </row>
    <row r="38" spans="1:12" ht="18" customHeight="1" thickBot="1" x14ac:dyDescent="0.5">
      <c r="A38" s="13"/>
      <c r="B38" s="95"/>
      <c r="C38" s="96"/>
      <c r="D38" s="455"/>
      <c r="E38" s="456"/>
      <c r="F38" s="97"/>
      <c r="G38" s="544"/>
      <c r="H38" s="544"/>
      <c r="I38" s="60"/>
      <c r="J38" s="19"/>
      <c r="K38" s="20"/>
      <c r="L38" s="328"/>
    </row>
    <row r="39" spans="1:12" ht="18" customHeight="1" thickBot="1" x14ac:dyDescent="0.5">
      <c r="A39" s="13"/>
      <c r="B39" s="459" t="s">
        <v>316</v>
      </c>
      <c r="C39" s="305"/>
      <c r="D39" s="457">
        <f>D5+D16+D27</f>
        <v>0</v>
      </c>
      <c r="E39" s="458"/>
      <c r="F39" s="459" t="s">
        <v>317</v>
      </c>
      <c r="G39" s="460"/>
      <c r="H39" s="305"/>
      <c r="I39" s="70">
        <f>I5+I16+I27</f>
        <v>0</v>
      </c>
      <c r="J39" s="19"/>
      <c r="K39" s="20"/>
      <c r="L39" s="328"/>
    </row>
    <row r="40" spans="1:12" ht="18" customHeight="1" thickBot="1" x14ac:dyDescent="0.5">
      <c r="A40" s="13"/>
      <c r="B40" s="545" t="s">
        <v>318</v>
      </c>
      <c r="C40" s="546"/>
      <c r="D40" s="457">
        <f>D39/2</f>
        <v>0</v>
      </c>
      <c r="E40" s="458"/>
      <c r="F40" s="545" t="s">
        <v>319</v>
      </c>
      <c r="G40" s="547"/>
      <c r="H40" s="546"/>
      <c r="I40" s="70">
        <f>I39/2</f>
        <v>0</v>
      </c>
      <c r="J40" s="19"/>
      <c r="K40" s="20"/>
      <c r="L40" s="98"/>
    </row>
    <row r="41" spans="1:12" ht="12.6" thickBot="1" x14ac:dyDescent="0.5">
      <c r="A41" s="19"/>
      <c r="B41" s="19"/>
      <c r="C41" s="19"/>
      <c r="D41" s="19"/>
      <c r="E41" s="19"/>
      <c r="F41" s="19"/>
      <c r="G41" s="19"/>
      <c r="H41" s="19"/>
      <c r="I41" s="19"/>
      <c r="J41" s="19"/>
      <c r="K41" s="20"/>
      <c r="L41" s="13"/>
    </row>
    <row r="42" spans="1:12" ht="18" customHeight="1" thickBot="1" x14ac:dyDescent="0.5">
      <c r="A42" s="13"/>
      <c r="B42" s="3"/>
      <c r="C42" s="3"/>
      <c r="E42" s="333" t="s">
        <v>155</v>
      </c>
      <c r="F42" s="490"/>
      <c r="G42" s="334"/>
      <c r="H42" s="335" t="str">
        <f>基本情報!E15</f>
        <v>株式会社〇〇〇</v>
      </c>
      <c r="I42" s="335"/>
      <c r="J42" s="19"/>
      <c r="K42" s="20"/>
      <c r="L42" s="13"/>
    </row>
    <row r="43" spans="1:12" ht="18" customHeight="1" thickBot="1" x14ac:dyDescent="0.5">
      <c r="A43" s="13"/>
      <c r="B43" s="491" t="s">
        <v>299</v>
      </c>
      <c r="C43" s="492"/>
      <c r="D43" s="492"/>
      <c r="E43" s="492"/>
      <c r="F43" s="492"/>
      <c r="G43" s="492"/>
      <c r="H43" s="492"/>
      <c r="I43" s="493"/>
      <c r="J43" s="19"/>
      <c r="K43" s="20"/>
      <c r="L43" s="13"/>
    </row>
    <row r="44" spans="1:12" ht="18" customHeight="1" x14ac:dyDescent="0.45">
      <c r="A44" s="13"/>
      <c r="B44" s="551" t="s">
        <v>320</v>
      </c>
      <c r="C44" s="368"/>
      <c r="D44" s="368"/>
      <c r="E44" s="363"/>
      <c r="F44" s="551" t="s">
        <v>321</v>
      </c>
      <c r="G44" s="368"/>
      <c r="H44" s="368"/>
      <c r="I44" s="363"/>
      <c r="J44" s="19"/>
      <c r="K44" s="20"/>
      <c r="L44" s="13"/>
    </row>
    <row r="45" spans="1:12" ht="18" customHeight="1" x14ac:dyDescent="0.45">
      <c r="A45" s="13"/>
      <c r="B45" s="552" t="s">
        <v>221</v>
      </c>
      <c r="C45" s="367"/>
      <c r="D45" s="367" t="s">
        <v>222</v>
      </c>
      <c r="E45" s="364"/>
      <c r="F45" s="552" t="s">
        <v>221</v>
      </c>
      <c r="G45" s="367"/>
      <c r="H45" s="367"/>
      <c r="I45" s="173" t="s">
        <v>222</v>
      </c>
      <c r="J45" s="19"/>
      <c r="K45" s="20"/>
      <c r="L45" s="13"/>
    </row>
    <row r="46" spans="1:12" ht="18" customHeight="1" x14ac:dyDescent="0.45">
      <c r="A46" s="13"/>
      <c r="B46" s="171" t="s">
        <v>12</v>
      </c>
      <c r="C46" s="179" t="s">
        <v>322</v>
      </c>
      <c r="D46" s="487">
        <f>SUM(D47:E79)</f>
        <v>0</v>
      </c>
      <c r="E46" s="488"/>
      <c r="F46" s="178" t="s">
        <v>12</v>
      </c>
      <c r="G46" s="489" t="s">
        <v>323</v>
      </c>
      <c r="H46" s="489"/>
      <c r="I46" s="69">
        <f>SUM(I47:I79)</f>
        <v>0</v>
      </c>
      <c r="J46" s="19"/>
      <c r="K46" s="20"/>
      <c r="L46" s="328" t="s">
        <v>324</v>
      </c>
    </row>
    <row r="47" spans="1:12" ht="18" customHeight="1" x14ac:dyDescent="0.45">
      <c r="A47" s="13"/>
      <c r="B47" s="64">
        <v>2</v>
      </c>
      <c r="C47" s="85" t="s">
        <v>325</v>
      </c>
      <c r="D47" s="478"/>
      <c r="E47" s="479"/>
      <c r="F47" s="64">
        <v>2</v>
      </c>
      <c r="G47" s="549" t="s">
        <v>326</v>
      </c>
      <c r="H47" s="549"/>
      <c r="I47" s="53"/>
      <c r="J47" s="19"/>
      <c r="K47" s="20"/>
      <c r="L47" s="328"/>
    </row>
    <row r="48" spans="1:12" ht="18" customHeight="1" x14ac:dyDescent="0.45">
      <c r="A48" s="13"/>
      <c r="B48" s="65"/>
      <c r="C48" s="89"/>
      <c r="D48" s="453"/>
      <c r="E48" s="454"/>
      <c r="F48" s="65"/>
      <c r="G48" s="483"/>
      <c r="H48" s="483"/>
      <c r="I48" s="99"/>
      <c r="J48" s="19"/>
      <c r="K48" s="20"/>
      <c r="L48" s="328"/>
    </row>
    <row r="49" spans="1:12" ht="18" customHeight="1" x14ac:dyDescent="0.45">
      <c r="A49" s="13"/>
      <c r="B49" s="65"/>
      <c r="C49" s="89"/>
      <c r="D49" s="453"/>
      <c r="E49" s="454"/>
      <c r="F49" s="66"/>
      <c r="G49" s="471"/>
      <c r="H49" s="471"/>
      <c r="I49" s="55"/>
      <c r="J49" s="19"/>
      <c r="K49" s="20"/>
      <c r="L49" s="328"/>
    </row>
    <row r="50" spans="1:12" ht="18" customHeight="1" x14ac:dyDescent="0.45">
      <c r="A50" s="13"/>
      <c r="B50" s="65"/>
      <c r="C50" s="89"/>
      <c r="D50" s="453"/>
      <c r="E50" s="454"/>
      <c r="F50" s="66"/>
      <c r="G50" s="471"/>
      <c r="H50" s="471"/>
      <c r="I50" s="55"/>
      <c r="J50" s="19"/>
      <c r="K50" s="20"/>
      <c r="L50" s="328"/>
    </row>
    <row r="51" spans="1:12" ht="18" customHeight="1" x14ac:dyDescent="0.45">
      <c r="A51" s="13"/>
      <c r="B51" s="65"/>
      <c r="C51" s="89"/>
      <c r="D51" s="453"/>
      <c r="E51" s="454"/>
      <c r="F51" s="66"/>
      <c r="G51" s="471"/>
      <c r="H51" s="471"/>
      <c r="I51" s="55"/>
      <c r="J51" s="19"/>
      <c r="K51" s="20"/>
      <c r="L51" s="328"/>
    </row>
    <row r="52" spans="1:12" ht="18" customHeight="1" x14ac:dyDescent="0.45">
      <c r="A52" s="13"/>
      <c r="B52" s="65"/>
      <c r="C52" s="89"/>
      <c r="D52" s="453"/>
      <c r="E52" s="454"/>
      <c r="F52" s="66"/>
      <c r="G52" s="471"/>
      <c r="H52" s="471"/>
      <c r="I52" s="55"/>
      <c r="J52" s="19"/>
      <c r="K52" s="20"/>
      <c r="L52" s="328"/>
    </row>
    <row r="53" spans="1:12" ht="18" customHeight="1" x14ac:dyDescent="0.45">
      <c r="A53" s="13"/>
      <c r="B53" s="65"/>
      <c r="C53" s="89"/>
      <c r="D53" s="453"/>
      <c r="E53" s="454"/>
      <c r="F53" s="66"/>
      <c r="G53" s="471"/>
      <c r="H53" s="471"/>
      <c r="I53" s="55"/>
      <c r="J53" s="19"/>
      <c r="K53" s="20"/>
      <c r="L53" s="328"/>
    </row>
    <row r="54" spans="1:12" ht="18" customHeight="1" x14ac:dyDescent="0.45">
      <c r="A54" s="13"/>
      <c r="B54" s="65"/>
      <c r="C54" s="89"/>
      <c r="D54" s="453"/>
      <c r="E54" s="454"/>
      <c r="F54" s="66"/>
      <c r="G54" s="471"/>
      <c r="H54" s="471"/>
      <c r="I54" s="55"/>
      <c r="J54" s="19"/>
      <c r="K54" s="20"/>
      <c r="L54" s="328"/>
    </row>
    <row r="55" spans="1:12" ht="18" customHeight="1" x14ac:dyDescent="0.45">
      <c r="A55" s="13"/>
      <c r="B55" s="65"/>
      <c r="C55" s="89"/>
      <c r="D55" s="453"/>
      <c r="E55" s="454"/>
      <c r="F55" s="66"/>
      <c r="G55" s="471"/>
      <c r="H55" s="471"/>
      <c r="I55" s="55"/>
      <c r="J55" s="19"/>
      <c r="K55" s="20"/>
      <c r="L55" s="328"/>
    </row>
    <row r="56" spans="1:12" ht="18" customHeight="1" x14ac:dyDescent="0.45">
      <c r="A56" s="13"/>
      <c r="B56" s="65"/>
      <c r="C56" s="89"/>
      <c r="D56" s="453"/>
      <c r="E56" s="454"/>
      <c r="F56" s="66"/>
      <c r="G56" s="471"/>
      <c r="H56" s="471"/>
      <c r="I56" s="55"/>
      <c r="J56" s="19"/>
      <c r="K56" s="20"/>
      <c r="L56" s="328"/>
    </row>
    <row r="57" spans="1:12" ht="18" customHeight="1" x14ac:dyDescent="0.45">
      <c r="A57" s="13"/>
      <c r="B57" s="65"/>
      <c r="C57" s="89"/>
      <c r="D57" s="453"/>
      <c r="E57" s="454"/>
      <c r="F57" s="66"/>
      <c r="G57" s="471"/>
      <c r="H57" s="471"/>
      <c r="I57" s="55"/>
      <c r="J57" s="19"/>
      <c r="K57" s="20"/>
      <c r="L57" s="328"/>
    </row>
    <row r="58" spans="1:12" ht="18" customHeight="1" x14ac:dyDescent="0.45">
      <c r="A58" s="13"/>
      <c r="B58" s="65"/>
      <c r="C58" s="89"/>
      <c r="D58" s="453"/>
      <c r="E58" s="454"/>
      <c r="F58" s="67"/>
      <c r="G58" s="548"/>
      <c r="H58" s="548"/>
      <c r="I58" s="58"/>
      <c r="J58" s="19"/>
      <c r="K58" s="20"/>
      <c r="L58" s="328"/>
    </row>
    <row r="59" spans="1:12" ht="18" customHeight="1" x14ac:dyDescent="0.45">
      <c r="A59" s="13"/>
      <c r="B59" s="65"/>
      <c r="C59" s="89"/>
      <c r="D59" s="453"/>
      <c r="E59" s="454"/>
      <c r="F59" s="66"/>
      <c r="G59" s="471"/>
      <c r="H59" s="471"/>
      <c r="I59" s="55"/>
      <c r="J59" s="19"/>
      <c r="K59" s="20"/>
      <c r="L59" s="328"/>
    </row>
    <row r="60" spans="1:12" ht="18" customHeight="1" x14ac:dyDescent="0.45">
      <c r="A60" s="13"/>
      <c r="B60" s="65"/>
      <c r="C60" s="89"/>
      <c r="D60" s="453"/>
      <c r="E60" s="454"/>
      <c r="F60" s="66"/>
      <c r="G60" s="471"/>
      <c r="H60" s="471"/>
      <c r="I60" s="55"/>
      <c r="J60" s="19"/>
      <c r="K60" s="20"/>
      <c r="L60" s="328"/>
    </row>
    <row r="61" spans="1:12" ht="18" customHeight="1" x14ac:dyDescent="0.45">
      <c r="A61" s="13"/>
      <c r="B61" s="65"/>
      <c r="C61" s="89"/>
      <c r="D61" s="453"/>
      <c r="E61" s="454"/>
      <c r="F61" s="66"/>
      <c r="G61" s="471"/>
      <c r="H61" s="471"/>
      <c r="I61" s="55"/>
      <c r="J61" s="19"/>
      <c r="K61" s="20"/>
      <c r="L61" s="328"/>
    </row>
    <row r="62" spans="1:12" ht="18" customHeight="1" x14ac:dyDescent="0.45">
      <c r="A62" s="13"/>
      <c r="B62" s="65"/>
      <c r="C62" s="89"/>
      <c r="D62" s="453"/>
      <c r="E62" s="454"/>
      <c r="F62" s="66"/>
      <c r="G62" s="471"/>
      <c r="H62" s="471"/>
      <c r="I62" s="55"/>
      <c r="J62" s="19"/>
      <c r="K62" s="20"/>
      <c r="L62" s="328"/>
    </row>
    <row r="63" spans="1:12" ht="18" customHeight="1" x14ac:dyDescent="0.45">
      <c r="A63" s="13"/>
      <c r="B63" s="65"/>
      <c r="C63" s="89"/>
      <c r="D63" s="453"/>
      <c r="E63" s="454"/>
      <c r="F63" s="66"/>
      <c r="G63" s="471"/>
      <c r="H63" s="471"/>
      <c r="I63" s="55"/>
      <c r="J63" s="19"/>
      <c r="K63" s="20"/>
      <c r="L63" s="328"/>
    </row>
    <row r="64" spans="1:12" ht="18" customHeight="1" x14ac:dyDescent="0.45">
      <c r="A64" s="13"/>
      <c r="B64" s="65"/>
      <c r="C64" s="89"/>
      <c r="D64" s="453"/>
      <c r="E64" s="454"/>
      <c r="F64" s="67"/>
      <c r="G64" s="548"/>
      <c r="H64" s="548"/>
      <c r="I64" s="58"/>
      <c r="J64" s="19"/>
      <c r="K64" s="20"/>
      <c r="L64" s="328"/>
    </row>
    <row r="65" spans="1:12" ht="18" customHeight="1" x14ac:dyDescent="0.45">
      <c r="A65" s="13"/>
      <c r="B65" s="65"/>
      <c r="C65" s="89"/>
      <c r="D65" s="453"/>
      <c r="E65" s="454"/>
      <c r="F65" s="66"/>
      <c r="G65" s="471"/>
      <c r="H65" s="471"/>
      <c r="I65" s="55"/>
      <c r="J65" s="19"/>
      <c r="K65" s="20"/>
      <c r="L65" s="328"/>
    </row>
    <row r="66" spans="1:12" ht="18" customHeight="1" x14ac:dyDescent="0.45">
      <c r="A66" s="13"/>
      <c r="B66" s="65"/>
      <c r="C66" s="89"/>
      <c r="D66" s="453"/>
      <c r="E66" s="454"/>
      <c r="F66" s="66"/>
      <c r="G66" s="471"/>
      <c r="H66" s="471"/>
      <c r="I66" s="55"/>
      <c r="J66" s="19"/>
      <c r="K66" s="20"/>
      <c r="L66" s="328"/>
    </row>
    <row r="67" spans="1:12" ht="18" customHeight="1" x14ac:dyDescent="0.45">
      <c r="A67" s="13"/>
      <c r="B67" s="65"/>
      <c r="C67" s="89"/>
      <c r="D67" s="453"/>
      <c r="E67" s="454"/>
      <c r="F67" s="66"/>
      <c r="G67" s="471"/>
      <c r="H67" s="471"/>
      <c r="I67" s="55"/>
      <c r="J67" s="19"/>
      <c r="K67" s="20"/>
      <c r="L67" s="328"/>
    </row>
    <row r="68" spans="1:12" ht="18" customHeight="1" x14ac:dyDescent="0.45">
      <c r="A68" s="13"/>
      <c r="B68" s="65"/>
      <c r="C68" s="89"/>
      <c r="D68" s="453"/>
      <c r="E68" s="454"/>
      <c r="F68" s="66"/>
      <c r="G68" s="471"/>
      <c r="H68" s="471"/>
      <c r="I68" s="55"/>
      <c r="J68" s="19"/>
      <c r="K68" s="20"/>
      <c r="L68" s="328"/>
    </row>
    <row r="69" spans="1:12" ht="18" customHeight="1" x14ac:dyDescent="0.45">
      <c r="A69" s="13"/>
      <c r="B69" s="65"/>
      <c r="C69" s="89"/>
      <c r="D69" s="453"/>
      <c r="E69" s="454"/>
      <c r="F69" s="67"/>
      <c r="G69" s="548"/>
      <c r="H69" s="548"/>
      <c r="I69" s="58"/>
      <c r="J69" s="19"/>
      <c r="K69" s="20"/>
      <c r="L69" s="328"/>
    </row>
    <row r="70" spans="1:12" ht="18" customHeight="1" x14ac:dyDescent="0.45">
      <c r="A70" s="13"/>
      <c r="B70" s="65"/>
      <c r="C70" s="89"/>
      <c r="D70" s="453"/>
      <c r="E70" s="454"/>
      <c r="F70" s="66"/>
      <c r="G70" s="471"/>
      <c r="H70" s="471"/>
      <c r="I70" s="55"/>
      <c r="J70" s="19"/>
      <c r="K70" s="20"/>
      <c r="L70" s="328"/>
    </row>
    <row r="71" spans="1:12" ht="18" customHeight="1" x14ac:dyDescent="0.45">
      <c r="A71" s="13"/>
      <c r="B71" s="65"/>
      <c r="C71" s="89"/>
      <c r="D71" s="453"/>
      <c r="E71" s="454"/>
      <c r="F71" s="66"/>
      <c r="G71" s="471"/>
      <c r="H71" s="471"/>
      <c r="I71" s="55"/>
      <c r="J71" s="19"/>
      <c r="K71" s="20"/>
      <c r="L71" s="328"/>
    </row>
    <row r="72" spans="1:12" ht="18" customHeight="1" x14ac:dyDescent="0.45">
      <c r="A72" s="13"/>
      <c r="B72" s="65"/>
      <c r="C72" s="89"/>
      <c r="D72" s="453"/>
      <c r="E72" s="454"/>
      <c r="F72" s="66"/>
      <c r="G72" s="471"/>
      <c r="H72" s="471"/>
      <c r="I72" s="55"/>
      <c r="J72" s="19"/>
      <c r="K72" s="20"/>
      <c r="L72" s="328"/>
    </row>
    <row r="73" spans="1:12" ht="18" customHeight="1" x14ac:dyDescent="0.45">
      <c r="A73" s="13"/>
      <c r="B73" s="65"/>
      <c r="C73" s="89"/>
      <c r="D73" s="453"/>
      <c r="E73" s="454"/>
      <c r="F73" s="66"/>
      <c r="G73" s="471"/>
      <c r="H73" s="471"/>
      <c r="I73" s="55"/>
      <c r="J73" s="19"/>
      <c r="K73" s="20"/>
      <c r="L73" s="328"/>
    </row>
    <row r="74" spans="1:12" ht="18" customHeight="1" x14ac:dyDescent="0.45">
      <c r="A74" s="13"/>
      <c r="B74" s="65"/>
      <c r="C74" s="89"/>
      <c r="D74" s="453"/>
      <c r="E74" s="454"/>
      <c r="F74" s="66"/>
      <c r="G74" s="471"/>
      <c r="H74" s="471"/>
      <c r="I74" s="55"/>
      <c r="J74" s="19"/>
      <c r="K74" s="20"/>
      <c r="L74" s="328"/>
    </row>
    <row r="75" spans="1:12" ht="18" customHeight="1" x14ac:dyDescent="0.45">
      <c r="A75" s="13"/>
      <c r="B75" s="65"/>
      <c r="C75" s="89"/>
      <c r="D75" s="453"/>
      <c r="E75" s="454"/>
      <c r="F75" s="66"/>
      <c r="G75" s="471"/>
      <c r="H75" s="471"/>
      <c r="I75" s="55"/>
      <c r="J75" s="19"/>
      <c r="K75" s="20"/>
      <c r="L75" s="328"/>
    </row>
    <row r="76" spans="1:12" ht="18" customHeight="1" x14ac:dyDescent="0.45">
      <c r="A76" s="13"/>
      <c r="B76" s="65"/>
      <c r="C76" s="89"/>
      <c r="D76" s="453"/>
      <c r="E76" s="454"/>
      <c r="F76" s="66"/>
      <c r="G76" s="471"/>
      <c r="H76" s="471"/>
      <c r="I76" s="55"/>
      <c r="J76" s="19"/>
      <c r="K76" s="20"/>
      <c r="L76" s="328"/>
    </row>
    <row r="77" spans="1:12" ht="18" customHeight="1" x14ac:dyDescent="0.45">
      <c r="A77" s="13"/>
      <c r="B77" s="65"/>
      <c r="C77" s="89"/>
      <c r="D77" s="453"/>
      <c r="E77" s="454"/>
      <c r="F77" s="66"/>
      <c r="G77" s="471"/>
      <c r="H77" s="471"/>
      <c r="I77" s="55"/>
      <c r="J77" s="19"/>
      <c r="K77" s="20"/>
      <c r="L77" s="328"/>
    </row>
    <row r="78" spans="1:12" ht="18" customHeight="1" x14ac:dyDescent="0.45">
      <c r="A78" s="13"/>
      <c r="B78" s="65"/>
      <c r="C78" s="89"/>
      <c r="D78" s="453"/>
      <c r="E78" s="454"/>
      <c r="F78" s="66"/>
      <c r="G78" s="471"/>
      <c r="H78" s="471"/>
      <c r="I78" s="55"/>
      <c r="J78" s="19"/>
      <c r="K78" s="20"/>
      <c r="L78" s="328"/>
    </row>
    <row r="79" spans="1:12" ht="18" customHeight="1" thickBot="1" x14ac:dyDescent="0.5">
      <c r="A79" s="13"/>
      <c r="B79" s="95"/>
      <c r="C79" s="96"/>
      <c r="D79" s="455"/>
      <c r="E79" s="456"/>
      <c r="F79" s="97"/>
      <c r="G79" s="544"/>
      <c r="H79" s="544"/>
      <c r="I79" s="60"/>
      <c r="J79" s="19"/>
      <c r="K79" s="20"/>
      <c r="L79" s="328"/>
    </row>
    <row r="80" spans="1:12" ht="18" customHeight="1" thickBot="1" x14ac:dyDescent="0.5">
      <c r="A80" s="13"/>
      <c r="B80" s="459" t="s">
        <v>327</v>
      </c>
      <c r="C80" s="305"/>
      <c r="D80" s="457">
        <f>D46</f>
        <v>0</v>
      </c>
      <c r="E80" s="458"/>
      <c r="F80" s="459" t="s">
        <v>328</v>
      </c>
      <c r="G80" s="460"/>
      <c r="H80" s="305"/>
      <c r="I80" s="70">
        <f>I46</f>
        <v>0</v>
      </c>
      <c r="J80" s="19"/>
      <c r="K80" s="20"/>
      <c r="L80" s="328"/>
    </row>
    <row r="81" spans="1:12" ht="18" customHeight="1" thickBot="1" x14ac:dyDescent="0.5">
      <c r="A81" s="13"/>
      <c r="B81" s="545" t="s">
        <v>329</v>
      </c>
      <c r="C81" s="546"/>
      <c r="D81" s="457">
        <f>D80/2</f>
        <v>0</v>
      </c>
      <c r="E81" s="458"/>
      <c r="F81" s="545" t="s">
        <v>330</v>
      </c>
      <c r="G81" s="547"/>
      <c r="H81" s="546"/>
      <c r="I81" s="70">
        <f>I80/2</f>
        <v>0</v>
      </c>
      <c r="J81" s="19"/>
      <c r="K81" s="20"/>
      <c r="L81" s="98"/>
    </row>
    <row r="82" spans="1:12" ht="12.6" thickBot="1" x14ac:dyDescent="0.5">
      <c r="A82" s="19"/>
      <c r="B82" s="19"/>
      <c r="C82" s="19"/>
      <c r="D82" s="19"/>
      <c r="E82" s="19"/>
      <c r="F82" s="19"/>
      <c r="G82" s="19"/>
      <c r="H82" s="19"/>
      <c r="I82" s="19"/>
      <c r="J82" s="19"/>
      <c r="K82" s="20"/>
      <c r="L82" s="13"/>
    </row>
    <row r="83" spans="1:12" ht="18" customHeight="1" thickBot="1" x14ac:dyDescent="0.5">
      <c r="A83" s="13"/>
      <c r="B83" s="3"/>
      <c r="C83" s="3"/>
      <c r="E83" s="333" t="s">
        <v>155</v>
      </c>
      <c r="F83" s="490"/>
      <c r="G83" s="334"/>
      <c r="H83" s="335" t="str">
        <f>基本情報!E15</f>
        <v>株式会社〇〇〇</v>
      </c>
      <c r="I83" s="335"/>
      <c r="J83" s="19"/>
      <c r="K83" s="20"/>
      <c r="L83" s="13"/>
    </row>
    <row r="84" spans="1:12" ht="18" customHeight="1" thickBot="1" x14ac:dyDescent="0.5">
      <c r="A84" s="13"/>
      <c r="B84" s="491" t="s">
        <v>299</v>
      </c>
      <c r="C84" s="492"/>
      <c r="D84" s="492"/>
      <c r="E84" s="492"/>
      <c r="F84" s="492"/>
      <c r="G84" s="492"/>
      <c r="H84" s="492"/>
      <c r="I84" s="493"/>
      <c r="J84" s="19"/>
      <c r="K84" s="20"/>
      <c r="L84" s="13"/>
    </row>
    <row r="85" spans="1:12" ht="18" customHeight="1" x14ac:dyDescent="0.45">
      <c r="A85" s="13"/>
      <c r="B85" s="551" t="s">
        <v>331</v>
      </c>
      <c r="C85" s="368"/>
      <c r="D85" s="368"/>
      <c r="E85" s="363"/>
      <c r="F85" s="551" t="s">
        <v>332</v>
      </c>
      <c r="G85" s="368"/>
      <c r="H85" s="368"/>
      <c r="I85" s="363"/>
      <c r="J85" s="19"/>
      <c r="K85" s="20"/>
      <c r="L85" s="13"/>
    </row>
    <row r="86" spans="1:12" ht="18" customHeight="1" x14ac:dyDescent="0.45">
      <c r="A86" s="13"/>
      <c r="B86" s="552" t="s">
        <v>221</v>
      </c>
      <c r="C86" s="367"/>
      <c r="D86" s="367" t="s">
        <v>222</v>
      </c>
      <c r="E86" s="364"/>
      <c r="F86" s="552" t="s">
        <v>221</v>
      </c>
      <c r="G86" s="367"/>
      <c r="H86" s="367"/>
      <c r="I86" s="173" t="s">
        <v>222</v>
      </c>
      <c r="J86" s="19"/>
      <c r="K86" s="20"/>
      <c r="L86" s="13"/>
    </row>
    <row r="87" spans="1:12" ht="18" customHeight="1" x14ac:dyDescent="0.45">
      <c r="A87" s="13"/>
      <c r="B87" s="171" t="s">
        <v>12</v>
      </c>
      <c r="C87" s="179" t="s">
        <v>333</v>
      </c>
      <c r="D87" s="487">
        <f>SUM(D88:E120)</f>
        <v>0</v>
      </c>
      <c r="E87" s="488"/>
      <c r="F87" s="178" t="s">
        <v>12</v>
      </c>
      <c r="G87" s="489" t="s">
        <v>334</v>
      </c>
      <c r="H87" s="489"/>
      <c r="I87" s="69">
        <f>SUM(I88:I120)</f>
        <v>0</v>
      </c>
      <c r="J87" s="19"/>
      <c r="K87" s="20"/>
      <c r="L87" s="328" t="s">
        <v>324</v>
      </c>
    </row>
    <row r="88" spans="1:12" ht="18" customHeight="1" x14ac:dyDescent="0.45">
      <c r="A88" s="13"/>
      <c r="B88" s="64">
        <v>1</v>
      </c>
      <c r="C88" s="85" t="s">
        <v>335</v>
      </c>
      <c r="D88" s="478"/>
      <c r="E88" s="479"/>
      <c r="F88" s="64">
        <v>2</v>
      </c>
      <c r="G88" s="549" t="s">
        <v>336</v>
      </c>
      <c r="H88" s="549"/>
      <c r="I88" s="53"/>
      <c r="J88" s="19"/>
      <c r="K88" s="20"/>
      <c r="L88" s="328"/>
    </row>
    <row r="89" spans="1:12" ht="18" customHeight="1" x14ac:dyDescent="0.45">
      <c r="A89" s="13"/>
      <c r="B89" s="87">
        <v>1</v>
      </c>
      <c r="C89" s="88" t="s">
        <v>337</v>
      </c>
      <c r="D89" s="453"/>
      <c r="E89" s="454"/>
      <c r="F89" s="87">
        <v>2</v>
      </c>
      <c r="G89" s="550" t="s">
        <v>338</v>
      </c>
      <c r="H89" s="550"/>
      <c r="I89" s="55"/>
      <c r="J89" s="19"/>
      <c r="K89" s="20"/>
      <c r="L89" s="328"/>
    </row>
    <row r="90" spans="1:12" ht="18" customHeight="1" x14ac:dyDescent="0.45">
      <c r="A90" s="13"/>
      <c r="B90" s="65"/>
      <c r="C90" s="89"/>
      <c r="D90" s="453"/>
      <c r="E90" s="454"/>
      <c r="F90" s="66"/>
      <c r="G90" s="471"/>
      <c r="H90" s="471"/>
      <c r="I90" s="55"/>
      <c r="J90" s="19"/>
      <c r="K90" s="20"/>
      <c r="L90" s="328"/>
    </row>
    <row r="91" spans="1:12" ht="18" customHeight="1" x14ac:dyDescent="0.45">
      <c r="A91" s="13"/>
      <c r="B91" s="65"/>
      <c r="C91" s="89"/>
      <c r="D91" s="453"/>
      <c r="E91" s="454"/>
      <c r="F91" s="66"/>
      <c r="G91" s="471"/>
      <c r="H91" s="471"/>
      <c r="I91" s="55"/>
      <c r="J91" s="19"/>
      <c r="K91" s="20"/>
      <c r="L91" s="328"/>
    </row>
    <row r="92" spans="1:12" ht="18" customHeight="1" x14ac:dyDescent="0.45">
      <c r="A92" s="13"/>
      <c r="B92" s="65"/>
      <c r="C92" s="89"/>
      <c r="D92" s="453"/>
      <c r="E92" s="454"/>
      <c r="F92" s="66"/>
      <c r="G92" s="471"/>
      <c r="H92" s="471"/>
      <c r="I92" s="55"/>
      <c r="J92" s="19"/>
      <c r="K92" s="20"/>
      <c r="L92" s="328"/>
    </row>
    <row r="93" spans="1:12" ht="18" customHeight="1" x14ac:dyDescent="0.45">
      <c r="A93" s="13"/>
      <c r="B93" s="65"/>
      <c r="C93" s="89"/>
      <c r="D93" s="453"/>
      <c r="E93" s="454"/>
      <c r="F93" s="66"/>
      <c r="G93" s="471"/>
      <c r="H93" s="471"/>
      <c r="I93" s="55"/>
      <c r="J93" s="19"/>
      <c r="K93" s="20"/>
      <c r="L93" s="328"/>
    </row>
    <row r="94" spans="1:12" ht="18" customHeight="1" x14ac:dyDescent="0.45">
      <c r="A94" s="13"/>
      <c r="B94" s="65"/>
      <c r="C94" s="89"/>
      <c r="D94" s="453"/>
      <c r="E94" s="454"/>
      <c r="F94" s="66"/>
      <c r="G94" s="471"/>
      <c r="H94" s="471"/>
      <c r="I94" s="55"/>
      <c r="J94" s="19"/>
      <c r="K94" s="20"/>
      <c r="L94" s="328"/>
    </row>
    <row r="95" spans="1:12" ht="18" customHeight="1" x14ac:dyDescent="0.45">
      <c r="A95" s="13"/>
      <c r="B95" s="65"/>
      <c r="C95" s="89"/>
      <c r="D95" s="453"/>
      <c r="E95" s="454"/>
      <c r="F95" s="66"/>
      <c r="G95" s="471"/>
      <c r="H95" s="471"/>
      <c r="I95" s="55"/>
      <c r="J95" s="19"/>
      <c r="K95" s="20"/>
      <c r="L95" s="328"/>
    </row>
    <row r="96" spans="1:12" ht="18" customHeight="1" x14ac:dyDescent="0.45">
      <c r="A96" s="13"/>
      <c r="B96" s="65"/>
      <c r="C96" s="89"/>
      <c r="D96" s="453"/>
      <c r="E96" s="454"/>
      <c r="F96" s="66"/>
      <c r="G96" s="471"/>
      <c r="H96" s="471"/>
      <c r="I96" s="55"/>
      <c r="J96" s="19"/>
      <c r="K96" s="20"/>
      <c r="L96" s="328"/>
    </row>
    <row r="97" spans="1:12" ht="18" customHeight="1" x14ac:dyDescent="0.45">
      <c r="A97" s="13"/>
      <c r="B97" s="65"/>
      <c r="C97" s="89"/>
      <c r="D97" s="453"/>
      <c r="E97" s="454"/>
      <c r="F97" s="66"/>
      <c r="G97" s="471"/>
      <c r="H97" s="471"/>
      <c r="I97" s="55"/>
      <c r="J97" s="19"/>
      <c r="K97" s="20"/>
      <c r="L97" s="328"/>
    </row>
    <row r="98" spans="1:12" ht="18" customHeight="1" x14ac:dyDescent="0.45">
      <c r="A98" s="13"/>
      <c r="B98" s="65"/>
      <c r="C98" s="89"/>
      <c r="D98" s="453"/>
      <c r="E98" s="454"/>
      <c r="F98" s="66"/>
      <c r="G98" s="471"/>
      <c r="H98" s="471"/>
      <c r="I98" s="55"/>
      <c r="J98" s="19"/>
      <c r="K98" s="20"/>
      <c r="L98" s="328"/>
    </row>
    <row r="99" spans="1:12" ht="18" customHeight="1" x14ac:dyDescent="0.45">
      <c r="A99" s="13"/>
      <c r="B99" s="65"/>
      <c r="C99" s="89"/>
      <c r="D99" s="453"/>
      <c r="E99" s="454"/>
      <c r="F99" s="67"/>
      <c r="G99" s="548"/>
      <c r="H99" s="548"/>
      <c r="I99" s="58"/>
      <c r="J99" s="19"/>
      <c r="K99" s="20"/>
      <c r="L99" s="328"/>
    </row>
    <row r="100" spans="1:12" ht="18" customHeight="1" x14ac:dyDescent="0.45">
      <c r="A100" s="13"/>
      <c r="B100" s="65"/>
      <c r="C100" s="89"/>
      <c r="D100" s="453"/>
      <c r="E100" s="454"/>
      <c r="F100" s="66"/>
      <c r="G100" s="471"/>
      <c r="H100" s="471"/>
      <c r="I100" s="55"/>
      <c r="J100" s="19"/>
      <c r="K100" s="20"/>
      <c r="L100" s="328"/>
    </row>
    <row r="101" spans="1:12" ht="18" customHeight="1" x14ac:dyDescent="0.45">
      <c r="A101" s="13"/>
      <c r="B101" s="65"/>
      <c r="C101" s="89"/>
      <c r="D101" s="453"/>
      <c r="E101" s="454"/>
      <c r="F101" s="66"/>
      <c r="G101" s="471"/>
      <c r="H101" s="471"/>
      <c r="I101" s="55"/>
      <c r="J101" s="19"/>
      <c r="K101" s="20"/>
      <c r="L101" s="328"/>
    </row>
    <row r="102" spans="1:12" ht="18" customHeight="1" x14ac:dyDescent="0.45">
      <c r="A102" s="13"/>
      <c r="B102" s="65"/>
      <c r="C102" s="89"/>
      <c r="D102" s="453"/>
      <c r="E102" s="454"/>
      <c r="F102" s="66"/>
      <c r="G102" s="471"/>
      <c r="H102" s="471"/>
      <c r="I102" s="55"/>
      <c r="J102" s="19"/>
      <c r="K102" s="20"/>
      <c r="L102" s="328"/>
    </row>
    <row r="103" spans="1:12" ht="18" customHeight="1" x14ac:dyDescent="0.45">
      <c r="A103" s="13"/>
      <c r="B103" s="65"/>
      <c r="C103" s="89"/>
      <c r="D103" s="453"/>
      <c r="E103" s="454"/>
      <c r="F103" s="66"/>
      <c r="G103" s="471"/>
      <c r="H103" s="471"/>
      <c r="I103" s="55"/>
      <c r="J103" s="19"/>
      <c r="K103" s="20"/>
      <c r="L103" s="328"/>
    </row>
    <row r="104" spans="1:12" ht="18" customHeight="1" x14ac:dyDescent="0.45">
      <c r="A104" s="13"/>
      <c r="B104" s="65"/>
      <c r="C104" s="89"/>
      <c r="D104" s="453"/>
      <c r="E104" s="454"/>
      <c r="F104" s="66"/>
      <c r="G104" s="471"/>
      <c r="H104" s="471"/>
      <c r="I104" s="55"/>
      <c r="J104" s="19"/>
      <c r="K104" s="20"/>
      <c r="L104" s="328"/>
    </row>
    <row r="105" spans="1:12" ht="18" customHeight="1" x14ac:dyDescent="0.45">
      <c r="A105" s="13"/>
      <c r="B105" s="65"/>
      <c r="C105" s="89"/>
      <c r="D105" s="453"/>
      <c r="E105" s="454"/>
      <c r="F105" s="66"/>
      <c r="G105" s="471"/>
      <c r="H105" s="471"/>
      <c r="I105" s="55"/>
      <c r="J105" s="19"/>
      <c r="K105" s="20"/>
      <c r="L105" s="328"/>
    </row>
    <row r="106" spans="1:12" ht="18" customHeight="1" x14ac:dyDescent="0.45">
      <c r="A106" s="13"/>
      <c r="B106" s="65"/>
      <c r="C106" s="89"/>
      <c r="D106" s="453"/>
      <c r="E106" s="454"/>
      <c r="F106" s="66"/>
      <c r="G106" s="471"/>
      <c r="H106" s="471"/>
      <c r="I106" s="55"/>
      <c r="J106" s="19"/>
      <c r="K106" s="20"/>
      <c r="L106" s="328"/>
    </row>
    <row r="107" spans="1:12" ht="18" customHeight="1" x14ac:dyDescent="0.45">
      <c r="A107" s="13"/>
      <c r="B107" s="65"/>
      <c r="C107" s="89"/>
      <c r="D107" s="453"/>
      <c r="E107" s="454"/>
      <c r="F107" s="66"/>
      <c r="G107" s="471"/>
      <c r="H107" s="471"/>
      <c r="I107" s="55"/>
      <c r="J107" s="19"/>
      <c r="K107" s="20"/>
      <c r="L107" s="328"/>
    </row>
    <row r="108" spans="1:12" ht="18" customHeight="1" x14ac:dyDescent="0.45">
      <c r="A108" s="13"/>
      <c r="B108" s="65"/>
      <c r="C108" s="89"/>
      <c r="D108" s="453"/>
      <c r="E108" s="454"/>
      <c r="F108" s="66"/>
      <c r="G108" s="471"/>
      <c r="H108" s="471"/>
      <c r="I108" s="55"/>
      <c r="J108" s="19"/>
      <c r="K108" s="20"/>
      <c r="L108" s="328"/>
    </row>
    <row r="109" spans="1:12" ht="18" customHeight="1" x14ac:dyDescent="0.45">
      <c r="A109" s="13"/>
      <c r="B109" s="65"/>
      <c r="C109" s="89"/>
      <c r="D109" s="453"/>
      <c r="E109" s="454"/>
      <c r="F109" s="66"/>
      <c r="G109" s="471"/>
      <c r="H109" s="471"/>
      <c r="I109" s="55"/>
      <c r="J109" s="19"/>
      <c r="K109" s="20"/>
      <c r="L109" s="328"/>
    </row>
    <row r="110" spans="1:12" ht="18" customHeight="1" x14ac:dyDescent="0.45">
      <c r="A110" s="13"/>
      <c r="B110" s="65"/>
      <c r="C110" s="89"/>
      <c r="D110" s="453"/>
      <c r="E110" s="454"/>
      <c r="F110" s="67"/>
      <c r="G110" s="548"/>
      <c r="H110" s="548"/>
      <c r="I110" s="58"/>
      <c r="J110" s="19"/>
      <c r="K110" s="20"/>
      <c r="L110" s="328"/>
    </row>
    <row r="111" spans="1:12" ht="18" customHeight="1" x14ac:dyDescent="0.45">
      <c r="A111" s="13"/>
      <c r="B111" s="65"/>
      <c r="C111" s="89"/>
      <c r="D111" s="453"/>
      <c r="E111" s="454"/>
      <c r="F111" s="66"/>
      <c r="G111" s="471"/>
      <c r="H111" s="471"/>
      <c r="I111" s="55"/>
      <c r="J111" s="19"/>
      <c r="K111" s="20"/>
      <c r="L111" s="328"/>
    </row>
    <row r="112" spans="1:12" ht="18" customHeight="1" x14ac:dyDescent="0.45">
      <c r="A112" s="13"/>
      <c r="B112" s="65"/>
      <c r="C112" s="89"/>
      <c r="D112" s="453"/>
      <c r="E112" s="454"/>
      <c r="F112" s="66"/>
      <c r="G112" s="471"/>
      <c r="H112" s="471"/>
      <c r="I112" s="55"/>
      <c r="J112" s="19"/>
      <c r="K112" s="20"/>
      <c r="L112" s="328"/>
    </row>
    <row r="113" spans="1:12" ht="18" customHeight="1" x14ac:dyDescent="0.45">
      <c r="A113" s="13"/>
      <c r="B113" s="65"/>
      <c r="C113" s="89"/>
      <c r="D113" s="453"/>
      <c r="E113" s="454"/>
      <c r="F113" s="66"/>
      <c r="G113" s="471"/>
      <c r="H113" s="471"/>
      <c r="I113" s="55"/>
      <c r="J113" s="19"/>
      <c r="K113" s="20"/>
      <c r="L113" s="328"/>
    </row>
    <row r="114" spans="1:12" ht="18" customHeight="1" x14ac:dyDescent="0.45">
      <c r="A114" s="13"/>
      <c r="B114" s="65"/>
      <c r="C114" s="89"/>
      <c r="D114" s="453"/>
      <c r="E114" s="454"/>
      <c r="F114" s="66"/>
      <c r="G114" s="471"/>
      <c r="H114" s="471"/>
      <c r="I114" s="55"/>
      <c r="J114" s="19"/>
      <c r="K114" s="20"/>
      <c r="L114" s="328"/>
    </row>
    <row r="115" spans="1:12" ht="18" customHeight="1" x14ac:dyDescent="0.45">
      <c r="A115" s="13"/>
      <c r="B115" s="65"/>
      <c r="C115" s="89"/>
      <c r="D115" s="453"/>
      <c r="E115" s="454"/>
      <c r="F115" s="66"/>
      <c r="G115" s="471"/>
      <c r="H115" s="471"/>
      <c r="I115" s="55"/>
      <c r="J115" s="19"/>
      <c r="K115" s="20"/>
      <c r="L115" s="328"/>
    </row>
    <row r="116" spans="1:12" ht="18" customHeight="1" x14ac:dyDescent="0.45">
      <c r="A116" s="13"/>
      <c r="B116" s="65"/>
      <c r="C116" s="89"/>
      <c r="D116" s="453"/>
      <c r="E116" s="454"/>
      <c r="F116" s="66"/>
      <c r="G116" s="471"/>
      <c r="H116" s="471"/>
      <c r="I116" s="55"/>
      <c r="J116" s="19"/>
      <c r="K116" s="20"/>
      <c r="L116" s="328"/>
    </row>
    <row r="117" spans="1:12" ht="18" customHeight="1" x14ac:dyDescent="0.45">
      <c r="A117" s="13"/>
      <c r="B117" s="65"/>
      <c r="C117" s="89"/>
      <c r="D117" s="453"/>
      <c r="E117" s="454"/>
      <c r="F117" s="66"/>
      <c r="G117" s="471"/>
      <c r="H117" s="471"/>
      <c r="I117" s="55"/>
      <c r="J117" s="19"/>
      <c r="K117" s="20"/>
      <c r="L117" s="328"/>
    </row>
    <row r="118" spans="1:12" ht="18" customHeight="1" x14ac:dyDescent="0.45">
      <c r="A118" s="13"/>
      <c r="B118" s="65"/>
      <c r="C118" s="89"/>
      <c r="D118" s="453"/>
      <c r="E118" s="454"/>
      <c r="F118" s="66"/>
      <c r="G118" s="471"/>
      <c r="H118" s="471"/>
      <c r="I118" s="55"/>
      <c r="J118" s="19"/>
      <c r="K118" s="20"/>
      <c r="L118" s="328"/>
    </row>
    <row r="119" spans="1:12" ht="18" customHeight="1" x14ac:dyDescent="0.45">
      <c r="A119" s="13"/>
      <c r="B119" s="65"/>
      <c r="C119" s="89"/>
      <c r="D119" s="453"/>
      <c r="E119" s="454"/>
      <c r="F119" s="66"/>
      <c r="G119" s="471"/>
      <c r="H119" s="471"/>
      <c r="I119" s="55"/>
      <c r="J119" s="19"/>
      <c r="K119" s="20"/>
      <c r="L119" s="328"/>
    </row>
    <row r="120" spans="1:12" ht="18" customHeight="1" thickBot="1" x14ac:dyDescent="0.5">
      <c r="A120" s="13"/>
      <c r="B120" s="95"/>
      <c r="C120" s="96"/>
      <c r="D120" s="455"/>
      <c r="E120" s="456"/>
      <c r="F120" s="97"/>
      <c r="G120" s="544"/>
      <c r="H120" s="544"/>
      <c r="I120" s="60"/>
      <c r="J120" s="19"/>
      <c r="K120" s="20"/>
      <c r="L120" s="328"/>
    </row>
    <row r="121" spans="1:12" ht="18" customHeight="1" thickBot="1" x14ac:dyDescent="0.5">
      <c r="A121" s="13"/>
      <c r="B121" s="459" t="s">
        <v>339</v>
      </c>
      <c r="C121" s="305"/>
      <c r="D121" s="457">
        <f>D87</f>
        <v>0</v>
      </c>
      <c r="E121" s="458"/>
      <c r="F121" s="459" t="s">
        <v>340</v>
      </c>
      <c r="G121" s="460"/>
      <c r="H121" s="305"/>
      <c r="I121" s="70">
        <f>I87</f>
        <v>0</v>
      </c>
      <c r="J121" s="19"/>
      <c r="K121" s="20"/>
      <c r="L121" s="328"/>
    </row>
    <row r="122" spans="1:12" ht="18" customHeight="1" thickBot="1" x14ac:dyDescent="0.5">
      <c r="A122" s="13"/>
      <c r="B122" s="545" t="s">
        <v>341</v>
      </c>
      <c r="C122" s="546"/>
      <c r="D122" s="457">
        <f>D121/2</f>
        <v>0</v>
      </c>
      <c r="E122" s="458"/>
      <c r="F122" s="545" t="s">
        <v>342</v>
      </c>
      <c r="G122" s="547"/>
      <c r="H122" s="546"/>
      <c r="I122" s="70">
        <f>I121/2</f>
        <v>0</v>
      </c>
      <c r="J122" s="19"/>
      <c r="K122" s="20"/>
      <c r="L122" s="98"/>
    </row>
    <row r="123" spans="1:12" ht="12.6" thickBot="1" x14ac:dyDescent="0.5">
      <c r="A123" s="19"/>
      <c r="B123" s="19"/>
      <c r="C123" s="19"/>
      <c r="D123" s="19"/>
      <c r="E123" s="19"/>
      <c r="F123" s="19"/>
      <c r="G123" s="19"/>
      <c r="H123" s="19"/>
      <c r="I123" s="19"/>
      <c r="J123" s="19"/>
      <c r="K123" s="20"/>
      <c r="L123" s="13"/>
    </row>
    <row r="124" spans="1:12" ht="18" customHeight="1" thickBot="1" x14ac:dyDescent="0.5">
      <c r="A124" s="13"/>
      <c r="B124" s="3"/>
      <c r="C124" s="3"/>
      <c r="E124" s="333" t="s">
        <v>155</v>
      </c>
      <c r="F124" s="490"/>
      <c r="G124" s="334"/>
      <c r="H124" s="335" t="str">
        <f>基本情報!E15</f>
        <v>株式会社〇〇〇</v>
      </c>
      <c r="I124" s="335"/>
      <c r="J124" s="19"/>
      <c r="K124" s="20"/>
      <c r="L124" s="13"/>
    </row>
    <row r="125" spans="1:12" ht="18" customHeight="1" thickBot="1" x14ac:dyDescent="0.5">
      <c r="A125" s="13"/>
      <c r="B125" s="491" t="s">
        <v>299</v>
      </c>
      <c r="C125" s="492"/>
      <c r="D125" s="492"/>
      <c r="E125" s="492"/>
      <c r="F125" s="492"/>
      <c r="G125" s="492"/>
      <c r="H125" s="492"/>
      <c r="I125" s="493"/>
      <c r="J125" s="19"/>
      <c r="K125" s="20"/>
      <c r="L125" s="13"/>
    </row>
    <row r="126" spans="1:12" ht="18" customHeight="1" x14ac:dyDescent="0.45">
      <c r="A126" s="13"/>
      <c r="B126" s="551" t="s">
        <v>343</v>
      </c>
      <c r="C126" s="368"/>
      <c r="D126" s="368"/>
      <c r="E126" s="363"/>
      <c r="F126" s="551" t="s">
        <v>344</v>
      </c>
      <c r="G126" s="368"/>
      <c r="H126" s="368"/>
      <c r="I126" s="363"/>
      <c r="J126" s="19"/>
      <c r="K126" s="20"/>
      <c r="L126" s="13"/>
    </row>
    <row r="127" spans="1:12" ht="18" customHeight="1" x14ac:dyDescent="0.45">
      <c r="A127" s="13"/>
      <c r="B127" s="552" t="s">
        <v>221</v>
      </c>
      <c r="C127" s="367"/>
      <c r="D127" s="367" t="s">
        <v>222</v>
      </c>
      <c r="E127" s="364"/>
      <c r="F127" s="552" t="s">
        <v>221</v>
      </c>
      <c r="G127" s="367"/>
      <c r="H127" s="367"/>
      <c r="I127" s="173" t="s">
        <v>222</v>
      </c>
      <c r="J127" s="19"/>
      <c r="K127" s="20"/>
      <c r="L127" s="13"/>
    </row>
    <row r="128" spans="1:12" ht="18" customHeight="1" x14ac:dyDescent="0.45">
      <c r="A128" s="13"/>
      <c r="B128" s="171" t="s">
        <v>12</v>
      </c>
      <c r="C128" s="179" t="s">
        <v>345</v>
      </c>
      <c r="D128" s="487">
        <f>SUM(D129:E161)</f>
        <v>0</v>
      </c>
      <c r="E128" s="488"/>
      <c r="F128" s="178" t="s">
        <v>12</v>
      </c>
      <c r="G128" s="489" t="s">
        <v>346</v>
      </c>
      <c r="H128" s="489"/>
      <c r="I128" s="69">
        <f>SUM(I129:I161)</f>
        <v>0</v>
      </c>
      <c r="J128" s="19"/>
      <c r="K128" s="20"/>
      <c r="L128" s="328" t="s">
        <v>324</v>
      </c>
    </row>
    <row r="129" spans="1:12" ht="18" customHeight="1" x14ac:dyDescent="0.45">
      <c r="A129" s="13"/>
      <c r="B129" s="64">
        <v>1</v>
      </c>
      <c r="C129" s="85" t="s">
        <v>347</v>
      </c>
      <c r="D129" s="478"/>
      <c r="E129" s="479"/>
      <c r="F129" s="64">
        <v>2</v>
      </c>
      <c r="G129" s="549" t="s">
        <v>348</v>
      </c>
      <c r="H129" s="549"/>
      <c r="I129" s="53"/>
      <c r="J129" s="19"/>
      <c r="K129" s="20"/>
      <c r="L129" s="328"/>
    </row>
    <row r="130" spans="1:12" ht="18" customHeight="1" x14ac:dyDescent="0.45">
      <c r="A130" s="13"/>
      <c r="B130" s="87">
        <v>1</v>
      </c>
      <c r="C130" s="88" t="s">
        <v>349</v>
      </c>
      <c r="D130" s="481"/>
      <c r="E130" s="482"/>
      <c r="F130" s="87">
        <v>2</v>
      </c>
      <c r="G130" s="550" t="s">
        <v>350</v>
      </c>
      <c r="H130" s="550"/>
      <c r="I130" s="61"/>
      <c r="J130" s="19"/>
      <c r="K130" s="20"/>
      <c r="L130" s="328"/>
    </row>
    <row r="131" spans="1:12" ht="18" customHeight="1" x14ac:dyDescent="0.45">
      <c r="A131" s="13"/>
      <c r="B131" s="65"/>
      <c r="C131" s="89"/>
      <c r="D131" s="453"/>
      <c r="E131" s="454"/>
      <c r="F131" s="87">
        <v>2</v>
      </c>
      <c r="G131" s="550" t="s">
        <v>351</v>
      </c>
      <c r="H131" s="550"/>
      <c r="I131" s="55"/>
      <c r="J131" s="19"/>
      <c r="K131" s="20"/>
      <c r="L131" s="328"/>
    </row>
    <row r="132" spans="1:12" ht="18" customHeight="1" x14ac:dyDescent="0.45">
      <c r="A132" s="13"/>
      <c r="B132" s="65"/>
      <c r="C132" s="89"/>
      <c r="D132" s="453"/>
      <c r="E132" s="454"/>
      <c r="F132" s="66"/>
      <c r="G132" s="471"/>
      <c r="H132" s="471"/>
      <c r="I132" s="55"/>
      <c r="J132" s="19"/>
      <c r="K132" s="20"/>
      <c r="L132" s="328"/>
    </row>
    <row r="133" spans="1:12" ht="18" customHeight="1" x14ac:dyDescent="0.45">
      <c r="A133" s="13"/>
      <c r="B133" s="65"/>
      <c r="C133" s="89"/>
      <c r="D133" s="453"/>
      <c r="E133" s="454"/>
      <c r="F133" s="66"/>
      <c r="G133" s="471"/>
      <c r="H133" s="471"/>
      <c r="I133" s="55"/>
      <c r="J133" s="19"/>
      <c r="K133" s="20"/>
      <c r="L133" s="328"/>
    </row>
    <row r="134" spans="1:12" ht="18" customHeight="1" x14ac:dyDescent="0.45">
      <c r="A134" s="13"/>
      <c r="B134" s="65"/>
      <c r="C134" s="89"/>
      <c r="D134" s="453"/>
      <c r="E134" s="454"/>
      <c r="F134" s="66"/>
      <c r="G134" s="471"/>
      <c r="H134" s="471"/>
      <c r="I134" s="55"/>
      <c r="J134" s="19"/>
      <c r="K134" s="20"/>
      <c r="L134" s="328"/>
    </row>
    <row r="135" spans="1:12" ht="18" customHeight="1" x14ac:dyDescent="0.45">
      <c r="A135" s="13"/>
      <c r="B135" s="65"/>
      <c r="C135" s="89"/>
      <c r="D135" s="453"/>
      <c r="E135" s="454"/>
      <c r="F135" s="66"/>
      <c r="G135" s="471"/>
      <c r="H135" s="471"/>
      <c r="I135" s="55"/>
      <c r="J135" s="19"/>
      <c r="K135" s="20"/>
      <c r="L135" s="328"/>
    </row>
    <row r="136" spans="1:12" ht="18" customHeight="1" x14ac:dyDescent="0.45">
      <c r="A136" s="13"/>
      <c r="B136" s="65"/>
      <c r="C136" s="89"/>
      <c r="D136" s="453"/>
      <c r="E136" s="454"/>
      <c r="F136" s="66"/>
      <c r="G136" s="471"/>
      <c r="H136" s="471"/>
      <c r="I136" s="55"/>
      <c r="J136" s="19"/>
      <c r="K136" s="20"/>
      <c r="L136" s="328"/>
    </row>
    <row r="137" spans="1:12" ht="18" customHeight="1" x14ac:dyDescent="0.45">
      <c r="A137" s="13"/>
      <c r="B137" s="65"/>
      <c r="C137" s="89"/>
      <c r="D137" s="453"/>
      <c r="E137" s="454"/>
      <c r="F137" s="66"/>
      <c r="G137" s="471"/>
      <c r="H137" s="471"/>
      <c r="I137" s="55"/>
      <c r="J137" s="19"/>
      <c r="K137" s="20"/>
      <c r="L137" s="328"/>
    </row>
    <row r="138" spans="1:12" ht="18" customHeight="1" x14ac:dyDescent="0.45">
      <c r="A138" s="13"/>
      <c r="B138" s="65"/>
      <c r="C138" s="89"/>
      <c r="D138" s="453"/>
      <c r="E138" s="454"/>
      <c r="F138" s="66"/>
      <c r="G138" s="471"/>
      <c r="H138" s="471"/>
      <c r="I138" s="55"/>
      <c r="J138" s="19"/>
      <c r="K138" s="20"/>
      <c r="L138" s="328"/>
    </row>
    <row r="139" spans="1:12" ht="18" customHeight="1" x14ac:dyDescent="0.45">
      <c r="A139" s="13"/>
      <c r="B139" s="65"/>
      <c r="C139" s="89"/>
      <c r="D139" s="453"/>
      <c r="E139" s="454"/>
      <c r="F139" s="66"/>
      <c r="G139" s="471"/>
      <c r="H139" s="471"/>
      <c r="I139" s="55"/>
      <c r="J139" s="19"/>
      <c r="K139" s="20"/>
      <c r="L139" s="328"/>
    </row>
    <row r="140" spans="1:12" ht="18" customHeight="1" x14ac:dyDescent="0.45">
      <c r="A140" s="13"/>
      <c r="B140" s="65"/>
      <c r="C140" s="89"/>
      <c r="D140" s="453"/>
      <c r="E140" s="454"/>
      <c r="F140" s="67"/>
      <c r="G140" s="548"/>
      <c r="H140" s="548"/>
      <c r="I140" s="58"/>
      <c r="J140" s="19"/>
      <c r="K140" s="20"/>
      <c r="L140" s="328"/>
    </row>
    <row r="141" spans="1:12" ht="18" customHeight="1" x14ac:dyDescent="0.45">
      <c r="A141" s="13"/>
      <c r="B141" s="65"/>
      <c r="C141" s="89"/>
      <c r="D141" s="453"/>
      <c r="E141" s="454"/>
      <c r="F141" s="66"/>
      <c r="G141" s="471"/>
      <c r="H141" s="471"/>
      <c r="I141" s="55"/>
      <c r="J141" s="19"/>
      <c r="K141" s="20"/>
      <c r="L141" s="328"/>
    </row>
    <row r="142" spans="1:12" ht="18" customHeight="1" x14ac:dyDescent="0.45">
      <c r="A142" s="13"/>
      <c r="B142" s="65"/>
      <c r="C142" s="89"/>
      <c r="D142" s="453"/>
      <c r="E142" s="454"/>
      <c r="F142" s="66"/>
      <c r="G142" s="471"/>
      <c r="H142" s="471"/>
      <c r="I142" s="55"/>
      <c r="J142" s="19"/>
      <c r="K142" s="20"/>
      <c r="L142" s="328"/>
    </row>
    <row r="143" spans="1:12" ht="18" customHeight="1" x14ac:dyDescent="0.45">
      <c r="A143" s="13"/>
      <c r="B143" s="65"/>
      <c r="C143" s="89"/>
      <c r="D143" s="453"/>
      <c r="E143" s="454"/>
      <c r="F143" s="66"/>
      <c r="G143" s="471"/>
      <c r="H143" s="471"/>
      <c r="I143" s="55"/>
      <c r="J143" s="19"/>
      <c r="K143" s="20"/>
      <c r="L143" s="328"/>
    </row>
    <row r="144" spans="1:12" ht="18" customHeight="1" x14ac:dyDescent="0.45">
      <c r="A144" s="13"/>
      <c r="B144" s="65"/>
      <c r="C144" s="89"/>
      <c r="D144" s="453"/>
      <c r="E144" s="454"/>
      <c r="F144" s="66"/>
      <c r="G144" s="471"/>
      <c r="H144" s="471"/>
      <c r="I144" s="55"/>
      <c r="J144" s="19"/>
      <c r="K144" s="20"/>
      <c r="L144" s="328"/>
    </row>
    <row r="145" spans="1:12" ht="18" customHeight="1" x14ac:dyDescent="0.45">
      <c r="A145" s="13"/>
      <c r="B145" s="65"/>
      <c r="C145" s="89"/>
      <c r="D145" s="453"/>
      <c r="E145" s="454"/>
      <c r="F145" s="66"/>
      <c r="G145" s="471"/>
      <c r="H145" s="471"/>
      <c r="I145" s="55"/>
      <c r="J145" s="19"/>
      <c r="K145" s="20"/>
      <c r="L145" s="328"/>
    </row>
    <row r="146" spans="1:12" ht="18" customHeight="1" x14ac:dyDescent="0.45">
      <c r="A146" s="13"/>
      <c r="B146" s="65"/>
      <c r="C146" s="89"/>
      <c r="D146" s="453"/>
      <c r="E146" s="454"/>
      <c r="F146" s="66"/>
      <c r="G146" s="471"/>
      <c r="H146" s="471"/>
      <c r="I146" s="55"/>
      <c r="J146" s="19"/>
      <c r="K146" s="20"/>
      <c r="L146" s="328"/>
    </row>
    <row r="147" spans="1:12" ht="18" customHeight="1" x14ac:dyDescent="0.45">
      <c r="A147" s="13"/>
      <c r="B147" s="65"/>
      <c r="C147" s="89"/>
      <c r="D147" s="453"/>
      <c r="E147" s="454"/>
      <c r="F147" s="66"/>
      <c r="G147" s="471"/>
      <c r="H147" s="471"/>
      <c r="I147" s="55"/>
      <c r="J147" s="19"/>
      <c r="K147" s="20"/>
      <c r="L147" s="328"/>
    </row>
    <row r="148" spans="1:12" ht="18" customHeight="1" x14ac:dyDescent="0.45">
      <c r="A148" s="13"/>
      <c r="B148" s="65"/>
      <c r="C148" s="89"/>
      <c r="D148" s="453"/>
      <c r="E148" s="454"/>
      <c r="F148" s="66"/>
      <c r="G148" s="471"/>
      <c r="H148" s="471"/>
      <c r="I148" s="55"/>
      <c r="J148" s="19"/>
      <c r="K148" s="20"/>
      <c r="L148" s="328"/>
    </row>
    <row r="149" spans="1:12" ht="18" customHeight="1" x14ac:dyDescent="0.45">
      <c r="A149" s="13"/>
      <c r="B149" s="65"/>
      <c r="C149" s="89"/>
      <c r="D149" s="453"/>
      <c r="E149" s="454"/>
      <c r="F149" s="66"/>
      <c r="G149" s="471"/>
      <c r="H149" s="471"/>
      <c r="I149" s="55"/>
      <c r="J149" s="19"/>
      <c r="K149" s="20"/>
      <c r="L149" s="328"/>
    </row>
    <row r="150" spans="1:12" ht="18" customHeight="1" x14ac:dyDescent="0.45">
      <c r="A150" s="13"/>
      <c r="B150" s="65"/>
      <c r="C150" s="89"/>
      <c r="D150" s="453"/>
      <c r="E150" s="454"/>
      <c r="F150" s="66"/>
      <c r="G150" s="471"/>
      <c r="H150" s="471"/>
      <c r="I150" s="55"/>
      <c r="J150" s="19"/>
      <c r="K150" s="20"/>
      <c r="L150" s="328"/>
    </row>
    <row r="151" spans="1:12" ht="18" customHeight="1" x14ac:dyDescent="0.45">
      <c r="A151" s="13"/>
      <c r="B151" s="65"/>
      <c r="C151" s="89"/>
      <c r="D151" s="453"/>
      <c r="E151" s="454"/>
      <c r="F151" s="67"/>
      <c r="G151" s="548"/>
      <c r="H151" s="548"/>
      <c r="I151" s="58"/>
      <c r="J151" s="19"/>
      <c r="K151" s="20"/>
      <c r="L151" s="328"/>
    </row>
    <row r="152" spans="1:12" ht="18" customHeight="1" x14ac:dyDescent="0.45">
      <c r="A152" s="13"/>
      <c r="B152" s="65"/>
      <c r="C152" s="89"/>
      <c r="D152" s="453"/>
      <c r="E152" s="454"/>
      <c r="F152" s="66"/>
      <c r="G152" s="471"/>
      <c r="H152" s="471"/>
      <c r="I152" s="55"/>
      <c r="J152" s="19"/>
      <c r="K152" s="20"/>
      <c r="L152" s="328"/>
    </row>
    <row r="153" spans="1:12" ht="18" customHeight="1" x14ac:dyDescent="0.45">
      <c r="A153" s="13"/>
      <c r="B153" s="65"/>
      <c r="C153" s="89"/>
      <c r="D153" s="453"/>
      <c r="E153" s="454"/>
      <c r="F153" s="66"/>
      <c r="G153" s="471"/>
      <c r="H153" s="471"/>
      <c r="I153" s="55"/>
      <c r="J153" s="19"/>
      <c r="K153" s="20"/>
      <c r="L153" s="328"/>
    </row>
    <row r="154" spans="1:12" ht="18" customHeight="1" x14ac:dyDescent="0.45">
      <c r="A154" s="13"/>
      <c r="B154" s="65"/>
      <c r="C154" s="89"/>
      <c r="D154" s="453"/>
      <c r="E154" s="454"/>
      <c r="F154" s="66"/>
      <c r="G154" s="471"/>
      <c r="H154" s="471"/>
      <c r="I154" s="55"/>
      <c r="J154" s="19"/>
      <c r="K154" s="20"/>
      <c r="L154" s="328"/>
    </row>
    <row r="155" spans="1:12" ht="18" customHeight="1" x14ac:dyDescent="0.45">
      <c r="A155" s="13"/>
      <c r="B155" s="65"/>
      <c r="C155" s="89"/>
      <c r="D155" s="453"/>
      <c r="E155" s="454"/>
      <c r="F155" s="66"/>
      <c r="G155" s="471"/>
      <c r="H155" s="471"/>
      <c r="I155" s="55"/>
      <c r="J155" s="19"/>
      <c r="K155" s="20"/>
      <c r="L155" s="328"/>
    </row>
    <row r="156" spans="1:12" ht="18" customHeight="1" x14ac:dyDescent="0.45">
      <c r="A156" s="13"/>
      <c r="B156" s="65"/>
      <c r="C156" s="89"/>
      <c r="D156" s="453"/>
      <c r="E156" s="454"/>
      <c r="F156" s="66"/>
      <c r="G156" s="471"/>
      <c r="H156" s="471"/>
      <c r="I156" s="55"/>
      <c r="J156" s="19"/>
      <c r="K156" s="20"/>
      <c r="L156" s="328"/>
    </row>
    <row r="157" spans="1:12" ht="18" customHeight="1" x14ac:dyDescent="0.45">
      <c r="A157" s="13"/>
      <c r="B157" s="65"/>
      <c r="C157" s="89"/>
      <c r="D157" s="453"/>
      <c r="E157" s="454"/>
      <c r="F157" s="66"/>
      <c r="G157" s="471"/>
      <c r="H157" s="471"/>
      <c r="I157" s="55"/>
      <c r="J157" s="19"/>
      <c r="K157" s="20"/>
      <c r="L157" s="328"/>
    </row>
    <row r="158" spans="1:12" ht="18" customHeight="1" x14ac:dyDescent="0.45">
      <c r="A158" s="13"/>
      <c r="B158" s="65"/>
      <c r="C158" s="89"/>
      <c r="D158" s="453"/>
      <c r="E158" s="454"/>
      <c r="F158" s="66"/>
      <c r="G158" s="471"/>
      <c r="H158" s="471"/>
      <c r="I158" s="55"/>
      <c r="J158" s="19"/>
      <c r="K158" s="20"/>
      <c r="L158" s="328"/>
    </row>
    <row r="159" spans="1:12" ht="18" customHeight="1" x14ac:dyDescent="0.45">
      <c r="A159" s="13"/>
      <c r="B159" s="65"/>
      <c r="C159" s="89"/>
      <c r="D159" s="453"/>
      <c r="E159" s="454"/>
      <c r="F159" s="66"/>
      <c r="G159" s="471"/>
      <c r="H159" s="471"/>
      <c r="I159" s="55"/>
      <c r="J159" s="19"/>
      <c r="K159" s="20"/>
      <c r="L159" s="328"/>
    </row>
    <row r="160" spans="1:12" ht="18" customHeight="1" x14ac:dyDescent="0.45">
      <c r="A160" s="13"/>
      <c r="B160" s="65"/>
      <c r="C160" s="89"/>
      <c r="D160" s="453"/>
      <c r="E160" s="454"/>
      <c r="F160" s="66"/>
      <c r="G160" s="471"/>
      <c r="H160" s="471"/>
      <c r="I160" s="55"/>
      <c r="J160" s="19"/>
      <c r="K160" s="20"/>
      <c r="L160" s="328"/>
    </row>
    <row r="161" spans="1:12" ht="18" customHeight="1" thickBot="1" x14ac:dyDescent="0.5">
      <c r="A161" s="13"/>
      <c r="B161" s="95"/>
      <c r="C161" s="96"/>
      <c r="D161" s="455"/>
      <c r="E161" s="456"/>
      <c r="F161" s="97"/>
      <c r="G161" s="544"/>
      <c r="H161" s="544"/>
      <c r="I161" s="60"/>
      <c r="J161" s="19"/>
      <c r="K161" s="20"/>
      <c r="L161" s="328"/>
    </row>
    <row r="162" spans="1:12" ht="18" customHeight="1" thickBot="1" x14ac:dyDescent="0.5">
      <c r="A162" s="13"/>
      <c r="B162" s="459" t="s">
        <v>352</v>
      </c>
      <c r="C162" s="305"/>
      <c r="D162" s="457">
        <f>D128</f>
        <v>0</v>
      </c>
      <c r="E162" s="458"/>
      <c r="F162" s="459" t="s">
        <v>353</v>
      </c>
      <c r="G162" s="460"/>
      <c r="H162" s="305"/>
      <c r="I162" s="70">
        <f>I128</f>
        <v>0</v>
      </c>
      <c r="J162" s="19"/>
      <c r="K162" s="20"/>
      <c r="L162" s="328"/>
    </row>
    <row r="163" spans="1:12" ht="18" customHeight="1" thickBot="1" x14ac:dyDescent="0.5">
      <c r="A163" s="13"/>
      <c r="B163" s="545" t="s">
        <v>354</v>
      </c>
      <c r="C163" s="546"/>
      <c r="D163" s="457">
        <f>D162/2</f>
        <v>0</v>
      </c>
      <c r="E163" s="458"/>
      <c r="F163" s="545" t="s">
        <v>355</v>
      </c>
      <c r="G163" s="547"/>
      <c r="H163" s="546"/>
      <c r="I163" s="70">
        <f>I162/2</f>
        <v>0</v>
      </c>
      <c r="J163" s="19"/>
      <c r="K163" s="20"/>
      <c r="L163" s="98"/>
    </row>
    <row r="164" spans="1:12" x14ac:dyDescent="0.45">
      <c r="A164" s="19"/>
      <c r="B164" s="19"/>
      <c r="C164" s="19"/>
      <c r="D164" s="19"/>
      <c r="E164" s="19"/>
      <c r="F164" s="19"/>
      <c r="G164" s="19"/>
      <c r="H164" s="19"/>
      <c r="I164" s="19"/>
      <c r="J164" s="19"/>
      <c r="K164" s="20"/>
      <c r="L164" s="13"/>
    </row>
    <row r="165" spans="1:12" x14ac:dyDescent="0.45">
      <c r="A165" s="20"/>
      <c r="B165" s="20"/>
      <c r="C165" s="20"/>
      <c r="D165" s="20"/>
      <c r="E165" s="20"/>
      <c r="F165" s="20"/>
      <c r="G165" s="20"/>
      <c r="H165" s="20"/>
      <c r="I165" s="20"/>
      <c r="J165" s="20"/>
      <c r="K165" s="20"/>
      <c r="L165" s="13"/>
    </row>
  </sheetData>
  <sheetProtection algorithmName="SHA-512" hashValue="qxTY78unT+9JhA8iRtlM0HE2Qr+7YOPdHX2ri9Yz1pzXJt3WV3vhE71+faZiuupbBUDb6BUbtRYYUCIzclPTHA==" saltValue="d+9LOYiRyqZoL4/XkdDk0A==" spinCount="100000" sheet="1" objects="1" scenarios="1" formatCells="0"/>
  <mergeCells count="332">
    <mergeCell ref="E1:G1"/>
    <mergeCell ref="H1:I1"/>
    <mergeCell ref="B2:I2"/>
    <mergeCell ref="B3:E3"/>
    <mergeCell ref="F3:I3"/>
    <mergeCell ref="B4:C4"/>
    <mergeCell ref="D4:E4"/>
    <mergeCell ref="F4:H4"/>
    <mergeCell ref="D5:E5"/>
    <mergeCell ref="G5:H5"/>
    <mergeCell ref="L5:L39"/>
    <mergeCell ref="D6:E6"/>
    <mergeCell ref="G6:H6"/>
    <mergeCell ref="D7:E7"/>
    <mergeCell ref="G7:H7"/>
    <mergeCell ref="D8:E8"/>
    <mergeCell ref="G8:H8"/>
    <mergeCell ref="D9:E9"/>
    <mergeCell ref="D13:E13"/>
    <mergeCell ref="G13:H13"/>
    <mergeCell ref="D14:E14"/>
    <mergeCell ref="G14:H14"/>
    <mergeCell ref="D15:E15"/>
    <mergeCell ref="G15:H15"/>
    <mergeCell ref="G9:H9"/>
    <mergeCell ref="D10:E10"/>
    <mergeCell ref="G10:H10"/>
    <mergeCell ref="D11:E11"/>
    <mergeCell ref="G11:H11"/>
    <mergeCell ref="D12:E12"/>
    <mergeCell ref="G12:H12"/>
    <mergeCell ref="D19:E19"/>
    <mergeCell ref="G19:H19"/>
    <mergeCell ref="D20:E20"/>
    <mergeCell ref="G20:H20"/>
    <mergeCell ref="D21:E21"/>
    <mergeCell ref="G21:H21"/>
    <mergeCell ref="D16:E16"/>
    <mergeCell ref="G16:H16"/>
    <mergeCell ref="D17:E17"/>
    <mergeCell ref="G17:H17"/>
    <mergeCell ref="D18:E18"/>
    <mergeCell ref="G18:H18"/>
    <mergeCell ref="D25:E25"/>
    <mergeCell ref="G25:H25"/>
    <mergeCell ref="D26:E26"/>
    <mergeCell ref="G26:H26"/>
    <mergeCell ref="D27:E27"/>
    <mergeCell ref="G27:H27"/>
    <mergeCell ref="D22:E22"/>
    <mergeCell ref="G22:H22"/>
    <mergeCell ref="D23:E23"/>
    <mergeCell ref="G23:H23"/>
    <mergeCell ref="D24:E24"/>
    <mergeCell ref="G24:H24"/>
    <mergeCell ref="D31:E31"/>
    <mergeCell ref="G31:H31"/>
    <mergeCell ref="D32:E32"/>
    <mergeCell ref="G32:H32"/>
    <mergeCell ref="D33:E33"/>
    <mergeCell ref="G33:H33"/>
    <mergeCell ref="D28:E28"/>
    <mergeCell ref="G28:H28"/>
    <mergeCell ref="D29:E29"/>
    <mergeCell ref="G29:H29"/>
    <mergeCell ref="D30:E30"/>
    <mergeCell ref="G30:H30"/>
    <mergeCell ref="D37:E37"/>
    <mergeCell ref="G37:H37"/>
    <mergeCell ref="D38:E38"/>
    <mergeCell ref="G38:H38"/>
    <mergeCell ref="D34:E34"/>
    <mergeCell ref="G34:H34"/>
    <mergeCell ref="D35:E35"/>
    <mergeCell ref="G35:H35"/>
    <mergeCell ref="D36:E36"/>
    <mergeCell ref="G36:H36"/>
    <mergeCell ref="B44:E44"/>
    <mergeCell ref="F44:I44"/>
    <mergeCell ref="B45:C45"/>
    <mergeCell ref="D45:E45"/>
    <mergeCell ref="F45:H45"/>
    <mergeCell ref="D46:E46"/>
    <mergeCell ref="G46:H46"/>
    <mergeCell ref="B39:C39"/>
    <mergeCell ref="D39:E39"/>
    <mergeCell ref="F39:H39"/>
    <mergeCell ref="E42:G42"/>
    <mergeCell ref="H42:I42"/>
    <mergeCell ref="B43:I43"/>
    <mergeCell ref="L46:L80"/>
    <mergeCell ref="D47:E47"/>
    <mergeCell ref="G47:H47"/>
    <mergeCell ref="D48:E48"/>
    <mergeCell ref="G48:H48"/>
    <mergeCell ref="D49:E49"/>
    <mergeCell ref="G49:H49"/>
    <mergeCell ref="D50:E50"/>
    <mergeCell ref="G50:H50"/>
    <mergeCell ref="D51:E51"/>
    <mergeCell ref="D55:E55"/>
    <mergeCell ref="G55:H55"/>
    <mergeCell ref="D56:E56"/>
    <mergeCell ref="G56:H56"/>
    <mergeCell ref="D57:E57"/>
    <mergeCell ref="G57:H57"/>
    <mergeCell ref="G51:H51"/>
    <mergeCell ref="D52:E52"/>
    <mergeCell ref="G52:H52"/>
    <mergeCell ref="D53:E53"/>
    <mergeCell ref="G53:H53"/>
    <mergeCell ref="D54:E54"/>
    <mergeCell ref="G54:H54"/>
    <mergeCell ref="D61:E61"/>
    <mergeCell ref="G61:H61"/>
    <mergeCell ref="D62:E62"/>
    <mergeCell ref="G62:H62"/>
    <mergeCell ref="D63:E63"/>
    <mergeCell ref="G63:H63"/>
    <mergeCell ref="D58:E58"/>
    <mergeCell ref="G58:H58"/>
    <mergeCell ref="D59:E59"/>
    <mergeCell ref="G59:H59"/>
    <mergeCell ref="D60:E60"/>
    <mergeCell ref="G60:H60"/>
    <mergeCell ref="D67:E67"/>
    <mergeCell ref="G67:H67"/>
    <mergeCell ref="D68:E68"/>
    <mergeCell ref="G68:H68"/>
    <mergeCell ref="D69:E69"/>
    <mergeCell ref="G69:H69"/>
    <mergeCell ref="D64:E64"/>
    <mergeCell ref="G64:H64"/>
    <mergeCell ref="D65:E65"/>
    <mergeCell ref="G65:H65"/>
    <mergeCell ref="D66:E66"/>
    <mergeCell ref="G66:H66"/>
    <mergeCell ref="D73:E73"/>
    <mergeCell ref="G73:H73"/>
    <mergeCell ref="D74:E74"/>
    <mergeCell ref="G74:H74"/>
    <mergeCell ref="D75:E75"/>
    <mergeCell ref="G75:H75"/>
    <mergeCell ref="D70:E70"/>
    <mergeCell ref="G70:H70"/>
    <mergeCell ref="D71:E71"/>
    <mergeCell ref="G71:H71"/>
    <mergeCell ref="D72:E72"/>
    <mergeCell ref="G72:H72"/>
    <mergeCell ref="D78:E78"/>
    <mergeCell ref="G78:H78"/>
    <mergeCell ref="D79:E79"/>
    <mergeCell ref="G79:H79"/>
    <mergeCell ref="B80:C80"/>
    <mergeCell ref="D80:E80"/>
    <mergeCell ref="F80:H80"/>
    <mergeCell ref="D76:E76"/>
    <mergeCell ref="G76:H76"/>
    <mergeCell ref="D77:E77"/>
    <mergeCell ref="G77:H77"/>
    <mergeCell ref="L87:L121"/>
    <mergeCell ref="D88:E88"/>
    <mergeCell ref="G88:H88"/>
    <mergeCell ref="D89:E89"/>
    <mergeCell ref="G89:H89"/>
    <mergeCell ref="D90:E90"/>
    <mergeCell ref="G90:H90"/>
    <mergeCell ref="D91:E91"/>
    <mergeCell ref="E83:G83"/>
    <mergeCell ref="H83:I83"/>
    <mergeCell ref="B84:I84"/>
    <mergeCell ref="B85:E85"/>
    <mergeCell ref="F85:I85"/>
    <mergeCell ref="B86:C86"/>
    <mergeCell ref="D86:E86"/>
    <mergeCell ref="F86:H86"/>
    <mergeCell ref="G91:H91"/>
    <mergeCell ref="D92:E92"/>
    <mergeCell ref="G92:H92"/>
    <mergeCell ref="D93:E93"/>
    <mergeCell ref="G93:H93"/>
    <mergeCell ref="D94:E94"/>
    <mergeCell ref="G94:H94"/>
    <mergeCell ref="D87:E87"/>
    <mergeCell ref="G87:H87"/>
    <mergeCell ref="D98:E98"/>
    <mergeCell ref="G98:H98"/>
    <mergeCell ref="D99:E99"/>
    <mergeCell ref="G99:H99"/>
    <mergeCell ref="D100:E100"/>
    <mergeCell ref="G100:H100"/>
    <mergeCell ref="D95:E95"/>
    <mergeCell ref="G95:H95"/>
    <mergeCell ref="D96:E96"/>
    <mergeCell ref="G96:H96"/>
    <mergeCell ref="D97:E97"/>
    <mergeCell ref="G97:H97"/>
    <mergeCell ref="D104:E104"/>
    <mergeCell ref="G104:H104"/>
    <mergeCell ref="D105:E105"/>
    <mergeCell ref="G105:H105"/>
    <mergeCell ref="D106:E106"/>
    <mergeCell ref="G106:H106"/>
    <mergeCell ref="D101:E101"/>
    <mergeCell ref="G101:H101"/>
    <mergeCell ref="D102:E102"/>
    <mergeCell ref="G102:H102"/>
    <mergeCell ref="D103:E103"/>
    <mergeCell ref="G103:H103"/>
    <mergeCell ref="G115:H115"/>
    <mergeCell ref="D110:E110"/>
    <mergeCell ref="G110:H110"/>
    <mergeCell ref="D111:E111"/>
    <mergeCell ref="G111:H111"/>
    <mergeCell ref="D112:E112"/>
    <mergeCell ref="G112:H112"/>
    <mergeCell ref="D107:E107"/>
    <mergeCell ref="G107:H107"/>
    <mergeCell ref="D108:E108"/>
    <mergeCell ref="G108:H108"/>
    <mergeCell ref="D109:E109"/>
    <mergeCell ref="G109:H109"/>
    <mergeCell ref="B121:C121"/>
    <mergeCell ref="D121:E121"/>
    <mergeCell ref="F121:H121"/>
    <mergeCell ref="B40:C40"/>
    <mergeCell ref="D40:E40"/>
    <mergeCell ref="F40:H40"/>
    <mergeCell ref="B81:C81"/>
    <mergeCell ref="D81:E81"/>
    <mergeCell ref="F81:H81"/>
    <mergeCell ref="D118:E118"/>
    <mergeCell ref="G118:H118"/>
    <mergeCell ref="D119:E119"/>
    <mergeCell ref="G119:H119"/>
    <mergeCell ref="D120:E120"/>
    <mergeCell ref="G120:H120"/>
    <mergeCell ref="D116:E116"/>
    <mergeCell ref="G116:H116"/>
    <mergeCell ref="D117:E117"/>
    <mergeCell ref="G117:H117"/>
    <mergeCell ref="D113:E113"/>
    <mergeCell ref="G113:H113"/>
    <mergeCell ref="D114:E114"/>
    <mergeCell ref="G114:H114"/>
    <mergeCell ref="D115:E115"/>
    <mergeCell ref="B126:E126"/>
    <mergeCell ref="F126:I126"/>
    <mergeCell ref="B127:C127"/>
    <mergeCell ref="D127:E127"/>
    <mergeCell ref="F127:H127"/>
    <mergeCell ref="D128:E128"/>
    <mergeCell ref="G128:H128"/>
    <mergeCell ref="B122:C122"/>
    <mergeCell ref="D122:E122"/>
    <mergeCell ref="F122:H122"/>
    <mergeCell ref="E124:G124"/>
    <mergeCell ref="H124:I124"/>
    <mergeCell ref="B125:I125"/>
    <mergeCell ref="L128:L162"/>
    <mergeCell ref="D129:E129"/>
    <mergeCell ref="G129:H129"/>
    <mergeCell ref="D130:E130"/>
    <mergeCell ref="G130:H130"/>
    <mergeCell ref="D131:E131"/>
    <mergeCell ref="G131:H131"/>
    <mergeCell ref="D132:E132"/>
    <mergeCell ref="G132:H132"/>
    <mergeCell ref="D133:E133"/>
    <mergeCell ref="D137:E137"/>
    <mergeCell ref="G137:H137"/>
    <mergeCell ref="D138:E138"/>
    <mergeCell ref="G138:H138"/>
    <mergeCell ref="D139:E139"/>
    <mergeCell ref="G139:H139"/>
    <mergeCell ref="G133:H133"/>
    <mergeCell ref="D134:E134"/>
    <mergeCell ref="G134:H134"/>
    <mergeCell ref="D135:E135"/>
    <mergeCell ref="G135:H135"/>
    <mergeCell ref="D136:E136"/>
    <mergeCell ref="G136:H136"/>
    <mergeCell ref="D143:E143"/>
    <mergeCell ref="G143:H143"/>
    <mergeCell ref="D144:E144"/>
    <mergeCell ref="G144:H144"/>
    <mergeCell ref="D145:E145"/>
    <mergeCell ref="G145:H145"/>
    <mergeCell ref="D140:E140"/>
    <mergeCell ref="G140:H140"/>
    <mergeCell ref="D141:E141"/>
    <mergeCell ref="G141:H141"/>
    <mergeCell ref="D142:E142"/>
    <mergeCell ref="G142:H142"/>
    <mergeCell ref="D149:E149"/>
    <mergeCell ref="G149:H149"/>
    <mergeCell ref="D150:E150"/>
    <mergeCell ref="G150:H150"/>
    <mergeCell ref="D151:E151"/>
    <mergeCell ref="G151:H151"/>
    <mergeCell ref="D146:E146"/>
    <mergeCell ref="G146:H146"/>
    <mergeCell ref="D147:E147"/>
    <mergeCell ref="G147:H147"/>
    <mergeCell ref="D148:E148"/>
    <mergeCell ref="G148:H148"/>
    <mergeCell ref="D155:E155"/>
    <mergeCell ref="G155:H155"/>
    <mergeCell ref="D156:E156"/>
    <mergeCell ref="G156:H156"/>
    <mergeCell ref="D157:E157"/>
    <mergeCell ref="G157:H157"/>
    <mergeCell ref="D152:E152"/>
    <mergeCell ref="G152:H152"/>
    <mergeCell ref="D153:E153"/>
    <mergeCell ref="G153:H153"/>
    <mergeCell ref="D154:E154"/>
    <mergeCell ref="G154:H154"/>
    <mergeCell ref="D161:E161"/>
    <mergeCell ref="G161:H161"/>
    <mergeCell ref="B162:C162"/>
    <mergeCell ref="D162:E162"/>
    <mergeCell ref="F162:H162"/>
    <mergeCell ref="B163:C163"/>
    <mergeCell ref="D163:E163"/>
    <mergeCell ref="F163:H163"/>
    <mergeCell ref="D158:E158"/>
    <mergeCell ref="G158:H158"/>
    <mergeCell ref="D159:E159"/>
    <mergeCell ref="G159:H159"/>
    <mergeCell ref="D160:E160"/>
    <mergeCell ref="G160:H160"/>
  </mergeCells>
  <phoneticPr fontId="3"/>
  <pageMargins left="0.59055118110236215" right="0.59055118110236215" top="0.59055118110236215" bottom="0.59055118110236215" header="0.31496062992125984" footer="0.31496062992125984"/>
  <pageSetup paperSize="9" orientation="portrait" r:id="rId1"/>
  <rowBreaks count="3" manualBreakCount="3">
    <brk id="41" max="9" man="1"/>
    <brk id="82" max="9" man="1"/>
    <brk id="123"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885F7-2BAB-4498-8A07-28B8F39F2101}">
  <dimension ref="A1:L165"/>
  <sheetViews>
    <sheetView view="pageBreakPreview" zoomScaleNormal="100" zoomScaleSheetLayoutView="100" workbookViewId="0"/>
  </sheetViews>
  <sheetFormatPr defaultColWidth="8.69921875" defaultRowHeight="12" x14ac:dyDescent="0.45"/>
  <cols>
    <col min="1" max="1" width="2" style="1" customWidth="1"/>
    <col min="2" max="2" width="4" style="1" customWidth="1"/>
    <col min="3" max="3" width="23" style="1" customWidth="1"/>
    <col min="4" max="4" width="10" style="1" customWidth="1"/>
    <col min="5" max="5" width="2.5" style="1" customWidth="1"/>
    <col min="6" max="6" width="4" style="1" customWidth="1"/>
    <col min="7" max="7" width="10.5" style="1" customWidth="1"/>
    <col min="8" max="9" width="12.5" style="1" customWidth="1"/>
    <col min="10" max="11" width="2" style="1" customWidth="1"/>
    <col min="12" max="12" width="50" style="1" customWidth="1"/>
    <col min="13" max="16384" width="8.69921875" style="1"/>
  </cols>
  <sheetData>
    <row r="1" spans="1:12" ht="18" customHeight="1" thickBot="1" x14ac:dyDescent="0.5">
      <c r="A1" s="13"/>
      <c r="B1" s="3"/>
      <c r="C1" s="3"/>
      <c r="E1" s="333" t="s">
        <v>155</v>
      </c>
      <c r="F1" s="490"/>
      <c r="G1" s="334"/>
      <c r="H1" s="335" t="str">
        <f>基本情報!E15</f>
        <v>株式会社〇〇〇</v>
      </c>
      <c r="I1" s="335"/>
      <c r="J1" s="19"/>
      <c r="K1" s="20"/>
      <c r="L1" s="13"/>
    </row>
    <row r="2" spans="1:12" ht="18" customHeight="1" thickBot="1" x14ac:dyDescent="0.5">
      <c r="A2" s="13"/>
      <c r="B2" s="491" t="s">
        <v>356</v>
      </c>
      <c r="C2" s="492"/>
      <c r="D2" s="492"/>
      <c r="E2" s="492"/>
      <c r="F2" s="492"/>
      <c r="G2" s="492"/>
      <c r="H2" s="492"/>
      <c r="I2" s="493"/>
      <c r="J2" s="19"/>
      <c r="K2" s="20"/>
      <c r="L2" s="13"/>
    </row>
    <row r="3" spans="1:12" ht="18" customHeight="1" x14ac:dyDescent="0.45">
      <c r="A3" s="13"/>
      <c r="B3" s="551" t="s">
        <v>300</v>
      </c>
      <c r="C3" s="368"/>
      <c r="D3" s="368"/>
      <c r="E3" s="363"/>
      <c r="F3" s="551" t="s">
        <v>301</v>
      </c>
      <c r="G3" s="368"/>
      <c r="H3" s="368"/>
      <c r="I3" s="363"/>
      <c r="J3" s="19"/>
      <c r="K3" s="20"/>
      <c r="L3" s="13"/>
    </row>
    <row r="4" spans="1:12" ht="18" customHeight="1" x14ac:dyDescent="0.45">
      <c r="A4" s="13"/>
      <c r="B4" s="552" t="s">
        <v>221</v>
      </c>
      <c r="C4" s="367"/>
      <c r="D4" s="367" t="s">
        <v>222</v>
      </c>
      <c r="E4" s="364"/>
      <c r="F4" s="552" t="s">
        <v>221</v>
      </c>
      <c r="G4" s="367"/>
      <c r="H4" s="367"/>
      <c r="I4" s="173" t="s">
        <v>222</v>
      </c>
      <c r="J4" s="19"/>
      <c r="K4" s="20"/>
      <c r="L4" s="13"/>
    </row>
    <row r="5" spans="1:12" ht="18" customHeight="1" x14ac:dyDescent="0.45">
      <c r="A5" s="13"/>
      <c r="B5" s="171" t="s">
        <v>12</v>
      </c>
      <c r="C5" s="179" t="s">
        <v>302</v>
      </c>
      <c r="D5" s="487">
        <f>SUM(D6:E15)</f>
        <v>0</v>
      </c>
      <c r="E5" s="488"/>
      <c r="F5" s="178" t="s">
        <v>12</v>
      </c>
      <c r="G5" s="489" t="s">
        <v>303</v>
      </c>
      <c r="H5" s="489"/>
      <c r="I5" s="69">
        <f>SUM(I6:I15)</f>
        <v>0</v>
      </c>
      <c r="J5" s="19"/>
      <c r="K5" s="20"/>
      <c r="L5" s="328" t="s">
        <v>304</v>
      </c>
    </row>
    <row r="6" spans="1:12" ht="18" customHeight="1" x14ac:dyDescent="0.45">
      <c r="A6" s="13"/>
      <c r="B6" s="64">
        <v>1</v>
      </c>
      <c r="C6" s="85" t="s">
        <v>305</v>
      </c>
      <c r="D6" s="478"/>
      <c r="E6" s="479"/>
      <c r="F6" s="64">
        <v>1</v>
      </c>
      <c r="G6" s="549" t="s">
        <v>306</v>
      </c>
      <c r="H6" s="549"/>
      <c r="I6" s="86"/>
      <c r="J6" s="19"/>
      <c r="K6" s="20"/>
      <c r="L6" s="328"/>
    </row>
    <row r="7" spans="1:12" ht="18" customHeight="1" x14ac:dyDescent="0.45">
      <c r="A7" s="13"/>
      <c r="B7" s="87">
        <v>1</v>
      </c>
      <c r="C7" s="88" t="s">
        <v>307</v>
      </c>
      <c r="D7" s="481"/>
      <c r="E7" s="482"/>
      <c r="F7" s="87">
        <v>1</v>
      </c>
      <c r="G7" s="550" t="s">
        <v>308</v>
      </c>
      <c r="H7" s="550"/>
      <c r="I7" s="55"/>
      <c r="J7" s="19"/>
      <c r="K7" s="20"/>
      <c r="L7" s="328"/>
    </row>
    <row r="8" spans="1:12" ht="18" customHeight="1" x14ac:dyDescent="0.45">
      <c r="A8" s="13"/>
      <c r="B8" s="65"/>
      <c r="C8" s="89"/>
      <c r="D8" s="453"/>
      <c r="E8" s="454"/>
      <c r="F8" s="66"/>
      <c r="G8" s="471"/>
      <c r="H8" s="471"/>
      <c r="I8" s="55"/>
      <c r="J8" s="19"/>
      <c r="K8" s="20"/>
      <c r="L8" s="328"/>
    </row>
    <row r="9" spans="1:12" ht="18" customHeight="1" x14ac:dyDescent="0.45">
      <c r="A9" s="13"/>
      <c r="B9" s="65"/>
      <c r="C9" s="89"/>
      <c r="D9" s="453"/>
      <c r="E9" s="454"/>
      <c r="F9" s="66"/>
      <c r="G9" s="471"/>
      <c r="H9" s="471"/>
      <c r="I9" s="55"/>
      <c r="J9" s="19"/>
      <c r="K9" s="20"/>
      <c r="L9" s="328"/>
    </row>
    <row r="10" spans="1:12" ht="18" customHeight="1" x14ac:dyDescent="0.45">
      <c r="A10" s="13"/>
      <c r="B10" s="65"/>
      <c r="C10" s="89"/>
      <c r="D10" s="453"/>
      <c r="E10" s="454"/>
      <c r="F10" s="66"/>
      <c r="G10" s="471"/>
      <c r="H10" s="471"/>
      <c r="I10" s="55"/>
      <c r="J10" s="19"/>
      <c r="K10" s="20"/>
      <c r="L10" s="328"/>
    </row>
    <row r="11" spans="1:12" ht="18" customHeight="1" x14ac:dyDescent="0.45">
      <c r="A11" s="13"/>
      <c r="B11" s="65"/>
      <c r="C11" s="89"/>
      <c r="D11" s="453"/>
      <c r="E11" s="454"/>
      <c r="F11" s="66"/>
      <c r="G11" s="471"/>
      <c r="H11" s="471"/>
      <c r="I11" s="55"/>
      <c r="J11" s="19"/>
      <c r="K11" s="20"/>
      <c r="L11" s="328"/>
    </row>
    <row r="12" spans="1:12" ht="18" customHeight="1" x14ac:dyDescent="0.45">
      <c r="A12" s="13"/>
      <c r="B12" s="65"/>
      <c r="C12" s="89"/>
      <c r="D12" s="453"/>
      <c r="E12" s="454"/>
      <c r="F12" s="66"/>
      <c r="G12" s="471"/>
      <c r="H12" s="471"/>
      <c r="I12" s="55"/>
      <c r="J12" s="19"/>
      <c r="K12" s="20"/>
      <c r="L12" s="328"/>
    </row>
    <row r="13" spans="1:12" ht="18" customHeight="1" x14ac:dyDescent="0.45">
      <c r="A13" s="13"/>
      <c r="B13" s="65"/>
      <c r="C13" s="89"/>
      <c r="D13" s="453"/>
      <c r="E13" s="454"/>
      <c r="F13" s="66"/>
      <c r="G13" s="471"/>
      <c r="H13" s="471"/>
      <c r="I13" s="55"/>
      <c r="J13" s="19"/>
      <c r="K13" s="20"/>
      <c r="L13" s="328"/>
    </row>
    <row r="14" spans="1:12" ht="18" customHeight="1" x14ac:dyDescent="0.45">
      <c r="A14" s="13"/>
      <c r="B14" s="65"/>
      <c r="C14" s="89"/>
      <c r="D14" s="453"/>
      <c r="E14" s="454"/>
      <c r="F14" s="66"/>
      <c r="G14" s="471"/>
      <c r="H14" s="471"/>
      <c r="I14" s="55"/>
      <c r="J14" s="19"/>
      <c r="K14" s="20"/>
      <c r="L14" s="328"/>
    </row>
    <row r="15" spans="1:12" ht="18" customHeight="1" x14ac:dyDescent="0.45">
      <c r="A15" s="13"/>
      <c r="B15" s="90"/>
      <c r="C15" s="91"/>
      <c r="D15" s="557"/>
      <c r="E15" s="558"/>
      <c r="F15" s="92"/>
      <c r="G15" s="559"/>
      <c r="H15" s="449"/>
      <c r="I15" s="57"/>
      <c r="J15" s="19"/>
      <c r="K15" s="20"/>
      <c r="L15" s="328"/>
    </row>
    <row r="16" spans="1:12" ht="18" customHeight="1" x14ac:dyDescent="0.45">
      <c r="A16" s="13"/>
      <c r="B16" s="186" t="s">
        <v>12</v>
      </c>
      <c r="C16" s="187" t="s">
        <v>309</v>
      </c>
      <c r="D16" s="472">
        <f>SUM(D17:E26)</f>
        <v>0</v>
      </c>
      <c r="E16" s="473"/>
      <c r="F16" s="188" t="s">
        <v>12</v>
      </c>
      <c r="G16" s="489" t="s">
        <v>310</v>
      </c>
      <c r="H16" s="489"/>
      <c r="I16" s="69">
        <f>SUM(I17:I26)</f>
        <v>0</v>
      </c>
      <c r="J16" s="19"/>
      <c r="K16" s="20"/>
      <c r="L16" s="328"/>
    </row>
    <row r="17" spans="1:12" ht="18" customHeight="1" x14ac:dyDescent="0.45">
      <c r="A17" s="13"/>
      <c r="B17" s="93">
        <v>2</v>
      </c>
      <c r="C17" s="94" t="s">
        <v>311</v>
      </c>
      <c r="D17" s="553"/>
      <c r="E17" s="554"/>
      <c r="F17" s="93">
        <v>2</v>
      </c>
      <c r="G17" s="560" t="s">
        <v>312</v>
      </c>
      <c r="H17" s="452"/>
      <c r="I17" s="58"/>
      <c r="J17" s="19"/>
      <c r="K17" s="20"/>
      <c r="L17" s="328"/>
    </row>
    <row r="18" spans="1:12" ht="18" customHeight="1" x14ac:dyDescent="0.45">
      <c r="A18" s="13"/>
      <c r="B18" s="65"/>
      <c r="C18" s="89"/>
      <c r="D18" s="453"/>
      <c r="E18" s="454"/>
      <c r="F18" s="66"/>
      <c r="G18" s="556"/>
      <c r="H18" s="440"/>
      <c r="I18" s="55"/>
      <c r="J18" s="19"/>
      <c r="K18" s="20"/>
      <c r="L18" s="328"/>
    </row>
    <row r="19" spans="1:12" ht="18" customHeight="1" x14ac:dyDescent="0.45">
      <c r="A19" s="13"/>
      <c r="B19" s="65"/>
      <c r="C19" s="89"/>
      <c r="D19" s="453"/>
      <c r="E19" s="454"/>
      <c r="F19" s="66"/>
      <c r="G19" s="556"/>
      <c r="H19" s="440"/>
      <c r="I19" s="55"/>
      <c r="J19" s="19"/>
      <c r="K19" s="20"/>
      <c r="L19" s="328"/>
    </row>
    <row r="20" spans="1:12" ht="18" customHeight="1" x14ac:dyDescent="0.45">
      <c r="A20" s="13"/>
      <c r="B20" s="65"/>
      <c r="C20" s="89"/>
      <c r="D20" s="453"/>
      <c r="E20" s="454"/>
      <c r="F20" s="66"/>
      <c r="G20" s="471"/>
      <c r="H20" s="471"/>
      <c r="I20" s="55"/>
      <c r="J20" s="19"/>
      <c r="K20" s="20"/>
      <c r="L20" s="328"/>
    </row>
    <row r="21" spans="1:12" ht="18" customHeight="1" x14ac:dyDescent="0.45">
      <c r="A21" s="13"/>
      <c r="B21" s="65"/>
      <c r="C21" s="89"/>
      <c r="D21" s="453"/>
      <c r="E21" s="454"/>
      <c r="F21" s="66"/>
      <c r="G21" s="471"/>
      <c r="H21" s="471"/>
      <c r="I21" s="55"/>
      <c r="J21" s="19"/>
      <c r="K21" s="20"/>
      <c r="L21" s="328"/>
    </row>
    <row r="22" spans="1:12" ht="18" customHeight="1" x14ac:dyDescent="0.45">
      <c r="A22" s="13"/>
      <c r="B22" s="65"/>
      <c r="C22" s="89"/>
      <c r="D22" s="453"/>
      <c r="E22" s="454"/>
      <c r="F22" s="66"/>
      <c r="G22" s="471"/>
      <c r="H22" s="471"/>
      <c r="I22" s="55"/>
      <c r="J22" s="19"/>
      <c r="K22" s="20"/>
      <c r="L22" s="328"/>
    </row>
    <row r="23" spans="1:12" ht="18" customHeight="1" x14ac:dyDescent="0.45">
      <c r="A23" s="13"/>
      <c r="B23" s="65"/>
      <c r="C23" s="89"/>
      <c r="D23" s="453"/>
      <c r="E23" s="454"/>
      <c r="F23" s="66"/>
      <c r="G23" s="471"/>
      <c r="H23" s="471"/>
      <c r="I23" s="55"/>
      <c r="J23" s="19"/>
      <c r="K23" s="20"/>
      <c r="L23" s="328"/>
    </row>
    <row r="24" spans="1:12" ht="18" customHeight="1" x14ac:dyDescent="0.45">
      <c r="A24" s="13"/>
      <c r="B24" s="65"/>
      <c r="C24" s="89"/>
      <c r="D24" s="453"/>
      <c r="E24" s="454"/>
      <c r="F24" s="66"/>
      <c r="G24" s="471"/>
      <c r="H24" s="471"/>
      <c r="I24" s="55"/>
      <c r="J24" s="19"/>
      <c r="K24" s="20"/>
      <c r="L24" s="328"/>
    </row>
    <row r="25" spans="1:12" ht="18" customHeight="1" x14ac:dyDescent="0.45">
      <c r="A25" s="13"/>
      <c r="B25" s="65"/>
      <c r="C25" s="89"/>
      <c r="D25" s="453"/>
      <c r="E25" s="454"/>
      <c r="F25" s="66"/>
      <c r="G25" s="556"/>
      <c r="H25" s="440"/>
      <c r="I25" s="55"/>
      <c r="J25" s="19"/>
      <c r="K25" s="20"/>
      <c r="L25" s="328"/>
    </row>
    <row r="26" spans="1:12" ht="18" customHeight="1" x14ac:dyDescent="0.45">
      <c r="A26" s="13"/>
      <c r="B26" s="90"/>
      <c r="C26" s="91"/>
      <c r="D26" s="557"/>
      <c r="E26" s="558"/>
      <c r="F26" s="92"/>
      <c r="G26" s="559"/>
      <c r="H26" s="449"/>
      <c r="I26" s="57"/>
      <c r="J26" s="19"/>
      <c r="K26" s="20"/>
      <c r="L26" s="328"/>
    </row>
    <row r="27" spans="1:12" ht="18" customHeight="1" x14ac:dyDescent="0.45">
      <c r="A27" s="13"/>
      <c r="B27" s="186" t="s">
        <v>12</v>
      </c>
      <c r="C27" s="187" t="s">
        <v>313</v>
      </c>
      <c r="D27" s="472">
        <f>SUM(D28:E38)</f>
        <v>0</v>
      </c>
      <c r="E27" s="473"/>
      <c r="F27" s="188" t="s">
        <v>12</v>
      </c>
      <c r="G27" s="489" t="s">
        <v>271</v>
      </c>
      <c r="H27" s="489"/>
      <c r="I27" s="69">
        <f>SUM(I28:I38)</f>
        <v>0</v>
      </c>
      <c r="J27" s="19"/>
      <c r="K27" s="20"/>
      <c r="L27" s="328"/>
    </row>
    <row r="28" spans="1:12" ht="18" customHeight="1" x14ac:dyDescent="0.45">
      <c r="A28" s="13"/>
      <c r="B28" s="93">
        <v>2</v>
      </c>
      <c r="C28" s="94" t="s">
        <v>314</v>
      </c>
      <c r="D28" s="553"/>
      <c r="E28" s="554"/>
      <c r="F28" s="93">
        <v>2</v>
      </c>
      <c r="G28" s="555" t="s">
        <v>315</v>
      </c>
      <c r="H28" s="502"/>
      <c r="I28" s="58"/>
      <c r="J28" s="19"/>
      <c r="K28" s="20"/>
      <c r="L28" s="328"/>
    </row>
    <row r="29" spans="1:12" ht="18" customHeight="1" x14ac:dyDescent="0.45">
      <c r="A29" s="13"/>
      <c r="B29" s="65"/>
      <c r="C29" s="89"/>
      <c r="D29" s="453"/>
      <c r="E29" s="454"/>
      <c r="F29" s="66"/>
      <c r="G29" s="556"/>
      <c r="H29" s="440"/>
      <c r="I29" s="55"/>
      <c r="J29" s="19"/>
      <c r="K29" s="20"/>
      <c r="L29" s="328"/>
    </row>
    <row r="30" spans="1:12" ht="18" customHeight="1" x14ac:dyDescent="0.45">
      <c r="A30" s="13"/>
      <c r="B30" s="65"/>
      <c r="C30" s="89"/>
      <c r="D30" s="453"/>
      <c r="E30" s="454"/>
      <c r="F30" s="66"/>
      <c r="G30" s="471"/>
      <c r="H30" s="471"/>
      <c r="I30" s="55"/>
      <c r="J30" s="19"/>
      <c r="K30" s="20"/>
      <c r="L30" s="328"/>
    </row>
    <row r="31" spans="1:12" ht="18" customHeight="1" x14ac:dyDescent="0.45">
      <c r="A31" s="13"/>
      <c r="B31" s="65"/>
      <c r="C31" s="89"/>
      <c r="D31" s="453"/>
      <c r="E31" s="454"/>
      <c r="F31" s="66"/>
      <c r="G31" s="471"/>
      <c r="H31" s="471"/>
      <c r="I31" s="55"/>
      <c r="J31" s="19"/>
      <c r="K31" s="20"/>
      <c r="L31" s="328"/>
    </row>
    <row r="32" spans="1:12" ht="18" customHeight="1" x14ac:dyDescent="0.45">
      <c r="A32" s="13"/>
      <c r="B32" s="65"/>
      <c r="C32" s="89"/>
      <c r="D32" s="453"/>
      <c r="E32" s="454"/>
      <c r="F32" s="66"/>
      <c r="G32" s="471"/>
      <c r="H32" s="471"/>
      <c r="I32" s="55"/>
      <c r="J32" s="19"/>
      <c r="K32" s="20"/>
      <c r="L32" s="328"/>
    </row>
    <row r="33" spans="1:12" ht="18" customHeight="1" x14ac:dyDescent="0.45">
      <c r="A33" s="13"/>
      <c r="B33" s="65"/>
      <c r="C33" s="89"/>
      <c r="D33" s="453"/>
      <c r="E33" s="454"/>
      <c r="F33" s="66"/>
      <c r="G33" s="471"/>
      <c r="H33" s="471"/>
      <c r="I33" s="55"/>
      <c r="J33" s="19"/>
      <c r="K33" s="20"/>
      <c r="L33" s="328"/>
    </row>
    <row r="34" spans="1:12" ht="18" customHeight="1" x14ac:dyDescent="0.45">
      <c r="A34" s="13"/>
      <c r="B34" s="65"/>
      <c r="C34" s="89"/>
      <c r="D34" s="453"/>
      <c r="E34" s="454"/>
      <c r="F34" s="66"/>
      <c r="G34" s="471"/>
      <c r="H34" s="471"/>
      <c r="I34" s="55"/>
      <c r="J34" s="19"/>
      <c r="K34" s="20"/>
      <c r="L34" s="328"/>
    </row>
    <row r="35" spans="1:12" ht="18" customHeight="1" x14ac:dyDescent="0.45">
      <c r="A35" s="13"/>
      <c r="B35" s="65"/>
      <c r="C35" s="89"/>
      <c r="D35" s="453"/>
      <c r="E35" s="454"/>
      <c r="F35" s="66"/>
      <c r="G35" s="471"/>
      <c r="H35" s="471"/>
      <c r="I35" s="55"/>
      <c r="J35" s="19"/>
      <c r="K35" s="20"/>
      <c r="L35" s="328"/>
    </row>
    <row r="36" spans="1:12" ht="18" customHeight="1" x14ac:dyDescent="0.45">
      <c r="A36" s="13"/>
      <c r="B36" s="65"/>
      <c r="C36" s="89"/>
      <c r="D36" s="453"/>
      <c r="E36" s="454"/>
      <c r="F36" s="66"/>
      <c r="G36" s="471"/>
      <c r="H36" s="471"/>
      <c r="I36" s="55"/>
      <c r="J36" s="19"/>
      <c r="K36" s="20"/>
      <c r="L36" s="328"/>
    </row>
    <row r="37" spans="1:12" ht="18" customHeight="1" x14ac:dyDescent="0.45">
      <c r="A37" s="13"/>
      <c r="B37" s="65"/>
      <c r="C37" s="89"/>
      <c r="D37" s="453"/>
      <c r="E37" s="454"/>
      <c r="F37" s="66"/>
      <c r="G37" s="471"/>
      <c r="H37" s="471"/>
      <c r="I37" s="55"/>
      <c r="J37" s="19"/>
      <c r="K37" s="20"/>
      <c r="L37" s="328"/>
    </row>
    <row r="38" spans="1:12" ht="18" customHeight="1" thickBot="1" x14ac:dyDescent="0.5">
      <c r="A38" s="13"/>
      <c r="B38" s="95"/>
      <c r="C38" s="96"/>
      <c r="D38" s="455"/>
      <c r="E38" s="456"/>
      <c r="F38" s="97"/>
      <c r="G38" s="544"/>
      <c r="H38" s="544"/>
      <c r="I38" s="60"/>
      <c r="J38" s="19"/>
      <c r="K38" s="20"/>
      <c r="L38" s="328"/>
    </row>
    <row r="39" spans="1:12" ht="18" customHeight="1" thickBot="1" x14ac:dyDescent="0.5">
      <c r="A39" s="13"/>
      <c r="B39" s="459" t="s">
        <v>316</v>
      </c>
      <c r="C39" s="305"/>
      <c r="D39" s="457">
        <f>D5+D16+D27</f>
        <v>0</v>
      </c>
      <c r="E39" s="458"/>
      <c r="F39" s="459" t="s">
        <v>317</v>
      </c>
      <c r="G39" s="460"/>
      <c r="H39" s="305"/>
      <c r="I39" s="70">
        <f>I5+I16+I27</f>
        <v>0</v>
      </c>
      <c r="J39" s="19"/>
      <c r="K39" s="20"/>
      <c r="L39" s="328"/>
    </row>
    <row r="40" spans="1:12" ht="18" customHeight="1" thickBot="1" x14ac:dyDescent="0.5">
      <c r="A40" s="13"/>
      <c r="B40" s="545" t="s">
        <v>318</v>
      </c>
      <c r="C40" s="546"/>
      <c r="D40" s="457">
        <f>D39/2</f>
        <v>0</v>
      </c>
      <c r="E40" s="458"/>
      <c r="F40" s="545" t="s">
        <v>319</v>
      </c>
      <c r="G40" s="547"/>
      <c r="H40" s="546"/>
      <c r="I40" s="70">
        <f>I39/2</f>
        <v>0</v>
      </c>
      <c r="J40" s="19"/>
      <c r="K40" s="20"/>
      <c r="L40" s="98"/>
    </row>
    <row r="41" spans="1:12" ht="12.6" thickBot="1" x14ac:dyDescent="0.5">
      <c r="A41" s="19"/>
      <c r="B41" s="3"/>
      <c r="C41" s="3"/>
      <c r="D41" s="3"/>
      <c r="E41" s="3"/>
      <c r="F41" s="3"/>
      <c r="G41" s="3"/>
      <c r="H41" s="3"/>
      <c r="I41" s="3"/>
      <c r="J41" s="19"/>
      <c r="K41" s="20"/>
      <c r="L41" s="13"/>
    </row>
    <row r="42" spans="1:12" ht="18" customHeight="1" thickBot="1" x14ac:dyDescent="0.5">
      <c r="A42" s="13"/>
      <c r="B42" s="3"/>
      <c r="C42" s="3"/>
      <c r="E42" s="333" t="s">
        <v>155</v>
      </c>
      <c r="F42" s="490"/>
      <c r="G42" s="334"/>
      <c r="H42" s="335" t="str">
        <f>基本情報!E15</f>
        <v>株式会社〇〇〇</v>
      </c>
      <c r="I42" s="335"/>
      <c r="J42" s="19"/>
      <c r="K42" s="20"/>
      <c r="L42" s="13"/>
    </row>
    <row r="43" spans="1:12" ht="18" customHeight="1" thickBot="1" x14ac:dyDescent="0.5">
      <c r="A43" s="13"/>
      <c r="B43" s="491" t="s">
        <v>356</v>
      </c>
      <c r="C43" s="492"/>
      <c r="D43" s="492"/>
      <c r="E43" s="492"/>
      <c r="F43" s="492"/>
      <c r="G43" s="492"/>
      <c r="H43" s="492"/>
      <c r="I43" s="493"/>
      <c r="J43" s="19"/>
      <c r="K43" s="20"/>
      <c r="L43" s="13"/>
    </row>
    <row r="44" spans="1:12" ht="18" customHeight="1" x14ac:dyDescent="0.45">
      <c r="A44" s="13"/>
      <c r="B44" s="551" t="s">
        <v>320</v>
      </c>
      <c r="C44" s="368"/>
      <c r="D44" s="368"/>
      <c r="E44" s="363"/>
      <c r="F44" s="551" t="s">
        <v>321</v>
      </c>
      <c r="G44" s="368"/>
      <c r="H44" s="368"/>
      <c r="I44" s="363"/>
      <c r="J44" s="19"/>
      <c r="K44" s="20"/>
      <c r="L44" s="13"/>
    </row>
    <row r="45" spans="1:12" ht="18" customHeight="1" x14ac:dyDescent="0.45">
      <c r="A45" s="13"/>
      <c r="B45" s="552" t="s">
        <v>221</v>
      </c>
      <c r="C45" s="367"/>
      <c r="D45" s="367" t="s">
        <v>222</v>
      </c>
      <c r="E45" s="364"/>
      <c r="F45" s="552" t="s">
        <v>221</v>
      </c>
      <c r="G45" s="367"/>
      <c r="H45" s="367"/>
      <c r="I45" s="173" t="s">
        <v>222</v>
      </c>
      <c r="J45" s="19"/>
      <c r="K45" s="20"/>
      <c r="L45" s="13"/>
    </row>
    <row r="46" spans="1:12" ht="18" customHeight="1" x14ac:dyDescent="0.45">
      <c r="A46" s="13"/>
      <c r="B46" s="171" t="s">
        <v>12</v>
      </c>
      <c r="C46" s="179" t="s">
        <v>322</v>
      </c>
      <c r="D46" s="487">
        <f>SUM(D47:E79)</f>
        <v>0</v>
      </c>
      <c r="E46" s="488"/>
      <c r="F46" s="178" t="s">
        <v>12</v>
      </c>
      <c r="G46" s="489" t="s">
        <v>323</v>
      </c>
      <c r="H46" s="489"/>
      <c r="I46" s="69">
        <f>SUM(I47:I79)</f>
        <v>0</v>
      </c>
      <c r="J46" s="19"/>
      <c r="K46" s="20"/>
      <c r="L46" s="328" t="s">
        <v>324</v>
      </c>
    </row>
    <row r="47" spans="1:12" ht="18" customHeight="1" x14ac:dyDescent="0.45">
      <c r="A47" s="13"/>
      <c r="B47" s="64">
        <v>2</v>
      </c>
      <c r="C47" s="85" t="s">
        <v>325</v>
      </c>
      <c r="D47" s="478"/>
      <c r="E47" s="479"/>
      <c r="F47" s="64">
        <v>2</v>
      </c>
      <c r="G47" s="549" t="s">
        <v>326</v>
      </c>
      <c r="H47" s="549"/>
      <c r="I47" s="53"/>
      <c r="J47" s="19"/>
      <c r="K47" s="20"/>
      <c r="L47" s="328"/>
    </row>
    <row r="48" spans="1:12" ht="18" customHeight="1" x14ac:dyDescent="0.45">
      <c r="A48" s="13"/>
      <c r="B48" s="65"/>
      <c r="C48" s="89"/>
      <c r="D48" s="453"/>
      <c r="E48" s="454"/>
      <c r="F48" s="65"/>
      <c r="G48" s="483"/>
      <c r="H48" s="483"/>
      <c r="I48" s="99"/>
      <c r="J48" s="19"/>
      <c r="K48" s="20"/>
      <c r="L48" s="328"/>
    </row>
    <row r="49" spans="1:12" ht="18" customHeight="1" x14ac:dyDescent="0.45">
      <c r="A49" s="13"/>
      <c r="B49" s="65"/>
      <c r="C49" s="89"/>
      <c r="D49" s="453"/>
      <c r="E49" s="454"/>
      <c r="F49" s="66"/>
      <c r="G49" s="471"/>
      <c r="H49" s="471"/>
      <c r="I49" s="55"/>
      <c r="J49" s="19"/>
      <c r="K49" s="20"/>
      <c r="L49" s="328"/>
    </row>
    <row r="50" spans="1:12" ht="18" customHeight="1" x14ac:dyDescent="0.45">
      <c r="A50" s="13"/>
      <c r="B50" s="65"/>
      <c r="C50" s="89"/>
      <c r="D50" s="453"/>
      <c r="E50" s="454"/>
      <c r="F50" s="66"/>
      <c r="G50" s="471"/>
      <c r="H50" s="471"/>
      <c r="I50" s="55"/>
      <c r="J50" s="19"/>
      <c r="K50" s="20"/>
      <c r="L50" s="328"/>
    </row>
    <row r="51" spans="1:12" ht="18" customHeight="1" x14ac:dyDescent="0.45">
      <c r="A51" s="13"/>
      <c r="B51" s="65"/>
      <c r="C51" s="89"/>
      <c r="D51" s="453"/>
      <c r="E51" s="454"/>
      <c r="F51" s="66"/>
      <c r="G51" s="471"/>
      <c r="H51" s="471"/>
      <c r="I51" s="55"/>
      <c r="J51" s="19"/>
      <c r="K51" s="20"/>
      <c r="L51" s="328"/>
    </row>
    <row r="52" spans="1:12" ht="18" customHeight="1" x14ac:dyDescent="0.45">
      <c r="A52" s="13"/>
      <c r="B52" s="65"/>
      <c r="C52" s="89"/>
      <c r="D52" s="453"/>
      <c r="E52" s="454"/>
      <c r="F52" s="66"/>
      <c r="G52" s="471"/>
      <c r="H52" s="471"/>
      <c r="I52" s="55"/>
      <c r="J52" s="19"/>
      <c r="K52" s="20"/>
      <c r="L52" s="328"/>
    </row>
    <row r="53" spans="1:12" ht="18" customHeight="1" x14ac:dyDescent="0.45">
      <c r="A53" s="13"/>
      <c r="B53" s="65"/>
      <c r="C53" s="89"/>
      <c r="D53" s="453"/>
      <c r="E53" s="454"/>
      <c r="F53" s="66"/>
      <c r="G53" s="471"/>
      <c r="H53" s="471"/>
      <c r="I53" s="55"/>
      <c r="J53" s="19"/>
      <c r="K53" s="20"/>
      <c r="L53" s="328"/>
    </row>
    <row r="54" spans="1:12" ht="18" customHeight="1" x14ac:dyDescent="0.45">
      <c r="A54" s="13"/>
      <c r="B54" s="65"/>
      <c r="C54" s="89"/>
      <c r="D54" s="453"/>
      <c r="E54" s="454"/>
      <c r="F54" s="66"/>
      <c r="G54" s="471"/>
      <c r="H54" s="471"/>
      <c r="I54" s="55"/>
      <c r="J54" s="19"/>
      <c r="K54" s="20"/>
      <c r="L54" s="328"/>
    </row>
    <row r="55" spans="1:12" ht="18" customHeight="1" x14ac:dyDescent="0.45">
      <c r="A55" s="13"/>
      <c r="B55" s="65"/>
      <c r="C55" s="89"/>
      <c r="D55" s="453"/>
      <c r="E55" s="454"/>
      <c r="F55" s="66"/>
      <c r="G55" s="471"/>
      <c r="H55" s="471"/>
      <c r="I55" s="55"/>
      <c r="J55" s="19"/>
      <c r="K55" s="20"/>
      <c r="L55" s="328"/>
    </row>
    <row r="56" spans="1:12" ht="18" customHeight="1" x14ac:dyDescent="0.45">
      <c r="A56" s="13"/>
      <c r="B56" s="65"/>
      <c r="C56" s="89"/>
      <c r="D56" s="453"/>
      <c r="E56" s="454"/>
      <c r="F56" s="66"/>
      <c r="G56" s="471"/>
      <c r="H56" s="471"/>
      <c r="I56" s="55"/>
      <c r="J56" s="19"/>
      <c r="K56" s="20"/>
      <c r="L56" s="328"/>
    </row>
    <row r="57" spans="1:12" ht="18" customHeight="1" x14ac:dyDescent="0.45">
      <c r="A57" s="13"/>
      <c r="B57" s="65"/>
      <c r="C57" s="89"/>
      <c r="D57" s="453"/>
      <c r="E57" s="454"/>
      <c r="F57" s="66"/>
      <c r="G57" s="471"/>
      <c r="H57" s="471"/>
      <c r="I57" s="55"/>
      <c r="J57" s="19"/>
      <c r="K57" s="20"/>
      <c r="L57" s="328"/>
    </row>
    <row r="58" spans="1:12" ht="18" customHeight="1" x14ac:dyDescent="0.45">
      <c r="A58" s="13"/>
      <c r="B58" s="65"/>
      <c r="C58" s="89"/>
      <c r="D58" s="453"/>
      <c r="E58" s="454"/>
      <c r="F58" s="67"/>
      <c r="G58" s="548"/>
      <c r="H58" s="548"/>
      <c r="I58" s="58"/>
      <c r="J58" s="19"/>
      <c r="K58" s="20"/>
      <c r="L58" s="328"/>
    </row>
    <row r="59" spans="1:12" ht="18" customHeight="1" x14ac:dyDescent="0.45">
      <c r="A59" s="13"/>
      <c r="B59" s="65"/>
      <c r="C59" s="89"/>
      <c r="D59" s="453"/>
      <c r="E59" s="454"/>
      <c r="F59" s="66"/>
      <c r="G59" s="471"/>
      <c r="H59" s="471"/>
      <c r="I59" s="55"/>
      <c r="J59" s="19"/>
      <c r="K59" s="20"/>
      <c r="L59" s="328"/>
    </row>
    <row r="60" spans="1:12" ht="18" customHeight="1" x14ac:dyDescent="0.45">
      <c r="A60" s="13"/>
      <c r="B60" s="65"/>
      <c r="C60" s="89"/>
      <c r="D60" s="453"/>
      <c r="E60" s="454"/>
      <c r="F60" s="66"/>
      <c r="G60" s="471"/>
      <c r="H60" s="471"/>
      <c r="I60" s="55"/>
      <c r="J60" s="19"/>
      <c r="K60" s="20"/>
      <c r="L60" s="328"/>
    </row>
    <row r="61" spans="1:12" ht="18" customHeight="1" x14ac:dyDescent="0.45">
      <c r="A61" s="13"/>
      <c r="B61" s="65"/>
      <c r="C61" s="89"/>
      <c r="D61" s="453"/>
      <c r="E61" s="454"/>
      <c r="F61" s="66"/>
      <c r="G61" s="471"/>
      <c r="H61" s="471"/>
      <c r="I61" s="55"/>
      <c r="J61" s="19"/>
      <c r="K61" s="20"/>
      <c r="L61" s="328"/>
    </row>
    <row r="62" spans="1:12" ht="18" customHeight="1" x14ac:dyDescent="0.45">
      <c r="A62" s="13"/>
      <c r="B62" s="65"/>
      <c r="C62" s="89"/>
      <c r="D62" s="453"/>
      <c r="E62" s="454"/>
      <c r="F62" s="66"/>
      <c r="G62" s="471"/>
      <c r="H62" s="471"/>
      <c r="I62" s="55"/>
      <c r="J62" s="19"/>
      <c r="K62" s="20"/>
      <c r="L62" s="328"/>
    </row>
    <row r="63" spans="1:12" ht="18" customHeight="1" x14ac:dyDescent="0.45">
      <c r="A63" s="13"/>
      <c r="B63" s="65"/>
      <c r="C63" s="89"/>
      <c r="D63" s="453"/>
      <c r="E63" s="454"/>
      <c r="F63" s="66"/>
      <c r="G63" s="471"/>
      <c r="H63" s="471"/>
      <c r="I63" s="55"/>
      <c r="J63" s="19"/>
      <c r="K63" s="20"/>
      <c r="L63" s="328"/>
    </row>
    <row r="64" spans="1:12" ht="18" customHeight="1" x14ac:dyDescent="0.45">
      <c r="A64" s="13"/>
      <c r="B64" s="65"/>
      <c r="C64" s="89"/>
      <c r="D64" s="453"/>
      <c r="E64" s="454"/>
      <c r="F64" s="67"/>
      <c r="G64" s="548"/>
      <c r="H64" s="548"/>
      <c r="I64" s="58"/>
      <c r="J64" s="19"/>
      <c r="K64" s="20"/>
      <c r="L64" s="328"/>
    </row>
    <row r="65" spans="1:12" ht="18" customHeight="1" x14ac:dyDescent="0.45">
      <c r="A65" s="13"/>
      <c r="B65" s="65"/>
      <c r="C65" s="89"/>
      <c r="D65" s="453"/>
      <c r="E65" s="454"/>
      <c r="F65" s="66"/>
      <c r="G65" s="471"/>
      <c r="H65" s="471"/>
      <c r="I65" s="55"/>
      <c r="J65" s="19"/>
      <c r="K65" s="20"/>
      <c r="L65" s="328"/>
    </row>
    <row r="66" spans="1:12" ht="18" customHeight="1" x14ac:dyDescent="0.45">
      <c r="A66" s="13"/>
      <c r="B66" s="65"/>
      <c r="C66" s="89"/>
      <c r="D66" s="453"/>
      <c r="E66" s="454"/>
      <c r="F66" s="66"/>
      <c r="G66" s="471"/>
      <c r="H66" s="471"/>
      <c r="I66" s="55"/>
      <c r="J66" s="19"/>
      <c r="K66" s="20"/>
      <c r="L66" s="328"/>
    </row>
    <row r="67" spans="1:12" ht="18" customHeight="1" x14ac:dyDescent="0.45">
      <c r="A67" s="13"/>
      <c r="B67" s="65"/>
      <c r="C67" s="89"/>
      <c r="D67" s="453"/>
      <c r="E67" s="454"/>
      <c r="F67" s="66"/>
      <c r="G67" s="471"/>
      <c r="H67" s="471"/>
      <c r="I67" s="55"/>
      <c r="J67" s="19"/>
      <c r="K67" s="20"/>
      <c r="L67" s="328"/>
    </row>
    <row r="68" spans="1:12" ht="18" customHeight="1" x14ac:dyDescent="0.45">
      <c r="A68" s="13"/>
      <c r="B68" s="65"/>
      <c r="C68" s="89"/>
      <c r="D68" s="453"/>
      <c r="E68" s="454"/>
      <c r="F68" s="66"/>
      <c r="G68" s="471"/>
      <c r="H68" s="471"/>
      <c r="I68" s="55"/>
      <c r="J68" s="19"/>
      <c r="K68" s="20"/>
      <c r="L68" s="328"/>
    </row>
    <row r="69" spans="1:12" ht="18" customHeight="1" x14ac:dyDescent="0.45">
      <c r="A69" s="13"/>
      <c r="B69" s="65"/>
      <c r="C69" s="89"/>
      <c r="D69" s="453"/>
      <c r="E69" s="454"/>
      <c r="F69" s="67"/>
      <c r="G69" s="548"/>
      <c r="H69" s="548"/>
      <c r="I69" s="58"/>
      <c r="J69" s="19"/>
      <c r="K69" s="20"/>
      <c r="L69" s="328"/>
    </row>
    <row r="70" spans="1:12" ht="18" customHeight="1" x14ac:dyDescent="0.45">
      <c r="A70" s="13"/>
      <c r="B70" s="65"/>
      <c r="C70" s="89"/>
      <c r="D70" s="453"/>
      <c r="E70" s="454"/>
      <c r="F70" s="66"/>
      <c r="G70" s="471"/>
      <c r="H70" s="471"/>
      <c r="I70" s="55"/>
      <c r="J70" s="19"/>
      <c r="K70" s="20"/>
      <c r="L70" s="328"/>
    </row>
    <row r="71" spans="1:12" ht="18" customHeight="1" x14ac:dyDescent="0.45">
      <c r="A71" s="13"/>
      <c r="B71" s="65"/>
      <c r="C71" s="89"/>
      <c r="D71" s="453"/>
      <c r="E71" s="454"/>
      <c r="F71" s="66"/>
      <c r="G71" s="471"/>
      <c r="H71" s="471"/>
      <c r="I71" s="55"/>
      <c r="J71" s="19"/>
      <c r="K71" s="20"/>
      <c r="L71" s="328"/>
    </row>
    <row r="72" spans="1:12" ht="18" customHeight="1" x14ac:dyDescent="0.45">
      <c r="A72" s="13"/>
      <c r="B72" s="65"/>
      <c r="C72" s="89"/>
      <c r="D72" s="453"/>
      <c r="E72" s="454"/>
      <c r="F72" s="66"/>
      <c r="G72" s="471"/>
      <c r="H72" s="471"/>
      <c r="I72" s="55"/>
      <c r="J72" s="19"/>
      <c r="K72" s="20"/>
      <c r="L72" s="328"/>
    </row>
    <row r="73" spans="1:12" ht="18" customHeight="1" x14ac:dyDescent="0.45">
      <c r="A73" s="13"/>
      <c r="B73" s="65"/>
      <c r="C73" s="89"/>
      <c r="D73" s="453"/>
      <c r="E73" s="454"/>
      <c r="F73" s="66"/>
      <c r="G73" s="471"/>
      <c r="H73" s="471"/>
      <c r="I73" s="55"/>
      <c r="J73" s="19"/>
      <c r="K73" s="20"/>
      <c r="L73" s="328"/>
    </row>
    <row r="74" spans="1:12" ht="18" customHeight="1" x14ac:dyDescent="0.45">
      <c r="A74" s="13"/>
      <c r="B74" s="65"/>
      <c r="C74" s="89"/>
      <c r="D74" s="453"/>
      <c r="E74" s="454"/>
      <c r="F74" s="66"/>
      <c r="G74" s="471"/>
      <c r="H74" s="471"/>
      <c r="I74" s="55"/>
      <c r="J74" s="19"/>
      <c r="K74" s="20"/>
      <c r="L74" s="328"/>
    </row>
    <row r="75" spans="1:12" ht="18" customHeight="1" x14ac:dyDescent="0.45">
      <c r="A75" s="13"/>
      <c r="B75" s="65"/>
      <c r="C75" s="89"/>
      <c r="D75" s="453"/>
      <c r="E75" s="454"/>
      <c r="F75" s="66"/>
      <c r="G75" s="471"/>
      <c r="H75" s="471"/>
      <c r="I75" s="55"/>
      <c r="J75" s="19"/>
      <c r="K75" s="20"/>
      <c r="L75" s="328"/>
    </row>
    <row r="76" spans="1:12" ht="18" customHeight="1" x14ac:dyDescent="0.45">
      <c r="A76" s="13"/>
      <c r="B76" s="65"/>
      <c r="C76" s="89"/>
      <c r="D76" s="453"/>
      <c r="E76" s="454"/>
      <c r="F76" s="66"/>
      <c r="G76" s="471"/>
      <c r="H76" s="471"/>
      <c r="I76" s="55"/>
      <c r="J76" s="19"/>
      <c r="K76" s="20"/>
      <c r="L76" s="328"/>
    </row>
    <row r="77" spans="1:12" ht="18" customHeight="1" x14ac:dyDescent="0.45">
      <c r="A77" s="13"/>
      <c r="B77" s="65"/>
      <c r="C77" s="89"/>
      <c r="D77" s="453"/>
      <c r="E77" s="454"/>
      <c r="F77" s="66"/>
      <c r="G77" s="471"/>
      <c r="H77" s="471"/>
      <c r="I77" s="55"/>
      <c r="J77" s="19"/>
      <c r="K77" s="20"/>
      <c r="L77" s="328"/>
    </row>
    <row r="78" spans="1:12" ht="18" customHeight="1" x14ac:dyDescent="0.45">
      <c r="A78" s="13"/>
      <c r="B78" s="65"/>
      <c r="C78" s="89"/>
      <c r="D78" s="453"/>
      <c r="E78" s="454"/>
      <c r="F78" s="66"/>
      <c r="G78" s="471"/>
      <c r="H78" s="471"/>
      <c r="I78" s="55"/>
      <c r="J78" s="19"/>
      <c r="K78" s="20"/>
      <c r="L78" s="328"/>
    </row>
    <row r="79" spans="1:12" ht="18" customHeight="1" thickBot="1" x14ac:dyDescent="0.5">
      <c r="A79" s="13"/>
      <c r="B79" s="95"/>
      <c r="C79" s="96"/>
      <c r="D79" s="455"/>
      <c r="E79" s="456"/>
      <c r="F79" s="97"/>
      <c r="G79" s="544"/>
      <c r="H79" s="544"/>
      <c r="I79" s="60"/>
      <c r="J79" s="19"/>
      <c r="K79" s="20"/>
      <c r="L79" s="328"/>
    </row>
    <row r="80" spans="1:12" ht="18" customHeight="1" thickBot="1" x14ac:dyDescent="0.5">
      <c r="A80" s="13"/>
      <c r="B80" s="459" t="s">
        <v>327</v>
      </c>
      <c r="C80" s="305"/>
      <c r="D80" s="457">
        <f>D46</f>
        <v>0</v>
      </c>
      <c r="E80" s="458"/>
      <c r="F80" s="459" t="s">
        <v>328</v>
      </c>
      <c r="G80" s="460"/>
      <c r="H80" s="305"/>
      <c r="I80" s="70">
        <f>I46</f>
        <v>0</v>
      </c>
      <c r="J80" s="19"/>
      <c r="K80" s="20"/>
      <c r="L80" s="328"/>
    </row>
    <row r="81" spans="1:12" ht="18" customHeight="1" thickBot="1" x14ac:dyDescent="0.5">
      <c r="A81" s="13"/>
      <c r="B81" s="545" t="s">
        <v>329</v>
      </c>
      <c r="C81" s="546"/>
      <c r="D81" s="457">
        <f>D80/2</f>
        <v>0</v>
      </c>
      <c r="E81" s="458"/>
      <c r="F81" s="545" t="s">
        <v>330</v>
      </c>
      <c r="G81" s="547"/>
      <c r="H81" s="546"/>
      <c r="I81" s="70">
        <f>I80/2</f>
        <v>0</v>
      </c>
      <c r="J81" s="19"/>
      <c r="K81" s="20"/>
      <c r="L81" s="98"/>
    </row>
    <row r="82" spans="1:12" ht="12.6" thickBot="1" x14ac:dyDescent="0.5">
      <c r="A82" s="19"/>
      <c r="B82" s="19"/>
      <c r="C82" s="19"/>
      <c r="D82" s="19"/>
      <c r="E82" s="19"/>
      <c r="F82" s="19"/>
      <c r="G82" s="19"/>
      <c r="H82" s="19"/>
      <c r="I82" s="19"/>
      <c r="J82" s="19"/>
      <c r="K82" s="20"/>
      <c r="L82" s="13"/>
    </row>
    <row r="83" spans="1:12" ht="18" customHeight="1" thickBot="1" x14ac:dyDescent="0.5">
      <c r="A83" s="13"/>
      <c r="B83" s="3"/>
      <c r="C83" s="3"/>
      <c r="E83" s="333" t="s">
        <v>155</v>
      </c>
      <c r="F83" s="490"/>
      <c r="G83" s="334"/>
      <c r="H83" s="335" t="str">
        <f>基本情報!E15</f>
        <v>株式会社〇〇〇</v>
      </c>
      <c r="I83" s="335"/>
      <c r="J83" s="19"/>
      <c r="K83" s="20"/>
      <c r="L83" s="13"/>
    </row>
    <row r="84" spans="1:12" ht="18" customHeight="1" thickBot="1" x14ac:dyDescent="0.5">
      <c r="A84" s="13"/>
      <c r="B84" s="491" t="s">
        <v>356</v>
      </c>
      <c r="C84" s="492"/>
      <c r="D84" s="492"/>
      <c r="E84" s="492"/>
      <c r="F84" s="492"/>
      <c r="G84" s="492"/>
      <c r="H84" s="492"/>
      <c r="I84" s="493"/>
      <c r="J84" s="19"/>
      <c r="K84" s="20"/>
      <c r="L84" s="13"/>
    </row>
    <row r="85" spans="1:12" ht="18" customHeight="1" x14ac:dyDescent="0.45">
      <c r="A85" s="13"/>
      <c r="B85" s="551" t="s">
        <v>331</v>
      </c>
      <c r="C85" s="368"/>
      <c r="D85" s="368"/>
      <c r="E85" s="363"/>
      <c r="F85" s="551" t="s">
        <v>332</v>
      </c>
      <c r="G85" s="368"/>
      <c r="H85" s="368"/>
      <c r="I85" s="363"/>
      <c r="J85" s="19"/>
      <c r="K85" s="20"/>
      <c r="L85" s="13"/>
    </row>
    <row r="86" spans="1:12" ht="18" customHeight="1" x14ac:dyDescent="0.45">
      <c r="A86" s="13"/>
      <c r="B86" s="552" t="s">
        <v>221</v>
      </c>
      <c r="C86" s="367"/>
      <c r="D86" s="367" t="s">
        <v>222</v>
      </c>
      <c r="E86" s="364"/>
      <c r="F86" s="552" t="s">
        <v>221</v>
      </c>
      <c r="G86" s="367"/>
      <c r="H86" s="367"/>
      <c r="I86" s="173" t="s">
        <v>222</v>
      </c>
      <c r="J86" s="19"/>
      <c r="K86" s="20"/>
      <c r="L86" s="13"/>
    </row>
    <row r="87" spans="1:12" ht="18" customHeight="1" x14ac:dyDescent="0.45">
      <c r="A87" s="13"/>
      <c r="B87" s="171" t="s">
        <v>12</v>
      </c>
      <c r="C87" s="179" t="s">
        <v>333</v>
      </c>
      <c r="D87" s="487">
        <f>SUM(D88:E120)</f>
        <v>0</v>
      </c>
      <c r="E87" s="488"/>
      <c r="F87" s="178" t="s">
        <v>12</v>
      </c>
      <c r="G87" s="489" t="s">
        <v>334</v>
      </c>
      <c r="H87" s="489"/>
      <c r="I87" s="69">
        <f>SUM(I88:I120)</f>
        <v>0</v>
      </c>
      <c r="J87" s="19"/>
      <c r="K87" s="20"/>
      <c r="L87" s="328" t="s">
        <v>324</v>
      </c>
    </row>
    <row r="88" spans="1:12" ht="18" customHeight="1" x14ac:dyDescent="0.45">
      <c r="A88" s="13"/>
      <c r="B88" s="64">
        <v>1</v>
      </c>
      <c r="C88" s="85" t="s">
        <v>335</v>
      </c>
      <c r="D88" s="478"/>
      <c r="E88" s="479"/>
      <c r="F88" s="64">
        <v>2</v>
      </c>
      <c r="G88" s="549" t="s">
        <v>336</v>
      </c>
      <c r="H88" s="549"/>
      <c r="I88" s="53"/>
      <c r="J88" s="19"/>
      <c r="K88" s="20"/>
      <c r="L88" s="328"/>
    </row>
    <row r="89" spans="1:12" ht="18" customHeight="1" x14ac:dyDescent="0.45">
      <c r="A89" s="13"/>
      <c r="B89" s="87">
        <v>1</v>
      </c>
      <c r="C89" s="88" t="s">
        <v>337</v>
      </c>
      <c r="D89" s="453"/>
      <c r="E89" s="454"/>
      <c r="F89" s="87">
        <v>2</v>
      </c>
      <c r="G89" s="550" t="s">
        <v>338</v>
      </c>
      <c r="H89" s="550"/>
      <c r="I89" s="55"/>
      <c r="J89" s="19"/>
      <c r="K89" s="20"/>
      <c r="L89" s="328"/>
    </row>
    <row r="90" spans="1:12" ht="18" customHeight="1" x14ac:dyDescent="0.45">
      <c r="A90" s="13"/>
      <c r="B90" s="65"/>
      <c r="C90" s="89"/>
      <c r="D90" s="453"/>
      <c r="E90" s="454"/>
      <c r="F90" s="66"/>
      <c r="G90" s="471"/>
      <c r="H90" s="471"/>
      <c r="I90" s="55"/>
      <c r="J90" s="19"/>
      <c r="K90" s="20"/>
      <c r="L90" s="328"/>
    </row>
    <row r="91" spans="1:12" ht="18" customHeight="1" x14ac:dyDescent="0.45">
      <c r="A91" s="13"/>
      <c r="B91" s="65"/>
      <c r="C91" s="89"/>
      <c r="D91" s="453"/>
      <c r="E91" s="454"/>
      <c r="F91" s="66"/>
      <c r="G91" s="471"/>
      <c r="H91" s="471"/>
      <c r="I91" s="55"/>
      <c r="J91" s="19"/>
      <c r="K91" s="20"/>
      <c r="L91" s="328"/>
    </row>
    <row r="92" spans="1:12" ht="18" customHeight="1" x14ac:dyDescent="0.45">
      <c r="A92" s="13"/>
      <c r="B92" s="65"/>
      <c r="C92" s="89"/>
      <c r="D92" s="453"/>
      <c r="E92" s="454"/>
      <c r="F92" s="66"/>
      <c r="G92" s="471"/>
      <c r="H92" s="471"/>
      <c r="I92" s="55"/>
      <c r="J92" s="19"/>
      <c r="K92" s="20"/>
      <c r="L92" s="328"/>
    </row>
    <row r="93" spans="1:12" ht="18" customHeight="1" x14ac:dyDescent="0.45">
      <c r="A93" s="13"/>
      <c r="B93" s="65"/>
      <c r="C93" s="89"/>
      <c r="D93" s="453"/>
      <c r="E93" s="454"/>
      <c r="F93" s="66"/>
      <c r="G93" s="471"/>
      <c r="H93" s="471"/>
      <c r="I93" s="55"/>
      <c r="J93" s="19"/>
      <c r="K93" s="20"/>
      <c r="L93" s="328"/>
    </row>
    <row r="94" spans="1:12" ht="18" customHeight="1" x14ac:dyDescent="0.45">
      <c r="A94" s="13"/>
      <c r="B94" s="65"/>
      <c r="C94" s="89"/>
      <c r="D94" s="453"/>
      <c r="E94" s="454"/>
      <c r="F94" s="66"/>
      <c r="G94" s="471"/>
      <c r="H94" s="471"/>
      <c r="I94" s="55"/>
      <c r="J94" s="19"/>
      <c r="K94" s="20"/>
      <c r="L94" s="328"/>
    </row>
    <row r="95" spans="1:12" ht="18" customHeight="1" x14ac:dyDescent="0.45">
      <c r="A95" s="13"/>
      <c r="B95" s="65"/>
      <c r="C95" s="89"/>
      <c r="D95" s="453"/>
      <c r="E95" s="454"/>
      <c r="F95" s="66"/>
      <c r="G95" s="471"/>
      <c r="H95" s="471"/>
      <c r="I95" s="55"/>
      <c r="J95" s="19"/>
      <c r="K95" s="20"/>
      <c r="L95" s="328"/>
    </row>
    <row r="96" spans="1:12" ht="18" customHeight="1" x14ac:dyDescent="0.45">
      <c r="A96" s="13"/>
      <c r="B96" s="65"/>
      <c r="C96" s="89"/>
      <c r="D96" s="453"/>
      <c r="E96" s="454"/>
      <c r="F96" s="66"/>
      <c r="G96" s="471"/>
      <c r="H96" s="471"/>
      <c r="I96" s="55"/>
      <c r="J96" s="19"/>
      <c r="K96" s="20"/>
      <c r="L96" s="328"/>
    </row>
    <row r="97" spans="1:12" ht="18" customHeight="1" x14ac:dyDescent="0.45">
      <c r="A97" s="13"/>
      <c r="B97" s="65"/>
      <c r="C97" s="89"/>
      <c r="D97" s="453"/>
      <c r="E97" s="454"/>
      <c r="F97" s="66"/>
      <c r="G97" s="471"/>
      <c r="H97" s="471"/>
      <c r="I97" s="55"/>
      <c r="J97" s="19"/>
      <c r="K97" s="20"/>
      <c r="L97" s="328"/>
    </row>
    <row r="98" spans="1:12" ht="18" customHeight="1" x14ac:dyDescent="0.45">
      <c r="A98" s="13"/>
      <c r="B98" s="65"/>
      <c r="C98" s="89"/>
      <c r="D98" s="453"/>
      <c r="E98" s="454"/>
      <c r="F98" s="66"/>
      <c r="G98" s="471"/>
      <c r="H98" s="471"/>
      <c r="I98" s="55"/>
      <c r="J98" s="19"/>
      <c r="K98" s="20"/>
      <c r="L98" s="328"/>
    </row>
    <row r="99" spans="1:12" ht="18" customHeight="1" x14ac:dyDescent="0.45">
      <c r="A99" s="13"/>
      <c r="B99" s="65"/>
      <c r="C99" s="89"/>
      <c r="D99" s="453"/>
      <c r="E99" s="454"/>
      <c r="F99" s="67"/>
      <c r="G99" s="548"/>
      <c r="H99" s="548"/>
      <c r="I99" s="58"/>
      <c r="J99" s="19"/>
      <c r="K99" s="20"/>
      <c r="L99" s="328"/>
    </row>
    <row r="100" spans="1:12" ht="18" customHeight="1" x14ac:dyDescent="0.45">
      <c r="A100" s="13"/>
      <c r="B100" s="65"/>
      <c r="C100" s="89"/>
      <c r="D100" s="453"/>
      <c r="E100" s="454"/>
      <c r="F100" s="66"/>
      <c r="G100" s="471"/>
      <c r="H100" s="471"/>
      <c r="I100" s="55"/>
      <c r="J100" s="19"/>
      <c r="K100" s="20"/>
      <c r="L100" s="328"/>
    </row>
    <row r="101" spans="1:12" ht="18" customHeight="1" x14ac:dyDescent="0.45">
      <c r="A101" s="13"/>
      <c r="B101" s="65"/>
      <c r="C101" s="89"/>
      <c r="D101" s="453"/>
      <c r="E101" s="454"/>
      <c r="F101" s="66"/>
      <c r="G101" s="471"/>
      <c r="H101" s="471"/>
      <c r="I101" s="55"/>
      <c r="J101" s="19"/>
      <c r="K101" s="20"/>
      <c r="L101" s="328"/>
    </row>
    <row r="102" spans="1:12" ht="18" customHeight="1" x14ac:dyDescent="0.45">
      <c r="A102" s="13"/>
      <c r="B102" s="65"/>
      <c r="C102" s="89"/>
      <c r="D102" s="453"/>
      <c r="E102" s="454"/>
      <c r="F102" s="66"/>
      <c r="G102" s="471"/>
      <c r="H102" s="471"/>
      <c r="I102" s="55"/>
      <c r="J102" s="19"/>
      <c r="K102" s="20"/>
      <c r="L102" s="328"/>
    </row>
    <row r="103" spans="1:12" ht="18" customHeight="1" x14ac:dyDescent="0.45">
      <c r="A103" s="13"/>
      <c r="B103" s="65"/>
      <c r="C103" s="89"/>
      <c r="D103" s="453"/>
      <c r="E103" s="454"/>
      <c r="F103" s="66"/>
      <c r="G103" s="471"/>
      <c r="H103" s="471"/>
      <c r="I103" s="55"/>
      <c r="J103" s="19"/>
      <c r="K103" s="20"/>
      <c r="L103" s="328"/>
    </row>
    <row r="104" spans="1:12" ht="18" customHeight="1" x14ac:dyDescent="0.45">
      <c r="A104" s="13"/>
      <c r="B104" s="65"/>
      <c r="C104" s="89"/>
      <c r="D104" s="453"/>
      <c r="E104" s="454"/>
      <c r="F104" s="66"/>
      <c r="G104" s="471"/>
      <c r="H104" s="471"/>
      <c r="I104" s="55"/>
      <c r="J104" s="19"/>
      <c r="K104" s="20"/>
      <c r="L104" s="328"/>
    </row>
    <row r="105" spans="1:12" ht="18" customHeight="1" x14ac:dyDescent="0.45">
      <c r="A105" s="13"/>
      <c r="B105" s="65"/>
      <c r="C105" s="89"/>
      <c r="D105" s="453"/>
      <c r="E105" s="454"/>
      <c r="F105" s="66"/>
      <c r="G105" s="471"/>
      <c r="H105" s="471"/>
      <c r="I105" s="55"/>
      <c r="J105" s="19"/>
      <c r="K105" s="20"/>
      <c r="L105" s="328"/>
    </row>
    <row r="106" spans="1:12" ht="18" customHeight="1" x14ac:dyDescent="0.45">
      <c r="A106" s="13"/>
      <c r="B106" s="65"/>
      <c r="C106" s="89"/>
      <c r="D106" s="453"/>
      <c r="E106" s="454"/>
      <c r="F106" s="66"/>
      <c r="G106" s="471"/>
      <c r="H106" s="471"/>
      <c r="I106" s="55"/>
      <c r="J106" s="19"/>
      <c r="K106" s="20"/>
      <c r="L106" s="328"/>
    </row>
    <row r="107" spans="1:12" ht="18" customHeight="1" x14ac:dyDescent="0.45">
      <c r="A107" s="13"/>
      <c r="B107" s="65"/>
      <c r="C107" s="89"/>
      <c r="D107" s="453"/>
      <c r="E107" s="454"/>
      <c r="F107" s="66"/>
      <c r="G107" s="471"/>
      <c r="H107" s="471"/>
      <c r="I107" s="55"/>
      <c r="J107" s="19"/>
      <c r="K107" s="20"/>
      <c r="L107" s="328"/>
    </row>
    <row r="108" spans="1:12" ht="18" customHeight="1" x14ac:dyDescent="0.45">
      <c r="A108" s="13"/>
      <c r="B108" s="65"/>
      <c r="C108" s="89"/>
      <c r="D108" s="453"/>
      <c r="E108" s="454"/>
      <c r="F108" s="66"/>
      <c r="G108" s="471"/>
      <c r="H108" s="471"/>
      <c r="I108" s="55"/>
      <c r="J108" s="19"/>
      <c r="K108" s="20"/>
      <c r="L108" s="328"/>
    </row>
    <row r="109" spans="1:12" ht="18" customHeight="1" x14ac:dyDescent="0.45">
      <c r="A109" s="13"/>
      <c r="B109" s="65"/>
      <c r="C109" s="89"/>
      <c r="D109" s="453"/>
      <c r="E109" s="454"/>
      <c r="F109" s="66"/>
      <c r="G109" s="471"/>
      <c r="H109" s="471"/>
      <c r="I109" s="55"/>
      <c r="J109" s="19"/>
      <c r="K109" s="20"/>
      <c r="L109" s="328"/>
    </row>
    <row r="110" spans="1:12" ht="18" customHeight="1" x14ac:dyDescent="0.45">
      <c r="A110" s="13"/>
      <c r="B110" s="65"/>
      <c r="C110" s="89"/>
      <c r="D110" s="453"/>
      <c r="E110" s="454"/>
      <c r="F110" s="67"/>
      <c r="G110" s="548"/>
      <c r="H110" s="548"/>
      <c r="I110" s="58"/>
      <c r="J110" s="19"/>
      <c r="K110" s="20"/>
      <c r="L110" s="328"/>
    </row>
    <row r="111" spans="1:12" ht="18" customHeight="1" x14ac:dyDescent="0.45">
      <c r="A111" s="13"/>
      <c r="B111" s="65"/>
      <c r="C111" s="89"/>
      <c r="D111" s="453"/>
      <c r="E111" s="454"/>
      <c r="F111" s="66"/>
      <c r="G111" s="471"/>
      <c r="H111" s="471"/>
      <c r="I111" s="55"/>
      <c r="J111" s="19"/>
      <c r="K111" s="20"/>
      <c r="L111" s="328"/>
    </row>
    <row r="112" spans="1:12" ht="18" customHeight="1" x14ac:dyDescent="0.45">
      <c r="A112" s="13"/>
      <c r="B112" s="65"/>
      <c r="C112" s="89"/>
      <c r="D112" s="453"/>
      <c r="E112" s="454"/>
      <c r="F112" s="66"/>
      <c r="G112" s="471"/>
      <c r="H112" s="471"/>
      <c r="I112" s="55"/>
      <c r="J112" s="19"/>
      <c r="K112" s="20"/>
      <c r="L112" s="328"/>
    </row>
    <row r="113" spans="1:12" ht="18" customHeight="1" x14ac:dyDescent="0.45">
      <c r="A113" s="13"/>
      <c r="B113" s="65"/>
      <c r="C113" s="89"/>
      <c r="D113" s="453"/>
      <c r="E113" s="454"/>
      <c r="F113" s="66"/>
      <c r="G113" s="471"/>
      <c r="H113" s="471"/>
      <c r="I113" s="55"/>
      <c r="J113" s="19"/>
      <c r="K113" s="20"/>
      <c r="L113" s="328"/>
    </row>
    <row r="114" spans="1:12" ht="18" customHeight="1" x14ac:dyDescent="0.45">
      <c r="A114" s="13"/>
      <c r="B114" s="65"/>
      <c r="C114" s="89"/>
      <c r="D114" s="453"/>
      <c r="E114" s="454"/>
      <c r="F114" s="66"/>
      <c r="G114" s="471"/>
      <c r="H114" s="471"/>
      <c r="I114" s="55"/>
      <c r="J114" s="19"/>
      <c r="K114" s="20"/>
      <c r="L114" s="328"/>
    </row>
    <row r="115" spans="1:12" ht="18" customHeight="1" x14ac:dyDescent="0.45">
      <c r="A115" s="13"/>
      <c r="B115" s="65"/>
      <c r="C115" s="89"/>
      <c r="D115" s="453"/>
      <c r="E115" s="454"/>
      <c r="F115" s="66"/>
      <c r="G115" s="471"/>
      <c r="H115" s="471"/>
      <c r="I115" s="55"/>
      <c r="J115" s="19"/>
      <c r="K115" s="20"/>
      <c r="L115" s="328"/>
    </row>
    <row r="116" spans="1:12" ht="18" customHeight="1" x14ac:dyDescent="0.45">
      <c r="A116" s="13"/>
      <c r="B116" s="65"/>
      <c r="C116" s="89"/>
      <c r="D116" s="453"/>
      <c r="E116" s="454"/>
      <c r="F116" s="66"/>
      <c r="G116" s="471"/>
      <c r="H116" s="471"/>
      <c r="I116" s="55"/>
      <c r="J116" s="19"/>
      <c r="K116" s="20"/>
      <c r="L116" s="328"/>
    </row>
    <row r="117" spans="1:12" ht="18" customHeight="1" x14ac:dyDescent="0.45">
      <c r="A117" s="13"/>
      <c r="B117" s="65"/>
      <c r="C117" s="89"/>
      <c r="D117" s="453"/>
      <c r="E117" s="454"/>
      <c r="F117" s="66"/>
      <c r="G117" s="471"/>
      <c r="H117" s="471"/>
      <c r="I117" s="55"/>
      <c r="J117" s="19"/>
      <c r="K117" s="20"/>
      <c r="L117" s="328"/>
    </row>
    <row r="118" spans="1:12" ht="18" customHeight="1" x14ac:dyDescent="0.45">
      <c r="A118" s="13"/>
      <c r="B118" s="65"/>
      <c r="C118" s="89"/>
      <c r="D118" s="453"/>
      <c r="E118" s="454"/>
      <c r="F118" s="66"/>
      <c r="G118" s="471"/>
      <c r="H118" s="471"/>
      <c r="I118" s="55"/>
      <c r="J118" s="19"/>
      <c r="K118" s="20"/>
      <c r="L118" s="328"/>
    </row>
    <row r="119" spans="1:12" ht="18" customHeight="1" x14ac:dyDescent="0.45">
      <c r="A119" s="13"/>
      <c r="B119" s="65"/>
      <c r="C119" s="89"/>
      <c r="D119" s="453"/>
      <c r="E119" s="454"/>
      <c r="F119" s="66"/>
      <c r="G119" s="471"/>
      <c r="H119" s="471"/>
      <c r="I119" s="55"/>
      <c r="J119" s="19"/>
      <c r="K119" s="20"/>
      <c r="L119" s="328"/>
    </row>
    <row r="120" spans="1:12" ht="18" customHeight="1" thickBot="1" x14ac:dyDescent="0.5">
      <c r="A120" s="13"/>
      <c r="B120" s="95"/>
      <c r="C120" s="96"/>
      <c r="D120" s="455"/>
      <c r="E120" s="456"/>
      <c r="F120" s="97"/>
      <c r="G120" s="544"/>
      <c r="H120" s="544"/>
      <c r="I120" s="60"/>
      <c r="J120" s="19"/>
      <c r="K120" s="20"/>
      <c r="L120" s="328"/>
    </row>
    <row r="121" spans="1:12" ht="18" customHeight="1" thickBot="1" x14ac:dyDescent="0.5">
      <c r="A121" s="13"/>
      <c r="B121" s="459" t="s">
        <v>339</v>
      </c>
      <c r="C121" s="305"/>
      <c r="D121" s="457">
        <f>D87</f>
        <v>0</v>
      </c>
      <c r="E121" s="458"/>
      <c r="F121" s="459" t="s">
        <v>340</v>
      </c>
      <c r="G121" s="460"/>
      <c r="H121" s="305"/>
      <c r="I121" s="70">
        <f>I87</f>
        <v>0</v>
      </c>
      <c r="J121" s="19"/>
      <c r="K121" s="20"/>
      <c r="L121" s="328"/>
    </row>
    <row r="122" spans="1:12" ht="18" customHeight="1" thickBot="1" x14ac:dyDescent="0.5">
      <c r="A122" s="13"/>
      <c r="B122" s="545" t="s">
        <v>341</v>
      </c>
      <c r="C122" s="546"/>
      <c r="D122" s="457">
        <f>D121/2</f>
        <v>0</v>
      </c>
      <c r="E122" s="458"/>
      <c r="F122" s="545" t="s">
        <v>342</v>
      </c>
      <c r="G122" s="547"/>
      <c r="H122" s="546"/>
      <c r="I122" s="70">
        <f>I121/2</f>
        <v>0</v>
      </c>
      <c r="J122" s="19"/>
      <c r="K122" s="20"/>
      <c r="L122" s="98"/>
    </row>
    <row r="123" spans="1:12" ht="12.6" thickBot="1" x14ac:dyDescent="0.5">
      <c r="A123" s="19"/>
      <c r="B123" s="19"/>
      <c r="C123" s="19"/>
      <c r="D123" s="19"/>
      <c r="E123" s="19"/>
      <c r="F123" s="19"/>
      <c r="G123" s="19"/>
      <c r="H123" s="19"/>
      <c r="I123" s="19"/>
      <c r="J123" s="19"/>
      <c r="K123" s="20"/>
      <c r="L123" s="13"/>
    </row>
    <row r="124" spans="1:12" ht="18" customHeight="1" thickBot="1" x14ac:dyDescent="0.5">
      <c r="A124" s="13"/>
      <c r="B124" s="3"/>
      <c r="C124" s="3"/>
      <c r="E124" s="333" t="s">
        <v>155</v>
      </c>
      <c r="F124" s="490"/>
      <c r="G124" s="334"/>
      <c r="H124" s="335" t="str">
        <f>基本情報!E15</f>
        <v>株式会社〇〇〇</v>
      </c>
      <c r="I124" s="335"/>
      <c r="J124" s="19"/>
      <c r="K124" s="20"/>
      <c r="L124" s="13"/>
    </row>
    <row r="125" spans="1:12" ht="18" customHeight="1" thickBot="1" x14ac:dyDescent="0.5">
      <c r="A125" s="13"/>
      <c r="B125" s="491" t="s">
        <v>356</v>
      </c>
      <c r="C125" s="492"/>
      <c r="D125" s="492"/>
      <c r="E125" s="492"/>
      <c r="F125" s="492"/>
      <c r="G125" s="492"/>
      <c r="H125" s="492"/>
      <c r="I125" s="493"/>
      <c r="J125" s="19"/>
      <c r="K125" s="20"/>
      <c r="L125" s="13"/>
    </row>
    <row r="126" spans="1:12" ht="18" customHeight="1" x14ac:dyDescent="0.45">
      <c r="A126" s="13"/>
      <c r="B126" s="551" t="s">
        <v>343</v>
      </c>
      <c r="C126" s="368"/>
      <c r="D126" s="368"/>
      <c r="E126" s="363"/>
      <c r="F126" s="551" t="s">
        <v>344</v>
      </c>
      <c r="G126" s="368"/>
      <c r="H126" s="368"/>
      <c r="I126" s="363"/>
      <c r="J126" s="19"/>
      <c r="K126" s="20"/>
      <c r="L126" s="13"/>
    </row>
    <row r="127" spans="1:12" ht="18" customHeight="1" x14ac:dyDescent="0.45">
      <c r="A127" s="13"/>
      <c r="B127" s="552" t="s">
        <v>221</v>
      </c>
      <c r="C127" s="367"/>
      <c r="D127" s="367" t="s">
        <v>222</v>
      </c>
      <c r="E127" s="364"/>
      <c r="F127" s="552" t="s">
        <v>221</v>
      </c>
      <c r="G127" s="367"/>
      <c r="H127" s="367"/>
      <c r="I127" s="173" t="s">
        <v>222</v>
      </c>
      <c r="J127" s="19"/>
      <c r="K127" s="20"/>
      <c r="L127" s="13"/>
    </row>
    <row r="128" spans="1:12" ht="18" customHeight="1" x14ac:dyDescent="0.45">
      <c r="A128" s="13"/>
      <c r="B128" s="171" t="s">
        <v>12</v>
      </c>
      <c r="C128" s="179" t="s">
        <v>345</v>
      </c>
      <c r="D128" s="487">
        <f>SUM(D129:E161)</f>
        <v>0</v>
      </c>
      <c r="E128" s="488"/>
      <c r="F128" s="178" t="s">
        <v>12</v>
      </c>
      <c r="G128" s="489" t="s">
        <v>346</v>
      </c>
      <c r="H128" s="489"/>
      <c r="I128" s="69">
        <f>SUM(I129:I161)</f>
        <v>0</v>
      </c>
      <c r="J128" s="19"/>
      <c r="K128" s="20"/>
      <c r="L128" s="328" t="s">
        <v>324</v>
      </c>
    </row>
    <row r="129" spans="1:12" ht="18" customHeight="1" x14ac:dyDescent="0.45">
      <c r="A129" s="13"/>
      <c r="B129" s="64">
        <v>1</v>
      </c>
      <c r="C129" s="85" t="s">
        <v>347</v>
      </c>
      <c r="D129" s="478"/>
      <c r="E129" s="479"/>
      <c r="F129" s="64">
        <v>2</v>
      </c>
      <c r="G129" s="549" t="s">
        <v>348</v>
      </c>
      <c r="H129" s="549"/>
      <c r="I129" s="53"/>
      <c r="J129" s="19"/>
      <c r="K129" s="20"/>
      <c r="L129" s="328"/>
    </row>
    <row r="130" spans="1:12" ht="18" customHeight="1" x14ac:dyDescent="0.45">
      <c r="A130" s="13"/>
      <c r="B130" s="87">
        <v>1</v>
      </c>
      <c r="C130" s="88" t="s">
        <v>349</v>
      </c>
      <c r="D130" s="481"/>
      <c r="E130" s="482"/>
      <c r="F130" s="87">
        <v>2</v>
      </c>
      <c r="G130" s="550" t="s">
        <v>350</v>
      </c>
      <c r="H130" s="550"/>
      <c r="I130" s="61"/>
      <c r="J130" s="19"/>
      <c r="K130" s="20"/>
      <c r="L130" s="328"/>
    </row>
    <row r="131" spans="1:12" ht="18" customHeight="1" x14ac:dyDescent="0.45">
      <c r="A131" s="13"/>
      <c r="B131" s="65"/>
      <c r="C131" s="89"/>
      <c r="D131" s="453"/>
      <c r="E131" s="454"/>
      <c r="F131" s="87">
        <v>2</v>
      </c>
      <c r="G131" s="550" t="s">
        <v>351</v>
      </c>
      <c r="H131" s="550"/>
      <c r="I131" s="55"/>
      <c r="J131" s="19"/>
      <c r="K131" s="20"/>
      <c r="L131" s="328"/>
    </row>
    <row r="132" spans="1:12" ht="18" customHeight="1" x14ac:dyDescent="0.45">
      <c r="A132" s="13"/>
      <c r="B132" s="65"/>
      <c r="C132" s="89"/>
      <c r="D132" s="453"/>
      <c r="E132" s="454"/>
      <c r="F132" s="66"/>
      <c r="G132" s="471"/>
      <c r="H132" s="471"/>
      <c r="I132" s="55"/>
      <c r="J132" s="19"/>
      <c r="K132" s="20"/>
      <c r="L132" s="328"/>
    </row>
    <row r="133" spans="1:12" ht="18" customHeight="1" x14ac:dyDescent="0.45">
      <c r="A133" s="13"/>
      <c r="B133" s="65"/>
      <c r="C133" s="89"/>
      <c r="D133" s="453"/>
      <c r="E133" s="454"/>
      <c r="F133" s="66"/>
      <c r="G133" s="471"/>
      <c r="H133" s="471"/>
      <c r="I133" s="55"/>
      <c r="J133" s="19"/>
      <c r="K133" s="20"/>
      <c r="L133" s="328"/>
    </row>
    <row r="134" spans="1:12" ht="18" customHeight="1" x14ac:dyDescent="0.45">
      <c r="A134" s="13"/>
      <c r="B134" s="65"/>
      <c r="C134" s="89"/>
      <c r="D134" s="453"/>
      <c r="E134" s="454"/>
      <c r="F134" s="66"/>
      <c r="G134" s="471"/>
      <c r="H134" s="471"/>
      <c r="I134" s="55"/>
      <c r="J134" s="19"/>
      <c r="K134" s="20"/>
      <c r="L134" s="328"/>
    </row>
    <row r="135" spans="1:12" ht="18" customHeight="1" x14ac:dyDescent="0.45">
      <c r="A135" s="13"/>
      <c r="B135" s="65"/>
      <c r="C135" s="89"/>
      <c r="D135" s="453"/>
      <c r="E135" s="454"/>
      <c r="F135" s="66"/>
      <c r="G135" s="471"/>
      <c r="H135" s="471"/>
      <c r="I135" s="55"/>
      <c r="J135" s="19"/>
      <c r="K135" s="20"/>
      <c r="L135" s="328"/>
    </row>
    <row r="136" spans="1:12" ht="18" customHeight="1" x14ac:dyDescent="0.45">
      <c r="A136" s="13"/>
      <c r="B136" s="65"/>
      <c r="C136" s="89"/>
      <c r="D136" s="453"/>
      <c r="E136" s="454"/>
      <c r="F136" s="66"/>
      <c r="G136" s="471"/>
      <c r="H136" s="471"/>
      <c r="I136" s="55"/>
      <c r="J136" s="19"/>
      <c r="K136" s="20"/>
      <c r="L136" s="328"/>
    </row>
    <row r="137" spans="1:12" ht="18" customHeight="1" x14ac:dyDescent="0.45">
      <c r="A137" s="13"/>
      <c r="B137" s="65"/>
      <c r="C137" s="89"/>
      <c r="D137" s="453"/>
      <c r="E137" s="454"/>
      <c r="F137" s="66"/>
      <c r="G137" s="471"/>
      <c r="H137" s="471"/>
      <c r="I137" s="55"/>
      <c r="J137" s="19"/>
      <c r="K137" s="20"/>
      <c r="L137" s="328"/>
    </row>
    <row r="138" spans="1:12" ht="18" customHeight="1" x14ac:dyDescent="0.45">
      <c r="A138" s="13"/>
      <c r="B138" s="65"/>
      <c r="C138" s="89"/>
      <c r="D138" s="453"/>
      <c r="E138" s="454"/>
      <c r="F138" s="66"/>
      <c r="G138" s="471"/>
      <c r="H138" s="471"/>
      <c r="I138" s="55"/>
      <c r="J138" s="19"/>
      <c r="K138" s="20"/>
      <c r="L138" s="328"/>
    </row>
    <row r="139" spans="1:12" ht="18" customHeight="1" x14ac:dyDescent="0.45">
      <c r="A139" s="13"/>
      <c r="B139" s="65"/>
      <c r="C139" s="89"/>
      <c r="D139" s="453"/>
      <c r="E139" s="454"/>
      <c r="F139" s="66"/>
      <c r="G139" s="471"/>
      <c r="H139" s="471"/>
      <c r="I139" s="55"/>
      <c r="J139" s="19"/>
      <c r="K139" s="20"/>
      <c r="L139" s="328"/>
    </row>
    <row r="140" spans="1:12" ht="18" customHeight="1" x14ac:dyDescent="0.45">
      <c r="A140" s="13"/>
      <c r="B140" s="65"/>
      <c r="C140" s="89"/>
      <c r="D140" s="453"/>
      <c r="E140" s="454"/>
      <c r="F140" s="67"/>
      <c r="G140" s="548"/>
      <c r="H140" s="548"/>
      <c r="I140" s="58"/>
      <c r="J140" s="19"/>
      <c r="K140" s="20"/>
      <c r="L140" s="328"/>
    </row>
    <row r="141" spans="1:12" ht="18" customHeight="1" x14ac:dyDescent="0.45">
      <c r="A141" s="13"/>
      <c r="B141" s="65"/>
      <c r="C141" s="89"/>
      <c r="D141" s="453"/>
      <c r="E141" s="454"/>
      <c r="F141" s="66"/>
      <c r="G141" s="471"/>
      <c r="H141" s="471"/>
      <c r="I141" s="55"/>
      <c r="J141" s="19"/>
      <c r="K141" s="20"/>
      <c r="L141" s="328"/>
    </row>
    <row r="142" spans="1:12" ht="18" customHeight="1" x14ac:dyDescent="0.45">
      <c r="A142" s="13"/>
      <c r="B142" s="65"/>
      <c r="C142" s="89"/>
      <c r="D142" s="453"/>
      <c r="E142" s="454"/>
      <c r="F142" s="66"/>
      <c r="G142" s="471"/>
      <c r="H142" s="471"/>
      <c r="I142" s="55"/>
      <c r="J142" s="19"/>
      <c r="K142" s="20"/>
      <c r="L142" s="328"/>
    </row>
    <row r="143" spans="1:12" ht="18" customHeight="1" x14ac:dyDescent="0.45">
      <c r="A143" s="13"/>
      <c r="B143" s="65"/>
      <c r="C143" s="89"/>
      <c r="D143" s="453"/>
      <c r="E143" s="454"/>
      <c r="F143" s="66"/>
      <c r="G143" s="471"/>
      <c r="H143" s="471"/>
      <c r="I143" s="55"/>
      <c r="J143" s="19"/>
      <c r="K143" s="20"/>
      <c r="L143" s="328"/>
    </row>
    <row r="144" spans="1:12" ht="18" customHeight="1" x14ac:dyDescent="0.45">
      <c r="A144" s="13"/>
      <c r="B144" s="65"/>
      <c r="C144" s="89"/>
      <c r="D144" s="453"/>
      <c r="E144" s="454"/>
      <c r="F144" s="66"/>
      <c r="G144" s="471"/>
      <c r="H144" s="471"/>
      <c r="I144" s="55"/>
      <c r="J144" s="19"/>
      <c r="K144" s="20"/>
      <c r="L144" s="328"/>
    </row>
    <row r="145" spans="1:12" ht="18" customHeight="1" x14ac:dyDescent="0.45">
      <c r="A145" s="13"/>
      <c r="B145" s="65"/>
      <c r="C145" s="89"/>
      <c r="D145" s="453"/>
      <c r="E145" s="454"/>
      <c r="F145" s="66"/>
      <c r="G145" s="471"/>
      <c r="H145" s="471"/>
      <c r="I145" s="55"/>
      <c r="J145" s="19"/>
      <c r="K145" s="20"/>
      <c r="L145" s="328"/>
    </row>
    <row r="146" spans="1:12" ht="18" customHeight="1" x14ac:dyDescent="0.45">
      <c r="A146" s="13"/>
      <c r="B146" s="65"/>
      <c r="C146" s="89"/>
      <c r="D146" s="453"/>
      <c r="E146" s="454"/>
      <c r="F146" s="66"/>
      <c r="G146" s="471"/>
      <c r="H146" s="471"/>
      <c r="I146" s="55"/>
      <c r="J146" s="19"/>
      <c r="K146" s="20"/>
      <c r="L146" s="328"/>
    </row>
    <row r="147" spans="1:12" ht="18" customHeight="1" x14ac:dyDescent="0.45">
      <c r="A147" s="13"/>
      <c r="B147" s="65"/>
      <c r="C147" s="89"/>
      <c r="D147" s="453"/>
      <c r="E147" s="454"/>
      <c r="F147" s="66"/>
      <c r="G147" s="471"/>
      <c r="H147" s="471"/>
      <c r="I147" s="55"/>
      <c r="J147" s="19"/>
      <c r="K147" s="20"/>
      <c r="L147" s="328"/>
    </row>
    <row r="148" spans="1:12" ht="18" customHeight="1" x14ac:dyDescent="0.45">
      <c r="A148" s="13"/>
      <c r="B148" s="65"/>
      <c r="C148" s="89"/>
      <c r="D148" s="453"/>
      <c r="E148" s="454"/>
      <c r="F148" s="66"/>
      <c r="G148" s="471"/>
      <c r="H148" s="471"/>
      <c r="I148" s="55"/>
      <c r="J148" s="19"/>
      <c r="K148" s="20"/>
      <c r="L148" s="328"/>
    </row>
    <row r="149" spans="1:12" ht="18" customHeight="1" x14ac:dyDescent="0.45">
      <c r="A149" s="13"/>
      <c r="B149" s="65"/>
      <c r="C149" s="89"/>
      <c r="D149" s="453"/>
      <c r="E149" s="454"/>
      <c r="F149" s="66"/>
      <c r="G149" s="471"/>
      <c r="H149" s="471"/>
      <c r="I149" s="55"/>
      <c r="J149" s="19"/>
      <c r="K149" s="20"/>
      <c r="L149" s="328"/>
    </row>
    <row r="150" spans="1:12" ht="18" customHeight="1" x14ac:dyDescent="0.45">
      <c r="A150" s="13"/>
      <c r="B150" s="65"/>
      <c r="C150" s="89"/>
      <c r="D150" s="453"/>
      <c r="E150" s="454"/>
      <c r="F150" s="66"/>
      <c r="G150" s="471"/>
      <c r="H150" s="471"/>
      <c r="I150" s="55"/>
      <c r="J150" s="19"/>
      <c r="K150" s="20"/>
      <c r="L150" s="328"/>
    </row>
    <row r="151" spans="1:12" ht="18" customHeight="1" x14ac:dyDescent="0.45">
      <c r="A151" s="13"/>
      <c r="B151" s="65"/>
      <c r="C151" s="89"/>
      <c r="D151" s="453"/>
      <c r="E151" s="454"/>
      <c r="F151" s="67"/>
      <c r="G151" s="548"/>
      <c r="H151" s="548"/>
      <c r="I151" s="58"/>
      <c r="J151" s="19"/>
      <c r="K151" s="20"/>
      <c r="L151" s="328"/>
    </row>
    <row r="152" spans="1:12" ht="18" customHeight="1" x14ac:dyDescent="0.45">
      <c r="A152" s="13"/>
      <c r="B152" s="65"/>
      <c r="C152" s="89"/>
      <c r="D152" s="453"/>
      <c r="E152" s="454"/>
      <c r="F152" s="66"/>
      <c r="G152" s="471"/>
      <c r="H152" s="471"/>
      <c r="I152" s="55"/>
      <c r="J152" s="19"/>
      <c r="K152" s="20"/>
      <c r="L152" s="328"/>
    </row>
    <row r="153" spans="1:12" ht="18" customHeight="1" x14ac:dyDescent="0.45">
      <c r="A153" s="13"/>
      <c r="B153" s="65"/>
      <c r="C153" s="89"/>
      <c r="D153" s="453"/>
      <c r="E153" s="454"/>
      <c r="F153" s="66"/>
      <c r="G153" s="471"/>
      <c r="H153" s="471"/>
      <c r="I153" s="55"/>
      <c r="J153" s="19"/>
      <c r="K153" s="20"/>
      <c r="L153" s="328"/>
    </row>
    <row r="154" spans="1:12" ht="18" customHeight="1" x14ac:dyDescent="0.45">
      <c r="A154" s="13"/>
      <c r="B154" s="65"/>
      <c r="C154" s="89"/>
      <c r="D154" s="453"/>
      <c r="E154" s="454"/>
      <c r="F154" s="66"/>
      <c r="G154" s="471"/>
      <c r="H154" s="471"/>
      <c r="I154" s="55"/>
      <c r="J154" s="19"/>
      <c r="K154" s="20"/>
      <c r="L154" s="328"/>
    </row>
    <row r="155" spans="1:12" ht="18" customHeight="1" x14ac:dyDescent="0.45">
      <c r="A155" s="13"/>
      <c r="B155" s="65"/>
      <c r="C155" s="89"/>
      <c r="D155" s="453"/>
      <c r="E155" s="454"/>
      <c r="F155" s="66"/>
      <c r="G155" s="471"/>
      <c r="H155" s="471"/>
      <c r="I155" s="55"/>
      <c r="J155" s="19"/>
      <c r="K155" s="20"/>
      <c r="L155" s="328"/>
    </row>
    <row r="156" spans="1:12" ht="18" customHeight="1" x14ac:dyDescent="0.45">
      <c r="A156" s="13"/>
      <c r="B156" s="65"/>
      <c r="C156" s="89"/>
      <c r="D156" s="453"/>
      <c r="E156" s="454"/>
      <c r="F156" s="66"/>
      <c r="G156" s="471"/>
      <c r="H156" s="471"/>
      <c r="I156" s="55"/>
      <c r="J156" s="19"/>
      <c r="K156" s="20"/>
      <c r="L156" s="328"/>
    </row>
    <row r="157" spans="1:12" ht="18" customHeight="1" x14ac:dyDescent="0.45">
      <c r="A157" s="13"/>
      <c r="B157" s="65"/>
      <c r="C157" s="89"/>
      <c r="D157" s="453"/>
      <c r="E157" s="454"/>
      <c r="F157" s="66"/>
      <c r="G157" s="471"/>
      <c r="H157" s="471"/>
      <c r="I157" s="55"/>
      <c r="J157" s="19"/>
      <c r="K157" s="20"/>
      <c r="L157" s="328"/>
    </row>
    <row r="158" spans="1:12" ht="18" customHeight="1" x14ac:dyDescent="0.45">
      <c r="A158" s="13"/>
      <c r="B158" s="65"/>
      <c r="C158" s="89"/>
      <c r="D158" s="453"/>
      <c r="E158" s="454"/>
      <c r="F158" s="66"/>
      <c r="G158" s="471"/>
      <c r="H158" s="471"/>
      <c r="I158" s="55"/>
      <c r="J158" s="19"/>
      <c r="K158" s="20"/>
      <c r="L158" s="328"/>
    </row>
    <row r="159" spans="1:12" ht="18" customHeight="1" x14ac:dyDescent="0.45">
      <c r="A159" s="13"/>
      <c r="B159" s="65"/>
      <c r="C159" s="89"/>
      <c r="D159" s="453"/>
      <c r="E159" s="454"/>
      <c r="F159" s="66"/>
      <c r="G159" s="471"/>
      <c r="H159" s="471"/>
      <c r="I159" s="55"/>
      <c r="J159" s="19"/>
      <c r="K159" s="20"/>
      <c r="L159" s="328"/>
    </row>
    <row r="160" spans="1:12" ht="18" customHeight="1" x14ac:dyDescent="0.45">
      <c r="A160" s="13"/>
      <c r="B160" s="65"/>
      <c r="C160" s="89"/>
      <c r="D160" s="453"/>
      <c r="E160" s="454"/>
      <c r="F160" s="66"/>
      <c r="G160" s="471"/>
      <c r="H160" s="471"/>
      <c r="I160" s="55"/>
      <c r="J160" s="19"/>
      <c r="K160" s="20"/>
      <c r="L160" s="328"/>
    </row>
    <row r="161" spans="1:12" ht="18" customHeight="1" thickBot="1" x14ac:dyDescent="0.5">
      <c r="A161" s="13"/>
      <c r="B161" s="95"/>
      <c r="C161" s="96"/>
      <c r="D161" s="455"/>
      <c r="E161" s="456"/>
      <c r="F161" s="97"/>
      <c r="G161" s="561"/>
      <c r="H161" s="497"/>
      <c r="I161" s="60"/>
      <c r="J161" s="19"/>
      <c r="K161" s="20"/>
      <c r="L161" s="328"/>
    </row>
    <row r="162" spans="1:12" ht="18" customHeight="1" thickBot="1" x14ac:dyDescent="0.5">
      <c r="A162" s="13"/>
      <c r="B162" s="459" t="s">
        <v>352</v>
      </c>
      <c r="C162" s="305"/>
      <c r="D162" s="457">
        <f>D128</f>
        <v>0</v>
      </c>
      <c r="E162" s="458"/>
      <c r="F162" s="459" t="s">
        <v>353</v>
      </c>
      <c r="G162" s="460"/>
      <c r="H162" s="305"/>
      <c r="I162" s="70">
        <f>I128</f>
        <v>0</v>
      </c>
      <c r="J162" s="19"/>
      <c r="K162" s="20"/>
      <c r="L162" s="328"/>
    </row>
    <row r="163" spans="1:12" ht="18" customHeight="1" thickBot="1" x14ac:dyDescent="0.5">
      <c r="A163" s="13"/>
      <c r="B163" s="545" t="s">
        <v>354</v>
      </c>
      <c r="C163" s="546"/>
      <c r="D163" s="457">
        <f>D162/2</f>
        <v>0</v>
      </c>
      <c r="E163" s="458"/>
      <c r="F163" s="545" t="s">
        <v>355</v>
      </c>
      <c r="G163" s="547"/>
      <c r="H163" s="546"/>
      <c r="I163" s="70">
        <f>I162/2</f>
        <v>0</v>
      </c>
      <c r="J163" s="19"/>
      <c r="K163" s="20"/>
      <c r="L163" s="98"/>
    </row>
    <row r="164" spans="1:12" x14ac:dyDescent="0.45">
      <c r="A164" s="19"/>
      <c r="B164" s="19"/>
      <c r="C164" s="19"/>
      <c r="D164" s="19"/>
      <c r="E164" s="19"/>
      <c r="F164" s="19"/>
      <c r="G164" s="19"/>
      <c r="H164" s="19"/>
      <c r="I164" s="19"/>
      <c r="J164" s="19"/>
      <c r="K164" s="20"/>
      <c r="L164" s="13"/>
    </row>
    <row r="165" spans="1:12" x14ac:dyDescent="0.45">
      <c r="A165" s="20"/>
      <c r="B165" s="20"/>
      <c r="C165" s="20"/>
      <c r="D165" s="20"/>
      <c r="E165" s="20"/>
      <c r="F165" s="20"/>
      <c r="G165" s="20"/>
      <c r="H165" s="20"/>
      <c r="I165" s="20"/>
      <c r="J165" s="20"/>
      <c r="K165" s="20"/>
      <c r="L165" s="13"/>
    </row>
  </sheetData>
  <sheetProtection algorithmName="SHA-512" hashValue="Y668g2wZFhaO9fk7QgnAtYolK5rVfN9PQmTeh5XD0WBTsVw0BJnsIbqH58qtY8jCI8fv+GR+MoW21AA61+hUrw==" saltValue="b2BU4CaEGeIdrIu/vmYHmw==" spinCount="100000" sheet="1" objects="1" scenarios="1" formatCells="0"/>
  <mergeCells count="332">
    <mergeCell ref="E1:G1"/>
    <mergeCell ref="H1:I1"/>
    <mergeCell ref="B2:I2"/>
    <mergeCell ref="B3:E3"/>
    <mergeCell ref="F3:I3"/>
    <mergeCell ref="B4:C4"/>
    <mergeCell ref="D4:E4"/>
    <mergeCell ref="F4:H4"/>
    <mergeCell ref="D5:E5"/>
    <mergeCell ref="G5:H5"/>
    <mergeCell ref="L5:L39"/>
    <mergeCell ref="D6:E6"/>
    <mergeCell ref="G6:H6"/>
    <mergeCell ref="D7:E7"/>
    <mergeCell ref="G7:H7"/>
    <mergeCell ref="D8:E8"/>
    <mergeCell ref="G8:H8"/>
    <mergeCell ref="D9:E9"/>
    <mergeCell ref="D13:E13"/>
    <mergeCell ref="G13:H13"/>
    <mergeCell ref="D14:E14"/>
    <mergeCell ref="G14:H14"/>
    <mergeCell ref="D15:E15"/>
    <mergeCell ref="G15:H15"/>
    <mergeCell ref="G9:H9"/>
    <mergeCell ref="D10:E10"/>
    <mergeCell ref="G10:H10"/>
    <mergeCell ref="D11:E11"/>
    <mergeCell ref="G11:H11"/>
    <mergeCell ref="D12:E12"/>
    <mergeCell ref="G12:H12"/>
    <mergeCell ref="D19:E19"/>
    <mergeCell ref="G19:H19"/>
    <mergeCell ref="D20:E20"/>
    <mergeCell ref="G20:H20"/>
    <mergeCell ref="D21:E21"/>
    <mergeCell ref="G21:H21"/>
    <mergeCell ref="D16:E16"/>
    <mergeCell ref="G16:H16"/>
    <mergeCell ref="D17:E17"/>
    <mergeCell ref="G17:H17"/>
    <mergeCell ref="D18:E18"/>
    <mergeCell ref="G18:H18"/>
    <mergeCell ref="D25:E25"/>
    <mergeCell ref="G25:H25"/>
    <mergeCell ref="D26:E26"/>
    <mergeCell ref="G26:H26"/>
    <mergeCell ref="D27:E27"/>
    <mergeCell ref="G27:H27"/>
    <mergeCell ref="D22:E22"/>
    <mergeCell ref="G22:H22"/>
    <mergeCell ref="D23:E23"/>
    <mergeCell ref="G23:H23"/>
    <mergeCell ref="D24:E24"/>
    <mergeCell ref="G24:H24"/>
    <mergeCell ref="D31:E31"/>
    <mergeCell ref="G31:H31"/>
    <mergeCell ref="D32:E32"/>
    <mergeCell ref="G32:H32"/>
    <mergeCell ref="D33:E33"/>
    <mergeCell ref="G33:H33"/>
    <mergeCell ref="D28:E28"/>
    <mergeCell ref="G28:H28"/>
    <mergeCell ref="D29:E29"/>
    <mergeCell ref="G29:H29"/>
    <mergeCell ref="D30:E30"/>
    <mergeCell ref="G30:H30"/>
    <mergeCell ref="D37:E37"/>
    <mergeCell ref="G37:H37"/>
    <mergeCell ref="D38:E38"/>
    <mergeCell ref="G38:H38"/>
    <mergeCell ref="B39:C39"/>
    <mergeCell ref="D39:E39"/>
    <mergeCell ref="F39:H39"/>
    <mergeCell ref="D34:E34"/>
    <mergeCell ref="G34:H34"/>
    <mergeCell ref="D35:E35"/>
    <mergeCell ref="G35:H35"/>
    <mergeCell ref="D36:E36"/>
    <mergeCell ref="G36:H36"/>
    <mergeCell ref="B44:E44"/>
    <mergeCell ref="F44:I44"/>
    <mergeCell ref="B45:C45"/>
    <mergeCell ref="D45:E45"/>
    <mergeCell ref="F45:H45"/>
    <mergeCell ref="D46:E46"/>
    <mergeCell ref="G46:H46"/>
    <mergeCell ref="B40:C40"/>
    <mergeCell ref="D40:E40"/>
    <mergeCell ref="F40:H40"/>
    <mergeCell ref="E42:G42"/>
    <mergeCell ref="H42:I42"/>
    <mergeCell ref="B43:I43"/>
    <mergeCell ref="G51:H51"/>
    <mergeCell ref="D52:E52"/>
    <mergeCell ref="G52:H52"/>
    <mergeCell ref="D53:E53"/>
    <mergeCell ref="G53:H53"/>
    <mergeCell ref="D54:E54"/>
    <mergeCell ref="G54:H54"/>
    <mergeCell ref="L46:L80"/>
    <mergeCell ref="D47:E47"/>
    <mergeCell ref="G47:H47"/>
    <mergeCell ref="D48:E48"/>
    <mergeCell ref="G48:H48"/>
    <mergeCell ref="D49:E49"/>
    <mergeCell ref="G49:H49"/>
    <mergeCell ref="D50:E50"/>
    <mergeCell ref="G50:H50"/>
    <mergeCell ref="D51:E51"/>
    <mergeCell ref="D58:E58"/>
    <mergeCell ref="G58:H58"/>
    <mergeCell ref="D59:E59"/>
    <mergeCell ref="G59:H59"/>
    <mergeCell ref="D60:E60"/>
    <mergeCell ref="G60:H60"/>
    <mergeCell ref="D55:E55"/>
    <mergeCell ref="G55:H55"/>
    <mergeCell ref="D56:E56"/>
    <mergeCell ref="G56:H56"/>
    <mergeCell ref="D57:E57"/>
    <mergeCell ref="G57:H57"/>
    <mergeCell ref="D64:E64"/>
    <mergeCell ref="G64:H64"/>
    <mergeCell ref="D65:E65"/>
    <mergeCell ref="G65:H65"/>
    <mergeCell ref="D66:E66"/>
    <mergeCell ref="G66:H66"/>
    <mergeCell ref="D61:E61"/>
    <mergeCell ref="G61:H61"/>
    <mergeCell ref="D62:E62"/>
    <mergeCell ref="G62:H62"/>
    <mergeCell ref="D63:E63"/>
    <mergeCell ref="G63:H63"/>
    <mergeCell ref="D70:E70"/>
    <mergeCell ref="G70:H70"/>
    <mergeCell ref="D71:E71"/>
    <mergeCell ref="G71:H71"/>
    <mergeCell ref="D72:E72"/>
    <mergeCell ref="G72:H72"/>
    <mergeCell ref="D67:E67"/>
    <mergeCell ref="G67:H67"/>
    <mergeCell ref="D68:E68"/>
    <mergeCell ref="G68:H68"/>
    <mergeCell ref="D69:E69"/>
    <mergeCell ref="G69:H69"/>
    <mergeCell ref="D76:E76"/>
    <mergeCell ref="G76:H76"/>
    <mergeCell ref="D77:E77"/>
    <mergeCell ref="G77:H77"/>
    <mergeCell ref="D78:E78"/>
    <mergeCell ref="G78:H78"/>
    <mergeCell ref="D73:E73"/>
    <mergeCell ref="G73:H73"/>
    <mergeCell ref="D74:E74"/>
    <mergeCell ref="G74:H74"/>
    <mergeCell ref="D75:E75"/>
    <mergeCell ref="G75:H75"/>
    <mergeCell ref="E83:G83"/>
    <mergeCell ref="H83:I83"/>
    <mergeCell ref="B84:I84"/>
    <mergeCell ref="B85:E85"/>
    <mergeCell ref="F85:I85"/>
    <mergeCell ref="B86:C86"/>
    <mergeCell ref="D86:E86"/>
    <mergeCell ref="F86:H86"/>
    <mergeCell ref="D79:E79"/>
    <mergeCell ref="G79:H79"/>
    <mergeCell ref="B80:C80"/>
    <mergeCell ref="D80:E80"/>
    <mergeCell ref="F80:H80"/>
    <mergeCell ref="B81:C81"/>
    <mergeCell ref="D81:E81"/>
    <mergeCell ref="F81:H81"/>
    <mergeCell ref="D87:E87"/>
    <mergeCell ref="G87:H87"/>
    <mergeCell ref="L87:L121"/>
    <mergeCell ref="D88:E88"/>
    <mergeCell ref="G88:H88"/>
    <mergeCell ref="D89:E89"/>
    <mergeCell ref="G89:H89"/>
    <mergeCell ref="D90:E90"/>
    <mergeCell ref="G90:H90"/>
    <mergeCell ref="D91:E91"/>
    <mergeCell ref="D95:E95"/>
    <mergeCell ref="G95:H95"/>
    <mergeCell ref="D96:E96"/>
    <mergeCell ref="G96:H96"/>
    <mergeCell ref="D97:E97"/>
    <mergeCell ref="G97:H97"/>
    <mergeCell ref="G91:H91"/>
    <mergeCell ref="D92:E92"/>
    <mergeCell ref="G92:H92"/>
    <mergeCell ref="D93:E93"/>
    <mergeCell ref="G93:H93"/>
    <mergeCell ref="D94:E94"/>
    <mergeCell ref="G94:H94"/>
    <mergeCell ref="D101:E101"/>
    <mergeCell ref="G101:H101"/>
    <mergeCell ref="D102:E102"/>
    <mergeCell ref="G102:H102"/>
    <mergeCell ref="D103:E103"/>
    <mergeCell ref="G103:H103"/>
    <mergeCell ref="D98:E98"/>
    <mergeCell ref="G98:H98"/>
    <mergeCell ref="D99:E99"/>
    <mergeCell ref="G99:H99"/>
    <mergeCell ref="D100:E100"/>
    <mergeCell ref="G100:H100"/>
    <mergeCell ref="D107:E107"/>
    <mergeCell ref="G107:H107"/>
    <mergeCell ref="D108:E108"/>
    <mergeCell ref="G108:H108"/>
    <mergeCell ref="D109:E109"/>
    <mergeCell ref="G109:H109"/>
    <mergeCell ref="D104:E104"/>
    <mergeCell ref="G104:H104"/>
    <mergeCell ref="D105:E105"/>
    <mergeCell ref="G105:H105"/>
    <mergeCell ref="D106:E106"/>
    <mergeCell ref="G106:H106"/>
    <mergeCell ref="D113:E113"/>
    <mergeCell ref="G113:H113"/>
    <mergeCell ref="D114:E114"/>
    <mergeCell ref="G114:H114"/>
    <mergeCell ref="D115:E115"/>
    <mergeCell ref="G115:H115"/>
    <mergeCell ref="D110:E110"/>
    <mergeCell ref="G110:H110"/>
    <mergeCell ref="D111:E111"/>
    <mergeCell ref="G111:H111"/>
    <mergeCell ref="D112:E112"/>
    <mergeCell ref="G112:H112"/>
    <mergeCell ref="D119:E119"/>
    <mergeCell ref="G119:H119"/>
    <mergeCell ref="D120:E120"/>
    <mergeCell ref="G120:H120"/>
    <mergeCell ref="B121:C121"/>
    <mergeCell ref="D121:E121"/>
    <mergeCell ref="F121:H121"/>
    <mergeCell ref="D116:E116"/>
    <mergeCell ref="G116:H116"/>
    <mergeCell ref="D117:E117"/>
    <mergeCell ref="G117:H117"/>
    <mergeCell ref="D118:E118"/>
    <mergeCell ref="G118:H118"/>
    <mergeCell ref="B126:E126"/>
    <mergeCell ref="F126:I126"/>
    <mergeCell ref="B127:C127"/>
    <mergeCell ref="D127:E127"/>
    <mergeCell ref="F127:H127"/>
    <mergeCell ref="D128:E128"/>
    <mergeCell ref="G128:H128"/>
    <mergeCell ref="B122:C122"/>
    <mergeCell ref="D122:E122"/>
    <mergeCell ref="F122:H122"/>
    <mergeCell ref="E124:G124"/>
    <mergeCell ref="H124:I124"/>
    <mergeCell ref="B125:I125"/>
    <mergeCell ref="L128:L162"/>
    <mergeCell ref="D129:E129"/>
    <mergeCell ref="G129:H129"/>
    <mergeCell ref="D130:E130"/>
    <mergeCell ref="G130:H130"/>
    <mergeCell ref="D131:E131"/>
    <mergeCell ref="G131:H131"/>
    <mergeCell ref="D132:E132"/>
    <mergeCell ref="G132:H132"/>
    <mergeCell ref="D133:E133"/>
    <mergeCell ref="D137:E137"/>
    <mergeCell ref="G137:H137"/>
    <mergeCell ref="D138:E138"/>
    <mergeCell ref="G138:H138"/>
    <mergeCell ref="D139:E139"/>
    <mergeCell ref="G139:H139"/>
    <mergeCell ref="G133:H133"/>
    <mergeCell ref="D134:E134"/>
    <mergeCell ref="G134:H134"/>
    <mergeCell ref="D135:E135"/>
    <mergeCell ref="G135:H135"/>
    <mergeCell ref="D136:E136"/>
    <mergeCell ref="G136:H136"/>
    <mergeCell ref="D143:E143"/>
    <mergeCell ref="G143:H143"/>
    <mergeCell ref="D144:E144"/>
    <mergeCell ref="G144:H144"/>
    <mergeCell ref="D145:E145"/>
    <mergeCell ref="G145:H145"/>
    <mergeCell ref="D140:E140"/>
    <mergeCell ref="G140:H140"/>
    <mergeCell ref="D141:E141"/>
    <mergeCell ref="G141:H141"/>
    <mergeCell ref="D142:E142"/>
    <mergeCell ref="G142:H142"/>
    <mergeCell ref="D149:E149"/>
    <mergeCell ref="G149:H149"/>
    <mergeCell ref="D150:E150"/>
    <mergeCell ref="G150:H150"/>
    <mergeCell ref="D151:E151"/>
    <mergeCell ref="G151:H151"/>
    <mergeCell ref="D146:E146"/>
    <mergeCell ref="G146:H146"/>
    <mergeCell ref="D147:E147"/>
    <mergeCell ref="G147:H147"/>
    <mergeCell ref="D148:E148"/>
    <mergeCell ref="G148:H148"/>
    <mergeCell ref="D155:E155"/>
    <mergeCell ref="G155:H155"/>
    <mergeCell ref="D156:E156"/>
    <mergeCell ref="G156:H156"/>
    <mergeCell ref="D157:E157"/>
    <mergeCell ref="G157:H157"/>
    <mergeCell ref="D152:E152"/>
    <mergeCell ref="G152:H152"/>
    <mergeCell ref="D153:E153"/>
    <mergeCell ref="G153:H153"/>
    <mergeCell ref="D154:E154"/>
    <mergeCell ref="G154:H154"/>
    <mergeCell ref="D161:E161"/>
    <mergeCell ref="G161:H161"/>
    <mergeCell ref="B162:C162"/>
    <mergeCell ref="D162:E162"/>
    <mergeCell ref="F162:H162"/>
    <mergeCell ref="B163:C163"/>
    <mergeCell ref="D163:E163"/>
    <mergeCell ref="F163:H163"/>
    <mergeCell ref="D158:E158"/>
    <mergeCell ref="G158:H158"/>
    <mergeCell ref="D159:E159"/>
    <mergeCell ref="G159:H159"/>
    <mergeCell ref="D160:E160"/>
    <mergeCell ref="G160:H160"/>
  </mergeCells>
  <phoneticPr fontId="3"/>
  <pageMargins left="0.59055118110236215" right="0.59055118110236215" top="0.59055118110236215" bottom="0.59055118110236215" header="0.31496062992125984" footer="0.31496062992125984"/>
  <pageSetup paperSize="9" orientation="portrait" r:id="rId1"/>
  <rowBreaks count="3" manualBreakCount="3">
    <brk id="41" max="9" man="1"/>
    <brk id="82" max="9" man="1"/>
    <brk id="12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B38E9-912A-462D-AA77-54B52CC5BA1A}">
  <sheetPr>
    <tabColor theme="9"/>
  </sheetPr>
  <dimension ref="A1:M24"/>
  <sheetViews>
    <sheetView view="pageBreakPreview" zoomScaleNormal="100" zoomScaleSheetLayoutView="100" workbookViewId="0"/>
  </sheetViews>
  <sheetFormatPr defaultColWidth="8.69921875" defaultRowHeight="12" x14ac:dyDescent="0.45"/>
  <cols>
    <col min="1" max="2" width="3" style="1" customWidth="1"/>
    <col min="3" max="3" width="21.59765625" style="1" customWidth="1"/>
    <col min="4" max="4" width="9.19921875" style="1" bestFit="1" customWidth="1"/>
    <col min="5" max="5" width="24.69921875" style="1" customWidth="1"/>
    <col min="6" max="6" width="8.69921875" style="1"/>
    <col min="7" max="7" width="4.19921875" style="1" bestFit="1" customWidth="1"/>
    <col min="8" max="8" width="3" style="1" customWidth="1"/>
    <col min="9" max="9" width="24" style="1" bestFit="1" customWidth="1"/>
    <col min="10" max="10" width="25.09765625" style="1" bestFit="1" customWidth="1"/>
    <col min="11" max="11" width="8.69921875" style="1"/>
    <col min="12" max="13" width="3" style="1" customWidth="1"/>
    <col min="14" max="16384" width="8.69921875" style="1"/>
  </cols>
  <sheetData>
    <row r="1" spans="1:13" x14ac:dyDescent="0.45">
      <c r="A1" s="12"/>
      <c r="B1" s="12"/>
      <c r="C1" s="12"/>
      <c r="D1" s="12"/>
      <c r="E1" s="12"/>
      <c r="F1" s="12"/>
      <c r="G1" s="12"/>
      <c r="H1" s="12"/>
      <c r="I1" s="12"/>
      <c r="J1" s="12"/>
      <c r="K1" s="12"/>
      <c r="L1" s="12"/>
      <c r="M1" s="12"/>
    </row>
    <row r="2" spans="1:13" x14ac:dyDescent="0.45">
      <c r="A2" s="12"/>
      <c r="B2" s="13"/>
      <c r="C2" s="13"/>
      <c r="D2" s="13"/>
      <c r="E2" s="13"/>
      <c r="F2" s="13"/>
      <c r="G2" s="13"/>
      <c r="H2" s="13"/>
      <c r="I2" s="13"/>
      <c r="J2" s="13"/>
      <c r="K2" s="13"/>
      <c r="L2" s="13"/>
      <c r="M2" s="12"/>
    </row>
    <row r="3" spans="1:13" ht="24" customHeight="1" x14ac:dyDescent="0.45">
      <c r="A3" s="12"/>
      <c r="B3" s="13"/>
      <c r="C3" s="191" t="s">
        <v>6</v>
      </c>
      <c r="D3" s="191"/>
      <c r="E3" s="191"/>
      <c r="F3" s="191"/>
      <c r="G3" s="191"/>
      <c r="H3" s="13"/>
      <c r="I3" s="191" t="s">
        <v>7</v>
      </c>
      <c r="J3" s="191"/>
      <c r="K3" s="191"/>
      <c r="L3" s="13"/>
      <c r="M3" s="12"/>
    </row>
    <row r="4" spans="1:13" x14ac:dyDescent="0.45">
      <c r="A4" s="12"/>
      <c r="B4" s="13"/>
      <c r="C4" s="13"/>
      <c r="D4" s="13"/>
      <c r="E4" s="13"/>
      <c r="F4" s="13"/>
      <c r="G4" s="13"/>
      <c r="H4" s="13"/>
      <c r="I4" s="13"/>
      <c r="J4" s="13"/>
      <c r="K4" s="13"/>
      <c r="L4" s="13"/>
      <c r="M4" s="12"/>
    </row>
    <row r="5" spans="1:13" x14ac:dyDescent="0.45">
      <c r="A5" s="12"/>
      <c r="B5" s="13"/>
      <c r="C5" s="14" t="s">
        <v>8</v>
      </c>
      <c r="D5" s="14" t="s">
        <v>9</v>
      </c>
      <c r="E5" s="14" t="s">
        <v>10</v>
      </c>
      <c r="F5" s="14" t="s">
        <v>11</v>
      </c>
      <c r="G5" s="14" t="s">
        <v>12</v>
      </c>
      <c r="H5" s="13"/>
      <c r="I5" s="14" t="s">
        <v>13</v>
      </c>
      <c r="J5" s="14" t="s">
        <v>14</v>
      </c>
      <c r="K5" s="14" t="s">
        <v>15</v>
      </c>
      <c r="L5" s="13"/>
      <c r="M5" s="12"/>
    </row>
    <row r="6" spans="1:13" x14ac:dyDescent="0.45">
      <c r="A6" s="12"/>
      <c r="B6" s="13"/>
      <c r="C6" s="192" t="s">
        <v>16</v>
      </c>
      <c r="D6" s="14" t="s">
        <v>17</v>
      </c>
      <c r="E6" s="15" t="s">
        <v>18</v>
      </c>
      <c r="F6" s="17">
        <f>実証体制・組織!J25</f>
        <v>0</v>
      </c>
      <c r="G6" s="15">
        <v>1</v>
      </c>
      <c r="H6" s="13"/>
      <c r="I6" s="15" t="s">
        <v>19</v>
      </c>
      <c r="J6" s="15" t="s">
        <v>20</v>
      </c>
      <c r="K6" s="18" t="str">
        <f>IF(AND(F6=F9, F9=F12), "OK", "NG")</f>
        <v>OK</v>
      </c>
      <c r="L6" s="13"/>
      <c r="M6" s="12"/>
    </row>
    <row r="7" spans="1:13" x14ac:dyDescent="0.45">
      <c r="A7" s="12"/>
      <c r="B7" s="13"/>
      <c r="C7" s="192"/>
      <c r="D7" s="14" t="s">
        <v>21</v>
      </c>
      <c r="E7" s="15" t="s">
        <v>22</v>
      </c>
      <c r="F7" s="17">
        <f>実証体制・組織!L25</f>
        <v>0</v>
      </c>
      <c r="G7" s="15">
        <v>2</v>
      </c>
      <c r="H7" s="13"/>
      <c r="I7" s="15" t="s">
        <v>23</v>
      </c>
      <c r="J7" s="15" t="s">
        <v>24</v>
      </c>
      <c r="K7" s="18" t="str">
        <f>IF(AND(F7=F10, F10=F16), "OK", "NG")</f>
        <v>OK</v>
      </c>
      <c r="L7" s="13"/>
      <c r="M7" s="12"/>
    </row>
    <row r="8" spans="1:13" x14ac:dyDescent="0.45">
      <c r="A8" s="12"/>
      <c r="B8" s="13"/>
      <c r="C8" s="192"/>
      <c r="D8" s="14" t="s">
        <v>25</v>
      </c>
      <c r="E8" s="15" t="s">
        <v>26</v>
      </c>
      <c r="F8" s="17">
        <f>実証体制・組織!J26</f>
        <v>0</v>
      </c>
      <c r="G8" s="16">
        <v>3</v>
      </c>
      <c r="H8" s="13"/>
      <c r="I8" s="15" t="s">
        <v>27</v>
      </c>
      <c r="J8" s="15" t="s">
        <v>28</v>
      </c>
      <c r="K8" s="18" t="str">
        <f>IF(AND(F8=F11, F11=F12+F16, F12+F16=F20+F21+F22), "OK", "NG")</f>
        <v>OK</v>
      </c>
      <c r="L8" s="13"/>
      <c r="M8" s="12"/>
    </row>
    <row r="9" spans="1:13" x14ac:dyDescent="0.45">
      <c r="A9" s="12"/>
      <c r="B9" s="13"/>
      <c r="C9" s="192" t="s">
        <v>29</v>
      </c>
      <c r="D9" s="14" t="s">
        <v>30</v>
      </c>
      <c r="E9" s="15" t="s">
        <v>18</v>
      </c>
      <c r="F9" s="17">
        <f>実証体制・組織!H57</f>
        <v>0</v>
      </c>
      <c r="G9" s="16">
        <v>4</v>
      </c>
      <c r="H9" s="13"/>
      <c r="I9" s="15" t="s">
        <v>31</v>
      </c>
      <c r="J9" s="15" t="s">
        <v>32</v>
      </c>
      <c r="K9" s="18" t="str">
        <f>IF(F13+F17=F20, "OK", "NG")</f>
        <v>OK</v>
      </c>
      <c r="L9" s="13"/>
      <c r="M9" s="12"/>
    </row>
    <row r="10" spans="1:13" x14ac:dyDescent="0.45">
      <c r="A10" s="12"/>
      <c r="B10" s="13"/>
      <c r="C10" s="192"/>
      <c r="D10" s="14" t="s">
        <v>33</v>
      </c>
      <c r="E10" s="15" t="s">
        <v>22</v>
      </c>
      <c r="F10" s="17">
        <f>実証体制・組織!K57</f>
        <v>0</v>
      </c>
      <c r="G10" s="16">
        <v>5</v>
      </c>
      <c r="H10" s="13"/>
      <c r="I10" s="15" t="s">
        <v>34</v>
      </c>
      <c r="J10" s="15" t="s">
        <v>35</v>
      </c>
      <c r="K10" s="18" t="str">
        <f>IF(F14+F18=F21,"OK","NG")</f>
        <v>OK</v>
      </c>
      <c r="L10" s="13"/>
      <c r="M10" s="12"/>
    </row>
    <row r="11" spans="1:13" x14ac:dyDescent="0.45">
      <c r="A11" s="12"/>
      <c r="B11" s="13"/>
      <c r="C11" s="192"/>
      <c r="D11" s="14" t="s">
        <v>36</v>
      </c>
      <c r="E11" s="15" t="s">
        <v>26</v>
      </c>
      <c r="F11" s="17">
        <f>実証体制・組織!H58</f>
        <v>0</v>
      </c>
      <c r="G11" s="15">
        <v>6</v>
      </c>
      <c r="H11" s="13"/>
      <c r="I11" s="15" t="s">
        <v>37</v>
      </c>
      <c r="J11" s="15" t="s">
        <v>38</v>
      </c>
      <c r="K11" s="18" t="str">
        <f t="shared" ref="K11" si="0">IF(F15+F19=F22,"OK","NG")</f>
        <v>OK</v>
      </c>
      <c r="L11" s="13"/>
      <c r="M11" s="12"/>
    </row>
    <row r="12" spans="1:13" x14ac:dyDescent="0.45">
      <c r="A12" s="12"/>
      <c r="B12" s="13"/>
      <c r="C12" s="190" t="s">
        <v>39</v>
      </c>
      <c r="D12" s="14" t="s">
        <v>40</v>
      </c>
      <c r="E12" s="15" t="s">
        <v>41</v>
      </c>
      <c r="F12" s="17">
        <f>⑩経費所要額まとめ_委託!E78</f>
        <v>0</v>
      </c>
      <c r="G12" s="15">
        <v>7</v>
      </c>
      <c r="H12" s="13"/>
      <c r="I12" s="13"/>
      <c r="J12" s="13"/>
      <c r="K12" s="13"/>
      <c r="L12" s="13"/>
      <c r="M12" s="12"/>
    </row>
    <row r="13" spans="1:13" x14ac:dyDescent="0.45">
      <c r="A13" s="12"/>
      <c r="B13" s="13"/>
      <c r="C13" s="190"/>
      <c r="D13" s="14" t="s">
        <v>42</v>
      </c>
      <c r="E13" s="15" t="s">
        <v>43</v>
      </c>
      <c r="F13" s="17">
        <f>⑩経費所要額まとめ_委託!F78</f>
        <v>0</v>
      </c>
      <c r="G13" s="15">
        <v>8</v>
      </c>
      <c r="H13" s="13"/>
      <c r="I13" s="13"/>
      <c r="J13" s="13"/>
      <c r="K13" s="13"/>
      <c r="L13" s="13"/>
      <c r="M13" s="12"/>
    </row>
    <row r="14" spans="1:13" x14ac:dyDescent="0.45">
      <c r="A14" s="12"/>
      <c r="B14" s="13"/>
      <c r="C14" s="190"/>
      <c r="D14" s="14" t="s">
        <v>44</v>
      </c>
      <c r="E14" s="15" t="s">
        <v>45</v>
      </c>
      <c r="F14" s="17">
        <f>⑩経費所要額まとめ_委託!G78</f>
        <v>0</v>
      </c>
      <c r="G14" s="15">
        <v>9</v>
      </c>
      <c r="H14" s="13"/>
      <c r="I14" s="13"/>
      <c r="J14" s="13"/>
      <c r="K14" s="13"/>
      <c r="L14" s="13"/>
      <c r="M14" s="12"/>
    </row>
    <row r="15" spans="1:13" x14ac:dyDescent="0.45">
      <c r="A15" s="12"/>
      <c r="B15" s="13"/>
      <c r="C15" s="190"/>
      <c r="D15" s="14" t="s">
        <v>46</v>
      </c>
      <c r="E15" s="15" t="s">
        <v>47</v>
      </c>
      <c r="F15" s="17">
        <f>⑩経費所要額まとめ_委託!H78</f>
        <v>0</v>
      </c>
      <c r="G15" s="15">
        <v>10</v>
      </c>
      <c r="H15" s="13"/>
      <c r="I15" s="13"/>
      <c r="J15" s="13"/>
      <c r="K15" s="13"/>
      <c r="L15" s="13"/>
      <c r="M15" s="12"/>
    </row>
    <row r="16" spans="1:13" x14ac:dyDescent="0.45">
      <c r="A16" s="12"/>
      <c r="B16" s="13"/>
      <c r="C16" s="190" t="s">
        <v>48</v>
      </c>
      <c r="D16" s="14" t="s">
        <v>49</v>
      </c>
      <c r="E16" s="15" t="s">
        <v>41</v>
      </c>
      <c r="F16" s="17">
        <f>⑩経費所要額まとめ_補助!E93</f>
        <v>0</v>
      </c>
      <c r="G16" s="15">
        <v>11</v>
      </c>
      <c r="H16" s="13"/>
      <c r="I16" s="13"/>
      <c r="J16" s="13"/>
      <c r="K16" s="13"/>
      <c r="L16" s="13"/>
      <c r="M16" s="12"/>
    </row>
    <row r="17" spans="1:13" x14ac:dyDescent="0.45">
      <c r="A17" s="12"/>
      <c r="B17" s="13"/>
      <c r="C17" s="190"/>
      <c r="D17" s="14" t="s">
        <v>50</v>
      </c>
      <c r="E17" s="15" t="s">
        <v>43</v>
      </c>
      <c r="F17" s="17">
        <f>⑩経費所要額まとめ_補助!F93</f>
        <v>0</v>
      </c>
      <c r="G17" s="15">
        <v>12</v>
      </c>
      <c r="H17" s="13"/>
      <c r="I17" s="13"/>
      <c r="J17" s="13"/>
      <c r="K17" s="13"/>
      <c r="L17" s="13"/>
      <c r="M17" s="12"/>
    </row>
    <row r="18" spans="1:13" x14ac:dyDescent="0.45">
      <c r="A18" s="12"/>
      <c r="B18" s="13"/>
      <c r="C18" s="190"/>
      <c r="D18" s="14" t="s">
        <v>51</v>
      </c>
      <c r="E18" s="15" t="s">
        <v>45</v>
      </c>
      <c r="F18" s="17">
        <f>⑩経費所要額まとめ_補助!G93</f>
        <v>0</v>
      </c>
      <c r="G18" s="15">
        <v>13</v>
      </c>
      <c r="H18" s="13"/>
      <c r="I18" s="13"/>
      <c r="J18" s="13"/>
      <c r="K18" s="13"/>
      <c r="L18" s="13"/>
      <c r="M18" s="12"/>
    </row>
    <row r="19" spans="1:13" x14ac:dyDescent="0.45">
      <c r="A19" s="12"/>
      <c r="B19" s="13"/>
      <c r="C19" s="190"/>
      <c r="D19" s="14" t="s">
        <v>52</v>
      </c>
      <c r="E19" s="15" t="s">
        <v>47</v>
      </c>
      <c r="F19" s="17">
        <f>⑩経費所要額まとめ_補助!H93</f>
        <v>0</v>
      </c>
      <c r="G19" s="15">
        <v>14</v>
      </c>
      <c r="H19" s="13"/>
      <c r="I19" s="13"/>
      <c r="J19" s="13"/>
      <c r="K19" s="13"/>
      <c r="L19" s="13"/>
      <c r="M19" s="12"/>
    </row>
    <row r="20" spans="1:13" x14ac:dyDescent="0.45">
      <c r="A20" s="12"/>
      <c r="B20" s="13"/>
      <c r="C20" s="190" t="s">
        <v>53</v>
      </c>
      <c r="D20" s="14" t="s">
        <v>54</v>
      </c>
      <c r="E20" s="15" t="s">
        <v>43</v>
      </c>
      <c r="F20" s="17">
        <f>素材作成シート!F20</f>
        <v>0</v>
      </c>
      <c r="G20" s="15">
        <v>15</v>
      </c>
      <c r="H20" s="13"/>
      <c r="I20" s="13"/>
      <c r="J20" s="13"/>
      <c r="K20" s="13"/>
      <c r="L20" s="13"/>
      <c r="M20" s="12"/>
    </row>
    <row r="21" spans="1:13" x14ac:dyDescent="0.45">
      <c r="A21" s="12"/>
      <c r="B21" s="13"/>
      <c r="C21" s="190"/>
      <c r="D21" s="14" t="s">
        <v>55</v>
      </c>
      <c r="E21" s="15" t="s">
        <v>45</v>
      </c>
      <c r="F21" s="17">
        <f>素材作成シート!J20</f>
        <v>0</v>
      </c>
      <c r="G21" s="15">
        <v>16</v>
      </c>
      <c r="H21" s="13"/>
      <c r="I21" s="13"/>
      <c r="J21" s="13"/>
      <c r="K21" s="13"/>
      <c r="L21" s="13"/>
      <c r="M21" s="12"/>
    </row>
    <row r="22" spans="1:13" x14ac:dyDescent="0.45">
      <c r="A22" s="12"/>
      <c r="B22" s="13"/>
      <c r="C22" s="190"/>
      <c r="D22" s="14" t="s">
        <v>56</v>
      </c>
      <c r="E22" s="15" t="s">
        <v>47</v>
      </c>
      <c r="F22" s="17">
        <f>素材作成シート!N20</f>
        <v>0</v>
      </c>
      <c r="G22" s="15">
        <v>17</v>
      </c>
      <c r="H22" s="13"/>
      <c r="I22" s="13"/>
      <c r="J22" s="13"/>
      <c r="K22" s="13"/>
      <c r="L22" s="13"/>
      <c r="M22" s="12"/>
    </row>
    <row r="23" spans="1:13" x14ac:dyDescent="0.45">
      <c r="A23" s="12"/>
      <c r="B23" s="13"/>
      <c r="C23" s="13"/>
      <c r="D23" s="13"/>
      <c r="E23" s="13"/>
      <c r="F23" s="13"/>
      <c r="G23" s="13"/>
      <c r="H23" s="13"/>
      <c r="I23" s="13"/>
      <c r="J23" s="13"/>
      <c r="K23" s="13"/>
      <c r="L23" s="13"/>
      <c r="M23" s="12"/>
    </row>
    <row r="24" spans="1:13" x14ac:dyDescent="0.45">
      <c r="A24" s="12"/>
      <c r="B24" s="12"/>
      <c r="C24" s="12"/>
      <c r="D24" s="12"/>
      <c r="E24" s="12"/>
      <c r="F24" s="12"/>
      <c r="G24" s="12"/>
      <c r="H24" s="12"/>
      <c r="I24" s="12"/>
      <c r="J24" s="12"/>
      <c r="K24" s="12"/>
      <c r="L24" s="12"/>
      <c r="M24" s="12"/>
    </row>
  </sheetData>
  <sheetProtection algorithmName="SHA-512" hashValue="rmwaj/3tkQJOoLUXsJoGAxSUvd1qcf+lmgS5te061063gOkgy9bmUU30ZQmXx829fIeUsDKNP1bNYHaldiAQ/Q==" saltValue="CnL7e6pccd49Pl0RyBwlZw==" spinCount="100000" sheet="1" objects="1" scenarios="1"/>
  <mergeCells count="7">
    <mergeCell ref="C20:C22"/>
    <mergeCell ref="C3:G3"/>
    <mergeCell ref="I3:K3"/>
    <mergeCell ref="C6:C8"/>
    <mergeCell ref="C9:C11"/>
    <mergeCell ref="C12:C15"/>
    <mergeCell ref="C16:C19"/>
  </mergeCells>
  <phoneticPr fontId="3"/>
  <conditionalFormatting sqref="K6:K11">
    <cfRule type="cellIs" dxfId="4" priority="1" operator="equal">
      <formula>"NG"</formula>
    </cfRule>
    <cfRule type="cellIs" dxfId="3" priority="2" operator="equal">
      <formula>"OK"</formula>
    </cfRule>
  </conditionalFormatting>
  <pageMargins left="0.7" right="0.7" top="0.75"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D69B-2583-4E43-A85D-A44C8277DDF0}">
  <dimension ref="A1:L165"/>
  <sheetViews>
    <sheetView view="pageBreakPreview" zoomScaleNormal="100" zoomScaleSheetLayoutView="100" workbookViewId="0"/>
  </sheetViews>
  <sheetFormatPr defaultColWidth="8.69921875" defaultRowHeight="12" x14ac:dyDescent="0.45"/>
  <cols>
    <col min="1" max="1" width="2" style="1" customWidth="1"/>
    <col min="2" max="2" width="4" style="1" customWidth="1"/>
    <col min="3" max="3" width="23" style="1" customWidth="1"/>
    <col min="4" max="4" width="10" style="1" customWidth="1"/>
    <col min="5" max="5" width="2.5" style="1" customWidth="1"/>
    <col min="6" max="6" width="4" style="1" customWidth="1"/>
    <col min="7" max="7" width="10.5" style="1" customWidth="1"/>
    <col min="8" max="9" width="12.5" style="1" customWidth="1"/>
    <col min="10" max="11" width="2" style="1" customWidth="1"/>
    <col min="12" max="12" width="50" style="1" customWidth="1"/>
    <col min="13" max="16384" width="8.69921875" style="1"/>
  </cols>
  <sheetData>
    <row r="1" spans="1:12" ht="18" customHeight="1" thickBot="1" x14ac:dyDescent="0.5">
      <c r="A1" s="13"/>
      <c r="B1" s="3"/>
      <c r="C1" s="3"/>
      <c r="E1" s="333" t="s">
        <v>155</v>
      </c>
      <c r="F1" s="490"/>
      <c r="G1" s="334"/>
      <c r="H1" s="335" t="str">
        <f>基本情報!E15</f>
        <v>株式会社〇〇〇</v>
      </c>
      <c r="I1" s="335"/>
      <c r="J1" s="19"/>
      <c r="K1" s="20"/>
      <c r="L1" s="13"/>
    </row>
    <row r="2" spans="1:12" ht="18" customHeight="1" thickBot="1" x14ac:dyDescent="0.5">
      <c r="A2" s="13"/>
      <c r="B2" s="491" t="s">
        <v>357</v>
      </c>
      <c r="C2" s="492"/>
      <c r="D2" s="492"/>
      <c r="E2" s="492"/>
      <c r="F2" s="492"/>
      <c r="G2" s="492"/>
      <c r="H2" s="492"/>
      <c r="I2" s="493"/>
      <c r="J2" s="19"/>
      <c r="K2" s="20"/>
      <c r="L2" s="13"/>
    </row>
    <row r="3" spans="1:12" ht="18" customHeight="1" x14ac:dyDescent="0.45">
      <c r="A3" s="13"/>
      <c r="B3" s="551" t="s">
        <v>300</v>
      </c>
      <c r="C3" s="368"/>
      <c r="D3" s="368"/>
      <c r="E3" s="363"/>
      <c r="F3" s="551" t="s">
        <v>301</v>
      </c>
      <c r="G3" s="368"/>
      <c r="H3" s="368"/>
      <c r="I3" s="363"/>
      <c r="J3" s="19"/>
      <c r="K3" s="20"/>
      <c r="L3" s="13"/>
    </row>
    <row r="4" spans="1:12" ht="18" customHeight="1" x14ac:dyDescent="0.45">
      <c r="A4" s="13"/>
      <c r="B4" s="552" t="s">
        <v>221</v>
      </c>
      <c r="C4" s="367"/>
      <c r="D4" s="367" t="s">
        <v>222</v>
      </c>
      <c r="E4" s="364"/>
      <c r="F4" s="552" t="s">
        <v>221</v>
      </c>
      <c r="G4" s="367"/>
      <c r="H4" s="367"/>
      <c r="I4" s="173" t="s">
        <v>222</v>
      </c>
      <c r="J4" s="19"/>
      <c r="K4" s="20"/>
      <c r="L4" s="13"/>
    </row>
    <row r="5" spans="1:12" ht="18" customHeight="1" x14ac:dyDescent="0.45">
      <c r="A5" s="13"/>
      <c r="B5" s="171" t="s">
        <v>12</v>
      </c>
      <c r="C5" s="179" t="s">
        <v>302</v>
      </c>
      <c r="D5" s="487">
        <f>SUM(D6:E15)</f>
        <v>0</v>
      </c>
      <c r="E5" s="488"/>
      <c r="F5" s="178" t="s">
        <v>12</v>
      </c>
      <c r="G5" s="489" t="s">
        <v>303</v>
      </c>
      <c r="H5" s="489"/>
      <c r="I5" s="69">
        <f>SUM(I6:I15)</f>
        <v>0</v>
      </c>
      <c r="J5" s="19"/>
      <c r="K5" s="20"/>
      <c r="L5" s="328" t="s">
        <v>304</v>
      </c>
    </row>
    <row r="6" spans="1:12" ht="18" customHeight="1" x14ac:dyDescent="0.45">
      <c r="A6" s="13"/>
      <c r="B6" s="64">
        <v>1</v>
      </c>
      <c r="C6" s="85" t="s">
        <v>305</v>
      </c>
      <c r="D6" s="478"/>
      <c r="E6" s="479"/>
      <c r="F6" s="64">
        <v>1</v>
      </c>
      <c r="G6" s="549" t="s">
        <v>306</v>
      </c>
      <c r="H6" s="549"/>
      <c r="I6" s="86"/>
      <c r="J6" s="19"/>
      <c r="K6" s="20"/>
      <c r="L6" s="328"/>
    </row>
    <row r="7" spans="1:12" ht="18" customHeight="1" x14ac:dyDescent="0.45">
      <c r="A7" s="13"/>
      <c r="B7" s="87">
        <v>1</v>
      </c>
      <c r="C7" s="88" t="s">
        <v>307</v>
      </c>
      <c r="D7" s="481"/>
      <c r="E7" s="482"/>
      <c r="F7" s="87">
        <v>1</v>
      </c>
      <c r="G7" s="550" t="s">
        <v>308</v>
      </c>
      <c r="H7" s="550"/>
      <c r="I7" s="55"/>
      <c r="J7" s="19"/>
      <c r="K7" s="20"/>
      <c r="L7" s="328"/>
    </row>
    <row r="8" spans="1:12" ht="18" customHeight="1" x14ac:dyDescent="0.45">
      <c r="A8" s="13"/>
      <c r="B8" s="65"/>
      <c r="C8" s="89"/>
      <c r="D8" s="453"/>
      <c r="E8" s="454"/>
      <c r="F8" s="66"/>
      <c r="G8" s="471"/>
      <c r="H8" s="471"/>
      <c r="I8" s="55"/>
      <c r="J8" s="19"/>
      <c r="K8" s="20"/>
      <c r="L8" s="328"/>
    </row>
    <row r="9" spans="1:12" ht="18" customHeight="1" x14ac:dyDescent="0.45">
      <c r="A9" s="13"/>
      <c r="B9" s="65"/>
      <c r="C9" s="89"/>
      <c r="D9" s="453"/>
      <c r="E9" s="454"/>
      <c r="F9" s="66"/>
      <c r="G9" s="471"/>
      <c r="H9" s="471"/>
      <c r="I9" s="55"/>
      <c r="J9" s="19"/>
      <c r="K9" s="20"/>
      <c r="L9" s="328"/>
    </row>
    <row r="10" spans="1:12" ht="18" customHeight="1" x14ac:dyDescent="0.45">
      <c r="A10" s="13"/>
      <c r="B10" s="65"/>
      <c r="C10" s="89"/>
      <c r="D10" s="453"/>
      <c r="E10" s="454"/>
      <c r="F10" s="66"/>
      <c r="G10" s="471"/>
      <c r="H10" s="471"/>
      <c r="I10" s="55"/>
      <c r="J10" s="19"/>
      <c r="K10" s="20"/>
      <c r="L10" s="328"/>
    </row>
    <row r="11" spans="1:12" ht="18" customHeight="1" x14ac:dyDescent="0.45">
      <c r="A11" s="13"/>
      <c r="B11" s="65"/>
      <c r="C11" s="89"/>
      <c r="D11" s="453"/>
      <c r="E11" s="454"/>
      <c r="F11" s="66"/>
      <c r="G11" s="471"/>
      <c r="H11" s="471"/>
      <c r="I11" s="55"/>
      <c r="J11" s="19"/>
      <c r="K11" s="20"/>
      <c r="L11" s="328"/>
    </row>
    <row r="12" spans="1:12" ht="18" customHeight="1" x14ac:dyDescent="0.45">
      <c r="A12" s="13"/>
      <c r="B12" s="65"/>
      <c r="C12" s="89"/>
      <c r="D12" s="453"/>
      <c r="E12" s="454"/>
      <c r="F12" s="66"/>
      <c r="G12" s="471"/>
      <c r="H12" s="471"/>
      <c r="I12" s="55"/>
      <c r="J12" s="19"/>
      <c r="K12" s="20"/>
      <c r="L12" s="328"/>
    </row>
    <row r="13" spans="1:12" ht="18" customHeight="1" x14ac:dyDescent="0.45">
      <c r="A13" s="13"/>
      <c r="B13" s="65"/>
      <c r="C13" s="89"/>
      <c r="D13" s="453"/>
      <c r="E13" s="454"/>
      <c r="F13" s="66"/>
      <c r="G13" s="471"/>
      <c r="H13" s="471"/>
      <c r="I13" s="55"/>
      <c r="J13" s="19"/>
      <c r="K13" s="20"/>
      <c r="L13" s="328"/>
    </row>
    <row r="14" spans="1:12" ht="18" customHeight="1" x14ac:dyDescent="0.45">
      <c r="A14" s="13"/>
      <c r="B14" s="65"/>
      <c r="C14" s="89"/>
      <c r="D14" s="453"/>
      <c r="E14" s="454"/>
      <c r="F14" s="66"/>
      <c r="G14" s="471"/>
      <c r="H14" s="471"/>
      <c r="I14" s="55"/>
      <c r="J14" s="19"/>
      <c r="K14" s="20"/>
      <c r="L14" s="328"/>
    </row>
    <row r="15" spans="1:12" ht="18" customHeight="1" x14ac:dyDescent="0.45">
      <c r="A15" s="13"/>
      <c r="B15" s="90"/>
      <c r="C15" s="91"/>
      <c r="D15" s="557"/>
      <c r="E15" s="558"/>
      <c r="F15" s="92"/>
      <c r="G15" s="559"/>
      <c r="H15" s="449"/>
      <c r="I15" s="57"/>
      <c r="J15" s="19"/>
      <c r="K15" s="20"/>
      <c r="L15" s="328"/>
    </row>
    <row r="16" spans="1:12" ht="18" customHeight="1" x14ac:dyDescent="0.45">
      <c r="A16" s="13"/>
      <c r="B16" s="186" t="s">
        <v>12</v>
      </c>
      <c r="C16" s="187" t="s">
        <v>309</v>
      </c>
      <c r="D16" s="472">
        <f>SUM(D17:E26)</f>
        <v>0</v>
      </c>
      <c r="E16" s="473"/>
      <c r="F16" s="188" t="s">
        <v>12</v>
      </c>
      <c r="G16" s="489" t="s">
        <v>310</v>
      </c>
      <c r="H16" s="489"/>
      <c r="I16" s="69">
        <f>SUM(I17:I26)</f>
        <v>0</v>
      </c>
      <c r="J16" s="19"/>
      <c r="K16" s="20"/>
      <c r="L16" s="328"/>
    </row>
    <row r="17" spans="1:12" ht="18" customHeight="1" x14ac:dyDescent="0.45">
      <c r="A17" s="13"/>
      <c r="B17" s="93">
        <v>2</v>
      </c>
      <c r="C17" s="94" t="s">
        <v>311</v>
      </c>
      <c r="D17" s="553"/>
      <c r="E17" s="554"/>
      <c r="F17" s="93">
        <v>2</v>
      </c>
      <c r="G17" s="560" t="s">
        <v>312</v>
      </c>
      <c r="H17" s="452"/>
      <c r="I17" s="58"/>
      <c r="J17" s="19"/>
      <c r="K17" s="20"/>
      <c r="L17" s="328"/>
    </row>
    <row r="18" spans="1:12" ht="18" customHeight="1" x14ac:dyDescent="0.45">
      <c r="A18" s="13"/>
      <c r="B18" s="65"/>
      <c r="C18" s="89"/>
      <c r="D18" s="453"/>
      <c r="E18" s="454"/>
      <c r="F18" s="66"/>
      <c r="G18" s="556"/>
      <c r="H18" s="440"/>
      <c r="I18" s="55"/>
      <c r="J18" s="19"/>
      <c r="K18" s="20"/>
      <c r="L18" s="328"/>
    </row>
    <row r="19" spans="1:12" ht="18" customHeight="1" x14ac:dyDescent="0.45">
      <c r="A19" s="13"/>
      <c r="B19" s="65"/>
      <c r="C19" s="89"/>
      <c r="D19" s="453"/>
      <c r="E19" s="454"/>
      <c r="F19" s="66"/>
      <c r="G19" s="556"/>
      <c r="H19" s="440"/>
      <c r="I19" s="55"/>
      <c r="J19" s="19"/>
      <c r="K19" s="20"/>
      <c r="L19" s="328"/>
    </row>
    <row r="20" spans="1:12" ht="18" customHeight="1" x14ac:dyDescent="0.45">
      <c r="A20" s="13"/>
      <c r="B20" s="65"/>
      <c r="C20" s="89"/>
      <c r="D20" s="453"/>
      <c r="E20" s="454"/>
      <c r="F20" s="66"/>
      <c r="G20" s="471"/>
      <c r="H20" s="471"/>
      <c r="I20" s="55"/>
      <c r="J20" s="19"/>
      <c r="K20" s="20"/>
      <c r="L20" s="328"/>
    </row>
    <row r="21" spans="1:12" ht="18" customHeight="1" x14ac:dyDescent="0.45">
      <c r="A21" s="13"/>
      <c r="B21" s="65"/>
      <c r="C21" s="89"/>
      <c r="D21" s="453"/>
      <c r="E21" s="454"/>
      <c r="F21" s="66"/>
      <c r="G21" s="471"/>
      <c r="H21" s="471"/>
      <c r="I21" s="55"/>
      <c r="J21" s="19"/>
      <c r="K21" s="20"/>
      <c r="L21" s="328"/>
    </row>
    <row r="22" spans="1:12" ht="18" customHeight="1" x14ac:dyDescent="0.45">
      <c r="A22" s="13"/>
      <c r="B22" s="65"/>
      <c r="C22" s="89"/>
      <c r="D22" s="453"/>
      <c r="E22" s="454"/>
      <c r="F22" s="66"/>
      <c r="G22" s="471"/>
      <c r="H22" s="471"/>
      <c r="I22" s="55"/>
      <c r="J22" s="19"/>
      <c r="K22" s="20"/>
      <c r="L22" s="328"/>
    </row>
    <row r="23" spans="1:12" ht="18" customHeight="1" x14ac:dyDescent="0.45">
      <c r="A23" s="13"/>
      <c r="B23" s="65"/>
      <c r="C23" s="89"/>
      <c r="D23" s="453"/>
      <c r="E23" s="454"/>
      <c r="F23" s="66"/>
      <c r="G23" s="471"/>
      <c r="H23" s="471"/>
      <c r="I23" s="55"/>
      <c r="J23" s="19"/>
      <c r="K23" s="20"/>
      <c r="L23" s="328"/>
    </row>
    <row r="24" spans="1:12" ht="18" customHeight="1" x14ac:dyDescent="0.45">
      <c r="A24" s="13"/>
      <c r="B24" s="65"/>
      <c r="C24" s="89"/>
      <c r="D24" s="453"/>
      <c r="E24" s="454"/>
      <c r="F24" s="66"/>
      <c r="G24" s="471"/>
      <c r="H24" s="471"/>
      <c r="I24" s="55"/>
      <c r="J24" s="19"/>
      <c r="K24" s="20"/>
      <c r="L24" s="328"/>
    </row>
    <row r="25" spans="1:12" ht="18" customHeight="1" x14ac:dyDescent="0.45">
      <c r="A25" s="13"/>
      <c r="B25" s="65"/>
      <c r="C25" s="89"/>
      <c r="D25" s="453"/>
      <c r="E25" s="454"/>
      <c r="F25" s="66"/>
      <c r="G25" s="556"/>
      <c r="H25" s="440"/>
      <c r="I25" s="55"/>
      <c r="J25" s="19"/>
      <c r="K25" s="20"/>
      <c r="L25" s="328"/>
    </row>
    <row r="26" spans="1:12" ht="18" customHeight="1" x14ac:dyDescent="0.45">
      <c r="A26" s="13"/>
      <c r="B26" s="90"/>
      <c r="C26" s="91"/>
      <c r="D26" s="557"/>
      <c r="E26" s="558"/>
      <c r="F26" s="92"/>
      <c r="G26" s="559"/>
      <c r="H26" s="449"/>
      <c r="I26" s="57"/>
      <c r="J26" s="19"/>
      <c r="K26" s="20"/>
      <c r="L26" s="328"/>
    </row>
    <row r="27" spans="1:12" ht="18" customHeight="1" x14ac:dyDescent="0.45">
      <c r="A27" s="13"/>
      <c r="B27" s="186" t="s">
        <v>12</v>
      </c>
      <c r="C27" s="187" t="s">
        <v>313</v>
      </c>
      <c r="D27" s="472">
        <f>SUM(D28:E38)</f>
        <v>0</v>
      </c>
      <c r="E27" s="473"/>
      <c r="F27" s="188" t="s">
        <v>12</v>
      </c>
      <c r="G27" s="489" t="s">
        <v>271</v>
      </c>
      <c r="H27" s="489"/>
      <c r="I27" s="69">
        <f>SUM(I28:I38)</f>
        <v>0</v>
      </c>
      <c r="J27" s="19"/>
      <c r="K27" s="20"/>
      <c r="L27" s="328"/>
    </row>
    <row r="28" spans="1:12" ht="18" customHeight="1" x14ac:dyDescent="0.45">
      <c r="A28" s="13"/>
      <c r="B28" s="93">
        <v>2</v>
      </c>
      <c r="C28" s="94" t="s">
        <v>314</v>
      </c>
      <c r="D28" s="553"/>
      <c r="E28" s="554"/>
      <c r="F28" s="93">
        <v>2</v>
      </c>
      <c r="G28" s="555" t="s">
        <v>315</v>
      </c>
      <c r="H28" s="502"/>
      <c r="I28" s="58"/>
      <c r="J28" s="19"/>
      <c r="K28" s="20"/>
      <c r="L28" s="328"/>
    </row>
    <row r="29" spans="1:12" ht="18" customHeight="1" x14ac:dyDescent="0.45">
      <c r="A29" s="13"/>
      <c r="B29" s="65"/>
      <c r="C29" s="89"/>
      <c r="D29" s="453"/>
      <c r="E29" s="454"/>
      <c r="F29" s="66"/>
      <c r="G29" s="556"/>
      <c r="H29" s="440"/>
      <c r="I29" s="55"/>
      <c r="J29" s="19"/>
      <c r="K29" s="20"/>
      <c r="L29" s="328"/>
    </row>
    <row r="30" spans="1:12" ht="18" customHeight="1" x14ac:dyDescent="0.45">
      <c r="A30" s="13"/>
      <c r="B30" s="65"/>
      <c r="C30" s="89"/>
      <c r="D30" s="453"/>
      <c r="E30" s="454"/>
      <c r="F30" s="66"/>
      <c r="G30" s="471"/>
      <c r="H30" s="471"/>
      <c r="I30" s="55"/>
      <c r="J30" s="19"/>
      <c r="K30" s="20"/>
      <c r="L30" s="328"/>
    </row>
    <row r="31" spans="1:12" ht="18" customHeight="1" x14ac:dyDescent="0.45">
      <c r="A31" s="13"/>
      <c r="B31" s="65"/>
      <c r="C31" s="89"/>
      <c r="D31" s="453"/>
      <c r="E31" s="454"/>
      <c r="F31" s="66"/>
      <c r="G31" s="471"/>
      <c r="H31" s="471"/>
      <c r="I31" s="55"/>
      <c r="J31" s="19"/>
      <c r="K31" s="20"/>
      <c r="L31" s="328"/>
    </row>
    <row r="32" spans="1:12" ht="18" customHeight="1" x14ac:dyDescent="0.45">
      <c r="A32" s="13"/>
      <c r="B32" s="65"/>
      <c r="C32" s="89"/>
      <c r="D32" s="453"/>
      <c r="E32" s="454"/>
      <c r="F32" s="66"/>
      <c r="G32" s="471"/>
      <c r="H32" s="471"/>
      <c r="I32" s="55"/>
      <c r="J32" s="19"/>
      <c r="K32" s="20"/>
      <c r="L32" s="328"/>
    </row>
    <row r="33" spans="1:12" ht="18" customHeight="1" x14ac:dyDescent="0.45">
      <c r="A33" s="13"/>
      <c r="B33" s="65"/>
      <c r="C33" s="89"/>
      <c r="D33" s="453"/>
      <c r="E33" s="454"/>
      <c r="F33" s="66"/>
      <c r="G33" s="471"/>
      <c r="H33" s="471"/>
      <c r="I33" s="55"/>
      <c r="J33" s="19"/>
      <c r="K33" s="20"/>
      <c r="L33" s="328"/>
    </row>
    <row r="34" spans="1:12" ht="18" customHeight="1" x14ac:dyDescent="0.45">
      <c r="A34" s="13"/>
      <c r="B34" s="65"/>
      <c r="C34" s="89"/>
      <c r="D34" s="453"/>
      <c r="E34" s="454"/>
      <c r="F34" s="66"/>
      <c r="G34" s="471"/>
      <c r="H34" s="471"/>
      <c r="I34" s="55"/>
      <c r="J34" s="19"/>
      <c r="K34" s="20"/>
      <c r="L34" s="328"/>
    </row>
    <row r="35" spans="1:12" ht="18" customHeight="1" x14ac:dyDescent="0.45">
      <c r="A35" s="13"/>
      <c r="B35" s="65"/>
      <c r="C35" s="89"/>
      <c r="D35" s="453"/>
      <c r="E35" s="454"/>
      <c r="F35" s="66"/>
      <c r="G35" s="471"/>
      <c r="H35" s="471"/>
      <c r="I35" s="55"/>
      <c r="J35" s="19"/>
      <c r="K35" s="20"/>
      <c r="L35" s="328"/>
    </row>
    <row r="36" spans="1:12" ht="18" customHeight="1" x14ac:dyDescent="0.45">
      <c r="A36" s="13"/>
      <c r="B36" s="65"/>
      <c r="C36" s="89"/>
      <c r="D36" s="453"/>
      <c r="E36" s="454"/>
      <c r="F36" s="66"/>
      <c r="G36" s="471"/>
      <c r="H36" s="471"/>
      <c r="I36" s="55"/>
      <c r="J36" s="19"/>
      <c r="K36" s="20"/>
      <c r="L36" s="328"/>
    </row>
    <row r="37" spans="1:12" ht="18" customHeight="1" x14ac:dyDescent="0.45">
      <c r="A37" s="13"/>
      <c r="B37" s="65"/>
      <c r="C37" s="89"/>
      <c r="D37" s="453"/>
      <c r="E37" s="454"/>
      <c r="F37" s="66"/>
      <c r="G37" s="471"/>
      <c r="H37" s="471"/>
      <c r="I37" s="55"/>
      <c r="J37" s="19"/>
      <c r="K37" s="20"/>
      <c r="L37" s="328"/>
    </row>
    <row r="38" spans="1:12" ht="18" customHeight="1" thickBot="1" x14ac:dyDescent="0.5">
      <c r="A38" s="13"/>
      <c r="B38" s="95"/>
      <c r="C38" s="96"/>
      <c r="D38" s="455"/>
      <c r="E38" s="456"/>
      <c r="F38" s="97"/>
      <c r="G38" s="544"/>
      <c r="H38" s="544"/>
      <c r="I38" s="60"/>
      <c r="J38" s="19"/>
      <c r="K38" s="20"/>
      <c r="L38" s="328"/>
    </row>
    <row r="39" spans="1:12" ht="18" customHeight="1" thickBot="1" x14ac:dyDescent="0.5">
      <c r="A39" s="13"/>
      <c r="B39" s="459" t="s">
        <v>316</v>
      </c>
      <c r="C39" s="305"/>
      <c r="D39" s="457">
        <f>D5+D16+D27</f>
        <v>0</v>
      </c>
      <c r="E39" s="458"/>
      <c r="F39" s="459" t="s">
        <v>317</v>
      </c>
      <c r="G39" s="460"/>
      <c r="H39" s="305"/>
      <c r="I39" s="70">
        <f>I5+I16+I27</f>
        <v>0</v>
      </c>
      <c r="J39" s="19"/>
      <c r="K39" s="20"/>
      <c r="L39" s="328"/>
    </row>
    <row r="40" spans="1:12" ht="18" customHeight="1" thickBot="1" x14ac:dyDescent="0.5">
      <c r="A40" s="13"/>
      <c r="B40" s="545" t="s">
        <v>318</v>
      </c>
      <c r="C40" s="546"/>
      <c r="D40" s="457">
        <f>D39/2</f>
        <v>0</v>
      </c>
      <c r="E40" s="458"/>
      <c r="F40" s="545" t="s">
        <v>319</v>
      </c>
      <c r="G40" s="547"/>
      <c r="H40" s="546"/>
      <c r="I40" s="70">
        <f>I39/2</f>
        <v>0</v>
      </c>
      <c r="J40" s="19"/>
      <c r="K40" s="20"/>
      <c r="L40" s="98"/>
    </row>
    <row r="41" spans="1:12" ht="12.6" thickBot="1" x14ac:dyDescent="0.5">
      <c r="A41" s="19"/>
      <c r="B41" s="3"/>
      <c r="C41" s="3"/>
      <c r="D41" s="3"/>
      <c r="E41" s="3"/>
      <c r="F41" s="3"/>
      <c r="G41" s="3"/>
      <c r="H41" s="3"/>
      <c r="I41" s="3"/>
      <c r="J41" s="19"/>
      <c r="K41" s="20"/>
      <c r="L41" s="13"/>
    </row>
    <row r="42" spans="1:12" ht="18" customHeight="1" thickBot="1" x14ac:dyDescent="0.5">
      <c r="A42" s="13"/>
      <c r="B42" s="3"/>
      <c r="C42" s="3"/>
      <c r="E42" s="333" t="s">
        <v>155</v>
      </c>
      <c r="F42" s="490"/>
      <c r="G42" s="334"/>
      <c r="H42" s="335" t="str">
        <f>基本情報!E15</f>
        <v>株式会社〇〇〇</v>
      </c>
      <c r="I42" s="335"/>
      <c r="J42" s="19"/>
      <c r="K42" s="20"/>
      <c r="L42" s="13"/>
    </row>
    <row r="43" spans="1:12" ht="18" customHeight="1" thickBot="1" x14ac:dyDescent="0.5">
      <c r="A43" s="13"/>
      <c r="B43" s="491" t="s">
        <v>357</v>
      </c>
      <c r="C43" s="492"/>
      <c r="D43" s="492"/>
      <c r="E43" s="492"/>
      <c r="F43" s="492"/>
      <c r="G43" s="492"/>
      <c r="H43" s="492"/>
      <c r="I43" s="493"/>
      <c r="J43" s="19"/>
      <c r="K43" s="20"/>
      <c r="L43" s="13"/>
    </row>
    <row r="44" spans="1:12" ht="18" customHeight="1" x14ac:dyDescent="0.45">
      <c r="A44" s="13"/>
      <c r="B44" s="551" t="s">
        <v>320</v>
      </c>
      <c r="C44" s="368"/>
      <c r="D44" s="368"/>
      <c r="E44" s="363"/>
      <c r="F44" s="551" t="s">
        <v>321</v>
      </c>
      <c r="G44" s="368"/>
      <c r="H44" s="368"/>
      <c r="I44" s="363"/>
      <c r="J44" s="19"/>
      <c r="K44" s="20"/>
      <c r="L44" s="13"/>
    </row>
    <row r="45" spans="1:12" ht="18" customHeight="1" x14ac:dyDescent="0.45">
      <c r="A45" s="13"/>
      <c r="B45" s="552" t="s">
        <v>221</v>
      </c>
      <c r="C45" s="367"/>
      <c r="D45" s="367" t="s">
        <v>222</v>
      </c>
      <c r="E45" s="364"/>
      <c r="F45" s="552" t="s">
        <v>221</v>
      </c>
      <c r="G45" s="367"/>
      <c r="H45" s="367"/>
      <c r="I45" s="173" t="s">
        <v>222</v>
      </c>
      <c r="J45" s="19"/>
      <c r="K45" s="20"/>
      <c r="L45" s="13"/>
    </row>
    <row r="46" spans="1:12" ht="18" customHeight="1" x14ac:dyDescent="0.45">
      <c r="A46" s="13"/>
      <c r="B46" s="171" t="s">
        <v>12</v>
      </c>
      <c r="C46" s="179" t="s">
        <v>322</v>
      </c>
      <c r="D46" s="487">
        <f>SUM(D47:E79)</f>
        <v>0</v>
      </c>
      <c r="E46" s="488"/>
      <c r="F46" s="178" t="s">
        <v>12</v>
      </c>
      <c r="G46" s="489" t="s">
        <v>323</v>
      </c>
      <c r="H46" s="489"/>
      <c r="I46" s="69">
        <f>SUM(I47:I79)</f>
        <v>0</v>
      </c>
      <c r="J46" s="19"/>
      <c r="K46" s="20"/>
      <c r="L46" s="328" t="s">
        <v>324</v>
      </c>
    </row>
    <row r="47" spans="1:12" ht="18" customHeight="1" x14ac:dyDescent="0.45">
      <c r="A47" s="13"/>
      <c r="B47" s="64">
        <v>2</v>
      </c>
      <c r="C47" s="85" t="s">
        <v>325</v>
      </c>
      <c r="D47" s="478"/>
      <c r="E47" s="479"/>
      <c r="F47" s="64">
        <v>2</v>
      </c>
      <c r="G47" s="549" t="s">
        <v>326</v>
      </c>
      <c r="H47" s="549"/>
      <c r="I47" s="53"/>
      <c r="J47" s="19"/>
      <c r="K47" s="20"/>
      <c r="L47" s="328"/>
    </row>
    <row r="48" spans="1:12" ht="18" customHeight="1" x14ac:dyDescent="0.45">
      <c r="A48" s="13"/>
      <c r="B48" s="65"/>
      <c r="C48" s="89"/>
      <c r="D48" s="453"/>
      <c r="E48" s="454"/>
      <c r="F48" s="65"/>
      <c r="G48" s="483"/>
      <c r="H48" s="483"/>
      <c r="I48" s="99"/>
      <c r="J48" s="19"/>
      <c r="K48" s="20"/>
      <c r="L48" s="328"/>
    </row>
    <row r="49" spans="1:12" ht="18" customHeight="1" x14ac:dyDescent="0.45">
      <c r="A49" s="13"/>
      <c r="B49" s="65"/>
      <c r="C49" s="89"/>
      <c r="D49" s="453"/>
      <c r="E49" s="454"/>
      <c r="F49" s="66"/>
      <c r="G49" s="471"/>
      <c r="H49" s="471"/>
      <c r="I49" s="55"/>
      <c r="J49" s="19"/>
      <c r="K49" s="20"/>
      <c r="L49" s="328"/>
    </row>
    <row r="50" spans="1:12" ht="18" customHeight="1" x14ac:dyDescent="0.45">
      <c r="A50" s="13"/>
      <c r="B50" s="65"/>
      <c r="C50" s="89"/>
      <c r="D50" s="453"/>
      <c r="E50" s="454"/>
      <c r="F50" s="66"/>
      <c r="G50" s="471"/>
      <c r="H50" s="471"/>
      <c r="I50" s="55"/>
      <c r="J50" s="19"/>
      <c r="K50" s="20"/>
      <c r="L50" s="328"/>
    </row>
    <row r="51" spans="1:12" ht="18" customHeight="1" x14ac:dyDescent="0.45">
      <c r="A51" s="13"/>
      <c r="B51" s="65"/>
      <c r="C51" s="89"/>
      <c r="D51" s="453"/>
      <c r="E51" s="454"/>
      <c r="F51" s="66"/>
      <c r="G51" s="471"/>
      <c r="H51" s="471"/>
      <c r="I51" s="55"/>
      <c r="J51" s="19"/>
      <c r="K51" s="20"/>
      <c r="L51" s="328"/>
    </row>
    <row r="52" spans="1:12" ht="18" customHeight="1" x14ac:dyDescent="0.45">
      <c r="A52" s="13"/>
      <c r="B52" s="65"/>
      <c r="C52" s="89"/>
      <c r="D52" s="453"/>
      <c r="E52" s="454"/>
      <c r="F52" s="66"/>
      <c r="G52" s="471"/>
      <c r="H52" s="471"/>
      <c r="I52" s="55"/>
      <c r="J52" s="19"/>
      <c r="K52" s="20"/>
      <c r="L52" s="328"/>
    </row>
    <row r="53" spans="1:12" ht="18" customHeight="1" x14ac:dyDescent="0.45">
      <c r="A53" s="13"/>
      <c r="B53" s="65"/>
      <c r="C53" s="89"/>
      <c r="D53" s="453"/>
      <c r="E53" s="454"/>
      <c r="F53" s="66"/>
      <c r="G53" s="471"/>
      <c r="H53" s="471"/>
      <c r="I53" s="55"/>
      <c r="J53" s="19"/>
      <c r="K53" s="20"/>
      <c r="L53" s="328"/>
    </row>
    <row r="54" spans="1:12" ht="18" customHeight="1" x14ac:dyDescent="0.45">
      <c r="A54" s="13"/>
      <c r="B54" s="65"/>
      <c r="C54" s="89"/>
      <c r="D54" s="453"/>
      <c r="E54" s="454"/>
      <c r="F54" s="66"/>
      <c r="G54" s="471"/>
      <c r="H54" s="471"/>
      <c r="I54" s="55"/>
      <c r="J54" s="19"/>
      <c r="K54" s="20"/>
      <c r="L54" s="328"/>
    </row>
    <row r="55" spans="1:12" ht="18" customHeight="1" x14ac:dyDescent="0.45">
      <c r="A55" s="13"/>
      <c r="B55" s="65"/>
      <c r="C55" s="89"/>
      <c r="D55" s="453"/>
      <c r="E55" s="454"/>
      <c r="F55" s="66"/>
      <c r="G55" s="471"/>
      <c r="H55" s="471"/>
      <c r="I55" s="55"/>
      <c r="J55" s="19"/>
      <c r="K55" s="20"/>
      <c r="L55" s="328"/>
    </row>
    <row r="56" spans="1:12" ht="18" customHeight="1" x14ac:dyDescent="0.45">
      <c r="A56" s="13"/>
      <c r="B56" s="65"/>
      <c r="C56" s="89"/>
      <c r="D56" s="453"/>
      <c r="E56" s="454"/>
      <c r="F56" s="66"/>
      <c r="G56" s="471"/>
      <c r="H56" s="471"/>
      <c r="I56" s="55"/>
      <c r="J56" s="19"/>
      <c r="K56" s="20"/>
      <c r="L56" s="328"/>
    </row>
    <row r="57" spans="1:12" ht="18" customHeight="1" x14ac:dyDescent="0.45">
      <c r="A57" s="13"/>
      <c r="B57" s="65"/>
      <c r="C57" s="89"/>
      <c r="D57" s="453"/>
      <c r="E57" s="454"/>
      <c r="F57" s="66"/>
      <c r="G57" s="471"/>
      <c r="H57" s="471"/>
      <c r="I57" s="55"/>
      <c r="J57" s="19"/>
      <c r="K57" s="20"/>
      <c r="L57" s="328"/>
    </row>
    <row r="58" spans="1:12" ht="18" customHeight="1" x14ac:dyDescent="0.45">
      <c r="A58" s="13"/>
      <c r="B58" s="65"/>
      <c r="C58" s="89"/>
      <c r="D58" s="453"/>
      <c r="E58" s="454"/>
      <c r="F58" s="67"/>
      <c r="G58" s="548"/>
      <c r="H58" s="548"/>
      <c r="I58" s="58"/>
      <c r="J58" s="19"/>
      <c r="K58" s="20"/>
      <c r="L58" s="328"/>
    </row>
    <row r="59" spans="1:12" ht="18" customHeight="1" x14ac:dyDescent="0.45">
      <c r="A59" s="13"/>
      <c r="B59" s="65"/>
      <c r="C59" s="89"/>
      <c r="D59" s="453"/>
      <c r="E59" s="454"/>
      <c r="F59" s="66"/>
      <c r="G59" s="471"/>
      <c r="H59" s="471"/>
      <c r="I59" s="55"/>
      <c r="J59" s="19"/>
      <c r="K59" s="20"/>
      <c r="L59" s="328"/>
    </row>
    <row r="60" spans="1:12" ht="18" customHeight="1" x14ac:dyDescent="0.45">
      <c r="A60" s="13"/>
      <c r="B60" s="65"/>
      <c r="C60" s="89"/>
      <c r="D60" s="453"/>
      <c r="E60" s="454"/>
      <c r="F60" s="66"/>
      <c r="G60" s="471"/>
      <c r="H60" s="471"/>
      <c r="I60" s="55"/>
      <c r="J60" s="19"/>
      <c r="K60" s="20"/>
      <c r="L60" s="328"/>
    </row>
    <row r="61" spans="1:12" ht="18" customHeight="1" x14ac:dyDescent="0.45">
      <c r="A61" s="13"/>
      <c r="B61" s="65"/>
      <c r="C61" s="89"/>
      <c r="D61" s="453"/>
      <c r="E61" s="454"/>
      <c r="F61" s="66"/>
      <c r="G61" s="471"/>
      <c r="H61" s="471"/>
      <c r="I61" s="55"/>
      <c r="J61" s="19"/>
      <c r="K61" s="20"/>
      <c r="L61" s="328"/>
    </row>
    <row r="62" spans="1:12" ht="18" customHeight="1" x14ac:dyDescent="0.45">
      <c r="A62" s="13"/>
      <c r="B62" s="65"/>
      <c r="C62" s="89"/>
      <c r="D62" s="453"/>
      <c r="E62" s="454"/>
      <c r="F62" s="66"/>
      <c r="G62" s="471"/>
      <c r="H62" s="471"/>
      <c r="I62" s="55"/>
      <c r="J62" s="19"/>
      <c r="K62" s="20"/>
      <c r="L62" s="328"/>
    </row>
    <row r="63" spans="1:12" ht="18" customHeight="1" x14ac:dyDescent="0.45">
      <c r="A63" s="13"/>
      <c r="B63" s="65"/>
      <c r="C63" s="89"/>
      <c r="D63" s="453"/>
      <c r="E63" s="454"/>
      <c r="F63" s="66"/>
      <c r="G63" s="471"/>
      <c r="H63" s="471"/>
      <c r="I63" s="55"/>
      <c r="J63" s="19"/>
      <c r="K63" s="20"/>
      <c r="L63" s="328"/>
    </row>
    <row r="64" spans="1:12" ht="18" customHeight="1" x14ac:dyDescent="0.45">
      <c r="A64" s="13"/>
      <c r="B64" s="65"/>
      <c r="C64" s="89"/>
      <c r="D64" s="453"/>
      <c r="E64" s="454"/>
      <c r="F64" s="67"/>
      <c r="G64" s="548"/>
      <c r="H64" s="548"/>
      <c r="I64" s="58"/>
      <c r="J64" s="19"/>
      <c r="K64" s="20"/>
      <c r="L64" s="328"/>
    </row>
    <row r="65" spans="1:12" ht="18" customHeight="1" x14ac:dyDescent="0.45">
      <c r="A65" s="13"/>
      <c r="B65" s="65"/>
      <c r="C65" s="89"/>
      <c r="D65" s="453"/>
      <c r="E65" s="454"/>
      <c r="F65" s="66"/>
      <c r="G65" s="471"/>
      <c r="H65" s="471"/>
      <c r="I65" s="55"/>
      <c r="J65" s="19"/>
      <c r="K65" s="20"/>
      <c r="L65" s="328"/>
    </row>
    <row r="66" spans="1:12" ht="18" customHeight="1" x14ac:dyDescent="0.45">
      <c r="A66" s="13"/>
      <c r="B66" s="65"/>
      <c r="C66" s="89"/>
      <c r="D66" s="453"/>
      <c r="E66" s="454"/>
      <c r="F66" s="66"/>
      <c r="G66" s="471"/>
      <c r="H66" s="471"/>
      <c r="I66" s="55"/>
      <c r="J66" s="19"/>
      <c r="K66" s="20"/>
      <c r="L66" s="328"/>
    </row>
    <row r="67" spans="1:12" ht="18" customHeight="1" x14ac:dyDescent="0.45">
      <c r="A67" s="13"/>
      <c r="B67" s="65"/>
      <c r="C67" s="89"/>
      <c r="D67" s="453"/>
      <c r="E67" s="454"/>
      <c r="F67" s="66"/>
      <c r="G67" s="471"/>
      <c r="H67" s="471"/>
      <c r="I67" s="55"/>
      <c r="J67" s="19"/>
      <c r="K67" s="20"/>
      <c r="L67" s="328"/>
    </row>
    <row r="68" spans="1:12" ht="18" customHeight="1" x14ac:dyDescent="0.45">
      <c r="A68" s="13"/>
      <c r="B68" s="65"/>
      <c r="C68" s="89"/>
      <c r="D68" s="453"/>
      <c r="E68" s="454"/>
      <c r="F68" s="66"/>
      <c r="G68" s="471"/>
      <c r="H68" s="471"/>
      <c r="I68" s="55"/>
      <c r="J68" s="19"/>
      <c r="K68" s="20"/>
      <c r="L68" s="328"/>
    </row>
    <row r="69" spans="1:12" ht="18" customHeight="1" x14ac:dyDescent="0.45">
      <c r="A69" s="13"/>
      <c r="B69" s="65"/>
      <c r="C69" s="89"/>
      <c r="D69" s="453"/>
      <c r="E69" s="454"/>
      <c r="F69" s="67"/>
      <c r="G69" s="548"/>
      <c r="H69" s="548"/>
      <c r="I69" s="58"/>
      <c r="J69" s="19"/>
      <c r="K69" s="20"/>
      <c r="L69" s="328"/>
    </row>
    <row r="70" spans="1:12" ht="18" customHeight="1" x14ac:dyDescent="0.45">
      <c r="A70" s="13"/>
      <c r="B70" s="65"/>
      <c r="C70" s="89"/>
      <c r="D70" s="453"/>
      <c r="E70" s="454"/>
      <c r="F70" s="66"/>
      <c r="G70" s="471"/>
      <c r="H70" s="471"/>
      <c r="I70" s="55"/>
      <c r="J70" s="19"/>
      <c r="K70" s="20"/>
      <c r="L70" s="328"/>
    </row>
    <row r="71" spans="1:12" ht="18" customHeight="1" x14ac:dyDescent="0.45">
      <c r="A71" s="13"/>
      <c r="B71" s="65"/>
      <c r="C71" s="89"/>
      <c r="D71" s="453"/>
      <c r="E71" s="454"/>
      <c r="F71" s="66"/>
      <c r="G71" s="471"/>
      <c r="H71" s="471"/>
      <c r="I71" s="55"/>
      <c r="J71" s="19"/>
      <c r="K71" s="20"/>
      <c r="L71" s="328"/>
    </row>
    <row r="72" spans="1:12" ht="18" customHeight="1" x14ac:dyDescent="0.45">
      <c r="A72" s="13"/>
      <c r="B72" s="65"/>
      <c r="C72" s="89"/>
      <c r="D72" s="453"/>
      <c r="E72" s="454"/>
      <c r="F72" s="66"/>
      <c r="G72" s="471"/>
      <c r="H72" s="471"/>
      <c r="I72" s="55"/>
      <c r="J72" s="19"/>
      <c r="K72" s="20"/>
      <c r="L72" s="328"/>
    </row>
    <row r="73" spans="1:12" ht="18" customHeight="1" x14ac:dyDescent="0.45">
      <c r="A73" s="13"/>
      <c r="B73" s="65"/>
      <c r="C73" s="89"/>
      <c r="D73" s="453"/>
      <c r="E73" s="454"/>
      <c r="F73" s="66"/>
      <c r="G73" s="471"/>
      <c r="H73" s="471"/>
      <c r="I73" s="55"/>
      <c r="J73" s="19"/>
      <c r="K73" s="20"/>
      <c r="L73" s="328"/>
    </row>
    <row r="74" spans="1:12" ht="18" customHeight="1" x14ac:dyDescent="0.45">
      <c r="A74" s="13"/>
      <c r="B74" s="65"/>
      <c r="C74" s="89"/>
      <c r="D74" s="453"/>
      <c r="E74" s="454"/>
      <c r="F74" s="66"/>
      <c r="G74" s="471"/>
      <c r="H74" s="471"/>
      <c r="I74" s="55"/>
      <c r="J74" s="19"/>
      <c r="K74" s="20"/>
      <c r="L74" s="328"/>
    </row>
    <row r="75" spans="1:12" ht="18" customHeight="1" x14ac:dyDescent="0.45">
      <c r="A75" s="13"/>
      <c r="B75" s="65"/>
      <c r="C75" s="89"/>
      <c r="D75" s="453"/>
      <c r="E75" s="454"/>
      <c r="F75" s="66"/>
      <c r="G75" s="471"/>
      <c r="H75" s="471"/>
      <c r="I75" s="55"/>
      <c r="J75" s="19"/>
      <c r="K75" s="20"/>
      <c r="L75" s="328"/>
    </row>
    <row r="76" spans="1:12" ht="18" customHeight="1" x14ac:dyDescent="0.45">
      <c r="A76" s="13"/>
      <c r="B76" s="65"/>
      <c r="C76" s="89"/>
      <c r="D76" s="453"/>
      <c r="E76" s="454"/>
      <c r="F76" s="66"/>
      <c r="G76" s="471"/>
      <c r="H76" s="471"/>
      <c r="I76" s="55"/>
      <c r="J76" s="19"/>
      <c r="K76" s="20"/>
      <c r="L76" s="328"/>
    </row>
    <row r="77" spans="1:12" ht="18" customHeight="1" x14ac:dyDescent="0.45">
      <c r="A77" s="13"/>
      <c r="B77" s="65"/>
      <c r="C77" s="89"/>
      <c r="D77" s="453"/>
      <c r="E77" s="454"/>
      <c r="F77" s="66"/>
      <c r="G77" s="471"/>
      <c r="H77" s="471"/>
      <c r="I77" s="55"/>
      <c r="J77" s="19"/>
      <c r="K77" s="20"/>
      <c r="L77" s="328"/>
    </row>
    <row r="78" spans="1:12" ht="18" customHeight="1" x14ac:dyDescent="0.45">
      <c r="A78" s="13"/>
      <c r="B78" s="65"/>
      <c r="C78" s="89"/>
      <c r="D78" s="453"/>
      <c r="E78" s="454"/>
      <c r="F78" s="66"/>
      <c r="G78" s="471"/>
      <c r="H78" s="471"/>
      <c r="I78" s="55"/>
      <c r="J78" s="19"/>
      <c r="K78" s="20"/>
      <c r="L78" s="328"/>
    </row>
    <row r="79" spans="1:12" ht="18" customHeight="1" thickBot="1" x14ac:dyDescent="0.5">
      <c r="A79" s="13"/>
      <c r="B79" s="95"/>
      <c r="C79" s="96"/>
      <c r="D79" s="455"/>
      <c r="E79" s="456"/>
      <c r="F79" s="97"/>
      <c r="G79" s="544"/>
      <c r="H79" s="544"/>
      <c r="I79" s="60"/>
      <c r="J79" s="19"/>
      <c r="K79" s="20"/>
      <c r="L79" s="328"/>
    </row>
    <row r="80" spans="1:12" ht="18" customHeight="1" thickBot="1" x14ac:dyDescent="0.5">
      <c r="A80" s="13"/>
      <c r="B80" s="459" t="s">
        <v>327</v>
      </c>
      <c r="C80" s="305"/>
      <c r="D80" s="457">
        <f>D46</f>
        <v>0</v>
      </c>
      <c r="E80" s="458"/>
      <c r="F80" s="459" t="s">
        <v>328</v>
      </c>
      <c r="G80" s="460"/>
      <c r="H80" s="305"/>
      <c r="I80" s="70">
        <f>I46</f>
        <v>0</v>
      </c>
      <c r="J80" s="19"/>
      <c r="K80" s="20"/>
      <c r="L80" s="328"/>
    </row>
    <row r="81" spans="1:12" ht="18" customHeight="1" thickBot="1" x14ac:dyDescent="0.5">
      <c r="A81" s="13"/>
      <c r="B81" s="545" t="s">
        <v>329</v>
      </c>
      <c r="C81" s="546"/>
      <c r="D81" s="457">
        <f>D80/2</f>
        <v>0</v>
      </c>
      <c r="E81" s="458"/>
      <c r="F81" s="545" t="s">
        <v>330</v>
      </c>
      <c r="G81" s="547"/>
      <c r="H81" s="546"/>
      <c r="I81" s="70">
        <f>I80/2</f>
        <v>0</v>
      </c>
      <c r="J81" s="19"/>
      <c r="K81" s="20"/>
      <c r="L81" s="98"/>
    </row>
    <row r="82" spans="1:12" ht="12.6" thickBot="1" x14ac:dyDescent="0.5">
      <c r="A82" s="19"/>
      <c r="B82" s="3"/>
      <c r="C82" s="3"/>
      <c r="D82" s="3"/>
      <c r="E82" s="3"/>
      <c r="F82" s="3"/>
      <c r="G82" s="3"/>
      <c r="H82" s="3"/>
      <c r="I82" s="3"/>
      <c r="J82" s="19"/>
      <c r="K82" s="20"/>
      <c r="L82" s="13"/>
    </row>
    <row r="83" spans="1:12" ht="18" customHeight="1" thickBot="1" x14ac:dyDescent="0.5">
      <c r="A83" s="13"/>
      <c r="B83" s="3"/>
      <c r="C83" s="3"/>
      <c r="E83" s="333" t="s">
        <v>155</v>
      </c>
      <c r="F83" s="490"/>
      <c r="G83" s="334"/>
      <c r="H83" s="335" t="str">
        <f>基本情報!E15</f>
        <v>株式会社〇〇〇</v>
      </c>
      <c r="I83" s="335"/>
      <c r="J83" s="19"/>
      <c r="K83" s="20"/>
      <c r="L83" s="13"/>
    </row>
    <row r="84" spans="1:12" ht="18" customHeight="1" thickBot="1" x14ac:dyDescent="0.5">
      <c r="A84" s="13"/>
      <c r="B84" s="491" t="s">
        <v>357</v>
      </c>
      <c r="C84" s="492"/>
      <c r="D84" s="492"/>
      <c r="E84" s="492"/>
      <c r="F84" s="492"/>
      <c r="G84" s="492"/>
      <c r="H84" s="492"/>
      <c r="I84" s="493"/>
      <c r="J84" s="19"/>
      <c r="K84" s="20"/>
      <c r="L84" s="13"/>
    </row>
    <row r="85" spans="1:12" ht="18" customHeight="1" x14ac:dyDescent="0.45">
      <c r="A85" s="13"/>
      <c r="B85" s="551" t="s">
        <v>331</v>
      </c>
      <c r="C85" s="368"/>
      <c r="D85" s="368"/>
      <c r="E85" s="363"/>
      <c r="F85" s="551" t="s">
        <v>332</v>
      </c>
      <c r="G85" s="368"/>
      <c r="H85" s="368"/>
      <c r="I85" s="363"/>
      <c r="J85" s="19"/>
      <c r="K85" s="20"/>
      <c r="L85" s="13"/>
    </row>
    <row r="86" spans="1:12" ht="18" customHeight="1" x14ac:dyDescent="0.45">
      <c r="A86" s="13"/>
      <c r="B86" s="552" t="s">
        <v>221</v>
      </c>
      <c r="C86" s="367"/>
      <c r="D86" s="367" t="s">
        <v>222</v>
      </c>
      <c r="E86" s="364"/>
      <c r="F86" s="552" t="s">
        <v>221</v>
      </c>
      <c r="G86" s="367"/>
      <c r="H86" s="367"/>
      <c r="I86" s="173" t="s">
        <v>222</v>
      </c>
      <c r="J86" s="19"/>
      <c r="K86" s="20"/>
      <c r="L86" s="13"/>
    </row>
    <row r="87" spans="1:12" ht="18" customHeight="1" x14ac:dyDescent="0.45">
      <c r="A87" s="13"/>
      <c r="B87" s="171" t="s">
        <v>12</v>
      </c>
      <c r="C87" s="179" t="s">
        <v>333</v>
      </c>
      <c r="D87" s="487">
        <f>SUM(D88:E120)</f>
        <v>0</v>
      </c>
      <c r="E87" s="488"/>
      <c r="F87" s="178" t="s">
        <v>12</v>
      </c>
      <c r="G87" s="489" t="s">
        <v>334</v>
      </c>
      <c r="H87" s="489"/>
      <c r="I87" s="69">
        <f>SUM(I88:I120)</f>
        <v>0</v>
      </c>
      <c r="J87" s="19"/>
      <c r="K87" s="20"/>
      <c r="L87" s="328" t="s">
        <v>324</v>
      </c>
    </row>
    <row r="88" spans="1:12" ht="18" customHeight="1" x14ac:dyDescent="0.45">
      <c r="A88" s="13"/>
      <c r="B88" s="64">
        <v>1</v>
      </c>
      <c r="C88" s="85" t="s">
        <v>335</v>
      </c>
      <c r="D88" s="478"/>
      <c r="E88" s="479"/>
      <c r="F88" s="64">
        <v>2</v>
      </c>
      <c r="G88" s="549" t="s">
        <v>336</v>
      </c>
      <c r="H88" s="549"/>
      <c r="I88" s="53"/>
      <c r="J88" s="19"/>
      <c r="K88" s="20"/>
      <c r="L88" s="328"/>
    </row>
    <row r="89" spans="1:12" ht="18" customHeight="1" x14ac:dyDescent="0.45">
      <c r="A89" s="13"/>
      <c r="B89" s="87">
        <v>1</v>
      </c>
      <c r="C89" s="88" t="s">
        <v>337</v>
      </c>
      <c r="D89" s="453"/>
      <c r="E89" s="454"/>
      <c r="F89" s="87">
        <v>2</v>
      </c>
      <c r="G89" s="550" t="s">
        <v>338</v>
      </c>
      <c r="H89" s="550"/>
      <c r="I89" s="55"/>
      <c r="J89" s="19"/>
      <c r="K89" s="20"/>
      <c r="L89" s="328"/>
    </row>
    <row r="90" spans="1:12" ht="18" customHeight="1" x14ac:dyDescent="0.45">
      <c r="A90" s="13"/>
      <c r="B90" s="65"/>
      <c r="C90" s="89"/>
      <c r="D90" s="453"/>
      <c r="E90" s="454"/>
      <c r="F90" s="66"/>
      <c r="G90" s="471"/>
      <c r="H90" s="471"/>
      <c r="I90" s="55"/>
      <c r="J90" s="19"/>
      <c r="K90" s="20"/>
      <c r="L90" s="328"/>
    </row>
    <row r="91" spans="1:12" ht="18" customHeight="1" x14ac:dyDescent="0.45">
      <c r="A91" s="13"/>
      <c r="B91" s="65"/>
      <c r="C91" s="89"/>
      <c r="D91" s="453"/>
      <c r="E91" s="454"/>
      <c r="F91" s="66"/>
      <c r="G91" s="471"/>
      <c r="H91" s="471"/>
      <c r="I91" s="55"/>
      <c r="J91" s="19"/>
      <c r="K91" s="20"/>
      <c r="L91" s="328"/>
    </row>
    <row r="92" spans="1:12" ht="18" customHeight="1" x14ac:dyDescent="0.45">
      <c r="A92" s="13"/>
      <c r="B92" s="65"/>
      <c r="C92" s="89"/>
      <c r="D92" s="453"/>
      <c r="E92" s="454"/>
      <c r="F92" s="66"/>
      <c r="G92" s="471"/>
      <c r="H92" s="471"/>
      <c r="I92" s="55"/>
      <c r="J92" s="19"/>
      <c r="K92" s="20"/>
      <c r="L92" s="328"/>
    </row>
    <row r="93" spans="1:12" ht="18" customHeight="1" x14ac:dyDescent="0.45">
      <c r="A93" s="13"/>
      <c r="B93" s="65"/>
      <c r="C93" s="89"/>
      <c r="D93" s="453"/>
      <c r="E93" s="454"/>
      <c r="F93" s="66"/>
      <c r="G93" s="471"/>
      <c r="H93" s="471"/>
      <c r="I93" s="55"/>
      <c r="J93" s="19"/>
      <c r="K93" s="20"/>
      <c r="L93" s="328"/>
    </row>
    <row r="94" spans="1:12" ht="18" customHeight="1" x14ac:dyDescent="0.45">
      <c r="A94" s="13"/>
      <c r="B94" s="65"/>
      <c r="C94" s="89"/>
      <c r="D94" s="453"/>
      <c r="E94" s="454"/>
      <c r="F94" s="66"/>
      <c r="G94" s="471"/>
      <c r="H94" s="471"/>
      <c r="I94" s="55"/>
      <c r="J94" s="19"/>
      <c r="K94" s="20"/>
      <c r="L94" s="328"/>
    </row>
    <row r="95" spans="1:12" ht="18" customHeight="1" x14ac:dyDescent="0.45">
      <c r="A95" s="13"/>
      <c r="B95" s="65"/>
      <c r="C95" s="89"/>
      <c r="D95" s="453"/>
      <c r="E95" s="454"/>
      <c r="F95" s="66"/>
      <c r="G95" s="471"/>
      <c r="H95" s="471"/>
      <c r="I95" s="55"/>
      <c r="J95" s="19"/>
      <c r="K95" s="20"/>
      <c r="L95" s="328"/>
    </row>
    <row r="96" spans="1:12" ht="18" customHeight="1" x14ac:dyDescent="0.45">
      <c r="A96" s="13"/>
      <c r="B96" s="65"/>
      <c r="C96" s="89"/>
      <c r="D96" s="453"/>
      <c r="E96" s="454"/>
      <c r="F96" s="66"/>
      <c r="G96" s="471"/>
      <c r="H96" s="471"/>
      <c r="I96" s="55"/>
      <c r="J96" s="19"/>
      <c r="K96" s="20"/>
      <c r="L96" s="328"/>
    </row>
    <row r="97" spans="1:12" ht="18" customHeight="1" x14ac:dyDescent="0.45">
      <c r="A97" s="13"/>
      <c r="B97" s="65"/>
      <c r="C97" s="89"/>
      <c r="D97" s="453"/>
      <c r="E97" s="454"/>
      <c r="F97" s="66"/>
      <c r="G97" s="471"/>
      <c r="H97" s="471"/>
      <c r="I97" s="55"/>
      <c r="J97" s="19"/>
      <c r="K97" s="20"/>
      <c r="L97" s="328"/>
    </row>
    <row r="98" spans="1:12" ht="18" customHeight="1" x14ac:dyDescent="0.45">
      <c r="A98" s="13"/>
      <c r="B98" s="65"/>
      <c r="C98" s="89"/>
      <c r="D98" s="453"/>
      <c r="E98" s="454"/>
      <c r="F98" s="66"/>
      <c r="G98" s="471"/>
      <c r="H98" s="471"/>
      <c r="I98" s="55"/>
      <c r="J98" s="19"/>
      <c r="K98" s="20"/>
      <c r="L98" s="328"/>
    </row>
    <row r="99" spans="1:12" ht="18" customHeight="1" x14ac:dyDescent="0.45">
      <c r="A99" s="13"/>
      <c r="B99" s="65"/>
      <c r="C99" s="89"/>
      <c r="D99" s="453"/>
      <c r="E99" s="454"/>
      <c r="F99" s="67"/>
      <c r="G99" s="548"/>
      <c r="H99" s="548"/>
      <c r="I99" s="58"/>
      <c r="J99" s="19"/>
      <c r="K99" s="20"/>
      <c r="L99" s="328"/>
    </row>
    <row r="100" spans="1:12" ht="18" customHeight="1" x14ac:dyDescent="0.45">
      <c r="A100" s="13"/>
      <c r="B100" s="65"/>
      <c r="C100" s="89"/>
      <c r="D100" s="453"/>
      <c r="E100" s="454"/>
      <c r="F100" s="66"/>
      <c r="G100" s="471"/>
      <c r="H100" s="471"/>
      <c r="I100" s="55"/>
      <c r="J100" s="19"/>
      <c r="K100" s="20"/>
      <c r="L100" s="328"/>
    </row>
    <row r="101" spans="1:12" ht="18" customHeight="1" x14ac:dyDescent="0.45">
      <c r="A101" s="13"/>
      <c r="B101" s="65"/>
      <c r="C101" s="89"/>
      <c r="D101" s="453"/>
      <c r="E101" s="454"/>
      <c r="F101" s="66"/>
      <c r="G101" s="471"/>
      <c r="H101" s="471"/>
      <c r="I101" s="55"/>
      <c r="J101" s="19"/>
      <c r="K101" s="20"/>
      <c r="L101" s="328"/>
    </row>
    <row r="102" spans="1:12" ht="18" customHeight="1" x14ac:dyDescent="0.45">
      <c r="A102" s="13"/>
      <c r="B102" s="65"/>
      <c r="C102" s="89"/>
      <c r="D102" s="453"/>
      <c r="E102" s="454"/>
      <c r="F102" s="66"/>
      <c r="G102" s="471"/>
      <c r="H102" s="471"/>
      <c r="I102" s="55"/>
      <c r="J102" s="19"/>
      <c r="K102" s="20"/>
      <c r="L102" s="328"/>
    </row>
    <row r="103" spans="1:12" ht="18" customHeight="1" x14ac:dyDescent="0.45">
      <c r="A103" s="13"/>
      <c r="B103" s="65"/>
      <c r="C103" s="89"/>
      <c r="D103" s="453"/>
      <c r="E103" s="454"/>
      <c r="F103" s="66"/>
      <c r="G103" s="471"/>
      <c r="H103" s="471"/>
      <c r="I103" s="55"/>
      <c r="J103" s="19"/>
      <c r="K103" s="20"/>
      <c r="L103" s="328"/>
    </row>
    <row r="104" spans="1:12" ht="18" customHeight="1" x14ac:dyDescent="0.45">
      <c r="A104" s="13"/>
      <c r="B104" s="65"/>
      <c r="C104" s="89"/>
      <c r="D104" s="453"/>
      <c r="E104" s="454"/>
      <c r="F104" s="66"/>
      <c r="G104" s="471"/>
      <c r="H104" s="471"/>
      <c r="I104" s="55"/>
      <c r="J104" s="19"/>
      <c r="K104" s="20"/>
      <c r="L104" s="328"/>
    </row>
    <row r="105" spans="1:12" ht="18" customHeight="1" x14ac:dyDescent="0.45">
      <c r="A105" s="13"/>
      <c r="B105" s="65"/>
      <c r="C105" s="89"/>
      <c r="D105" s="453"/>
      <c r="E105" s="454"/>
      <c r="F105" s="66"/>
      <c r="G105" s="471"/>
      <c r="H105" s="471"/>
      <c r="I105" s="55"/>
      <c r="J105" s="19"/>
      <c r="K105" s="20"/>
      <c r="L105" s="328"/>
    </row>
    <row r="106" spans="1:12" ht="18" customHeight="1" x14ac:dyDescent="0.45">
      <c r="A106" s="13"/>
      <c r="B106" s="65"/>
      <c r="C106" s="89"/>
      <c r="D106" s="453"/>
      <c r="E106" s="454"/>
      <c r="F106" s="66"/>
      <c r="G106" s="471"/>
      <c r="H106" s="471"/>
      <c r="I106" s="55"/>
      <c r="J106" s="19"/>
      <c r="K106" s="20"/>
      <c r="L106" s="328"/>
    </row>
    <row r="107" spans="1:12" ht="18" customHeight="1" x14ac:dyDescent="0.45">
      <c r="A107" s="13"/>
      <c r="B107" s="65"/>
      <c r="C107" s="89"/>
      <c r="D107" s="453"/>
      <c r="E107" s="454"/>
      <c r="F107" s="66"/>
      <c r="G107" s="471"/>
      <c r="H107" s="471"/>
      <c r="I107" s="55"/>
      <c r="J107" s="19"/>
      <c r="K107" s="20"/>
      <c r="L107" s="328"/>
    </row>
    <row r="108" spans="1:12" ht="18" customHeight="1" x14ac:dyDescent="0.45">
      <c r="A108" s="13"/>
      <c r="B108" s="65"/>
      <c r="C108" s="89"/>
      <c r="D108" s="453"/>
      <c r="E108" s="454"/>
      <c r="F108" s="66"/>
      <c r="G108" s="471"/>
      <c r="H108" s="471"/>
      <c r="I108" s="55"/>
      <c r="J108" s="19"/>
      <c r="K108" s="20"/>
      <c r="L108" s="328"/>
    </row>
    <row r="109" spans="1:12" ht="18" customHeight="1" x14ac:dyDescent="0.45">
      <c r="A109" s="13"/>
      <c r="B109" s="65"/>
      <c r="C109" s="89"/>
      <c r="D109" s="453"/>
      <c r="E109" s="454"/>
      <c r="F109" s="66"/>
      <c r="G109" s="471"/>
      <c r="H109" s="471"/>
      <c r="I109" s="55"/>
      <c r="J109" s="19"/>
      <c r="K109" s="20"/>
      <c r="L109" s="328"/>
    </row>
    <row r="110" spans="1:12" ht="18" customHeight="1" x14ac:dyDescent="0.45">
      <c r="A110" s="13"/>
      <c r="B110" s="65"/>
      <c r="C110" s="89"/>
      <c r="D110" s="453"/>
      <c r="E110" s="454"/>
      <c r="F110" s="67"/>
      <c r="G110" s="548"/>
      <c r="H110" s="548"/>
      <c r="I110" s="58"/>
      <c r="J110" s="19"/>
      <c r="K110" s="20"/>
      <c r="L110" s="328"/>
    </row>
    <row r="111" spans="1:12" ht="18" customHeight="1" x14ac:dyDescent="0.45">
      <c r="A111" s="13"/>
      <c r="B111" s="65"/>
      <c r="C111" s="89"/>
      <c r="D111" s="453"/>
      <c r="E111" s="454"/>
      <c r="F111" s="66"/>
      <c r="G111" s="471"/>
      <c r="H111" s="471"/>
      <c r="I111" s="55"/>
      <c r="J111" s="19"/>
      <c r="K111" s="20"/>
      <c r="L111" s="328"/>
    </row>
    <row r="112" spans="1:12" ht="18" customHeight="1" x14ac:dyDescent="0.45">
      <c r="A112" s="13"/>
      <c r="B112" s="65"/>
      <c r="C112" s="89"/>
      <c r="D112" s="453"/>
      <c r="E112" s="454"/>
      <c r="F112" s="66"/>
      <c r="G112" s="471"/>
      <c r="H112" s="471"/>
      <c r="I112" s="55"/>
      <c r="J112" s="19"/>
      <c r="K112" s="20"/>
      <c r="L112" s="328"/>
    </row>
    <row r="113" spans="1:12" ht="18" customHeight="1" x14ac:dyDescent="0.45">
      <c r="A113" s="13"/>
      <c r="B113" s="65"/>
      <c r="C113" s="89"/>
      <c r="D113" s="453"/>
      <c r="E113" s="454"/>
      <c r="F113" s="66"/>
      <c r="G113" s="471"/>
      <c r="H113" s="471"/>
      <c r="I113" s="55"/>
      <c r="J113" s="19"/>
      <c r="K113" s="20"/>
      <c r="L113" s="328"/>
    </row>
    <row r="114" spans="1:12" ht="18" customHeight="1" x14ac:dyDescent="0.45">
      <c r="A114" s="13"/>
      <c r="B114" s="65"/>
      <c r="C114" s="89"/>
      <c r="D114" s="453"/>
      <c r="E114" s="454"/>
      <c r="F114" s="66"/>
      <c r="G114" s="471"/>
      <c r="H114" s="471"/>
      <c r="I114" s="55"/>
      <c r="J114" s="19"/>
      <c r="K114" s="20"/>
      <c r="L114" s="328"/>
    </row>
    <row r="115" spans="1:12" ht="18" customHeight="1" x14ac:dyDescent="0.45">
      <c r="A115" s="13"/>
      <c r="B115" s="65"/>
      <c r="C115" s="89"/>
      <c r="D115" s="453"/>
      <c r="E115" s="454"/>
      <c r="F115" s="66"/>
      <c r="G115" s="471"/>
      <c r="H115" s="471"/>
      <c r="I115" s="55"/>
      <c r="J115" s="19"/>
      <c r="K115" s="20"/>
      <c r="L115" s="328"/>
    </row>
    <row r="116" spans="1:12" ht="18" customHeight="1" x14ac:dyDescent="0.45">
      <c r="A116" s="13"/>
      <c r="B116" s="65"/>
      <c r="C116" s="89"/>
      <c r="D116" s="453"/>
      <c r="E116" s="454"/>
      <c r="F116" s="66"/>
      <c r="G116" s="471"/>
      <c r="H116" s="471"/>
      <c r="I116" s="55"/>
      <c r="J116" s="19"/>
      <c r="K116" s="20"/>
      <c r="L116" s="328"/>
    </row>
    <row r="117" spans="1:12" ht="18" customHeight="1" x14ac:dyDescent="0.45">
      <c r="A117" s="13"/>
      <c r="B117" s="65"/>
      <c r="C117" s="89"/>
      <c r="D117" s="453"/>
      <c r="E117" s="454"/>
      <c r="F117" s="66"/>
      <c r="G117" s="471"/>
      <c r="H117" s="471"/>
      <c r="I117" s="55"/>
      <c r="J117" s="19"/>
      <c r="K117" s="20"/>
      <c r="L117" s="328"/>
    </row>
    <row r="118" spans="1:12" ht="18" customHeight="1" x14ac:dyDescent="0.45">
      <c r="A118" s="13"/>
      <c r="B118" s="65"/>
      <c r="C118" s="89"/>
      <c r="D118" s="453"/>
      <c r="E118" s="454"/>
      <c r="F118" s="66"/>
      <c r="G118" s="471"/>
      <c r="H118" s="471"/>
      <c r="I118" s="55"/>
      <c r="J118" s="19"/>
      <c r="K118" s="20"/>
      <c r="L118" s="328"/>
    </row>
    <row r="119" spans="1:12" ht="18" customHeight="1" x14ac:dyDescent="0.45">
      <c r="A119" s="13"/>
      <c r="B119" s="65"/>
      <c r="C119" s="89"/>
      <c r="D119" s="453"/>
      <c r="E119" s="454"/>
      <c r="F119" s="66"/>
      <c r="G119" s="471"/>
      <c r="H119" s="471"/>
      <c r="I119" s="55"/>
      <c r="J119" s="19"/>
      <c r="K119" s="20"/>
      <c r="L119" s="328"/>
    </row>
    <row r="120" spans="1:12" ht="18" customHeight="1" thickBot="1" x14ac:dyDescent="0.5">
      <c r="A120" s="13"/>
      <c r="B120" s="95"/>
      <c r="C120" s="96"/>
      <c r="D120" s="455"/>
      <c r="E120" s="456"/>
      <c r="F120" s="97"/>
      <c r="G120" s="544"/>
      <c r="H120" s="544"/>
      <c r="I120" s="60"/>
      <c r="J120" s="19"/>
      <c r="K120" s="20"/>
      <c r="L120" s="328"/>
    </row>
    <row r="121" spans="1:12" ht="18" customHeight="1" thickBot="1" x14ac:dyDescent="0.5">
      <c r="A121" s="13"/>
      <c r="B121" s="459" t="s">
        <v>339</v>
      </c>
      <c r="C121" s="305"/>
      <c r="D121" s="457">
        <f>D87</f>
        <v>0</v>
      </c>
      <c r="E121" s="458"/>
      <c r="F121" s="459" t="s">
        <v>340</v>
      </c>
      <c r="G121" s="460"/>
      <c r="H121" s="305"/>
      <c r="I121" s="70">
        <f>I87</f>
        <v>0</v>
      </c>
      <c r="J121" s="19"/>
      <c r="K121" s="20"/>
      <c r="L121" s="328"/>
    </row>
    <row r="122" spans="1:12" ht="18" customHeight="1" thickBot="1" x14ac:dyDescent="0.5">
      <c r="A122" s="13"/>
      <c r="B122" s="545" t="s">
        <v>341</v>
      </c>
      <c r="C122" s="546"/>
      <c r="D122" s="457">
        <f>D121/2</f>
        <v>0</v>
      </c>
      <c r="E122" s="458"/>
      <c r="F122" s="545" t="s">
        <v>342</v>
      </c>
      <c r="G122" s="547"/>
      <c r="H122" s="546"/>
      <c r="I122" s="70">
        <f>I121/2</f>
        <v>0</v>
      </c>
      <c r="J122" s="19"/>
      <c r="K122" s="20"/>
      <c r="L122" s="98"/>
    </row>
    <row r="123" spans="1:12" ht="12.6" thickBot="1" x14ac:dyDescent="0.5">
      <c r="A123" s="19"/>
      <c r="B123" s="3"/>
      <c r="C123" s="3"/>
      <c r="D123" s="3"/>
      <c r="E123" s="3"/>
      <c r="F123" s="3"/>
      <c r="G123" s="3"/>
      <c r="H123" s="3"/>
      <c r="I123" s="3"/>
      <c r="J123" s="19"/>
      <c r="K123" s="20"/>
      <c r="L123" s="13"/>
    </row>
    <row r="124" spans="1:12" ht="18" customHeight="1" thickBot="1" x14ac:dyDescent="0.5">
      <c r="A124" s="13"/>
      <c r="B124" s="3"/>
      <c r="C124" s="3"/>
      <c r="E124" s="333" t="s">
        <v>155</v>
      </c>
      <c r="F124" s="490"/>
      <c r="G124" s="334"/>
      <c r="H124" s="335" t="str">
        <f>基本情報!E15</f>
        <v>株式会社〇〇〇</v>
      </c>
      <c r="I124" s="335"/>
      <c r="J124" s="19"/>
      <c r="K124" s="20"/>
      <c r="L124" s="13"/>
    </row>
    <row r="125" spans="1:12" ht="18" customHeight="1" thickBot="1" x14ac:dyDescent="0.5">
      <c r="A125" s="13"/>
      <c r="B125" s="491" t="s">
        <v>357</v>
      </c>
      <c r="C125" s="492"/>
      <c r="D125" s="492"/>
      <c r="E125" s="492"/>
      <c r="F125" s="492"/>
      <c r="G125" s="492"/>
      <c r="H125" s="492"/>
      <c r="I125" s="493"/>
      <c r="J125" s="19"/>
      <c r="K125" s="20"/>
      <c r="L125" s="13"/>
    </row>
    <row r="126" spans="1:12" ht="18" customHeight="1" x14ac:dyDescent="0.45">
      <c r="A126" s="13"/>
      <c r="B126" s="551" t="s">
        <v>343</v>
      </c>
      <c r="C126" s="368"/>
      <c r="D126" s="368"/>
      <c r="E126" s="363"/>
      <c r="F126" s="551" t="s">
        <v>344</v>
      </c>
      <c r="G126" s="368"/>
      <c r="H126" s="368"/>
      <c r="I126" s="363"/>
      <c r="J126" s="19"/>
      <c r="K126" s="20"/>
      <c r="L126" s="13"/>
    </row>
    <row r="127" spans="1:12" ht="18" customHeight="1" x14ac:dyDescent="0.45">
      <c r="A127" s="13"/>
      <c r="B127" s="552" t="s">
        <v>221</v>
      </c>
      <c r="C127" s="367"/>
      <c r="D127" s="367" t="s">
        <v>222</v>
      </c>
      <c r="E127" s="364"/>
      <c r="F127" s="552" t="s">
        <v>221</v>
      </c>
      <c r="G127" s="367"/>
      <c r="H127" s="367"/>
      <c r="I127" s="173" t="s">
        <v>222</v>
      </c>
      <c r="J127" s="19"/>
      <c r="K127" s="20"/>
      <c r="L127" s="13"/>
    </row>
    <row r="128" spans="1:12" ht="18" customHeight="1" x14ac:dyDescent="0.45">
      <c r="A128" s="13"/>
      <c r="B128" s="171" t="s">
        <v>12</v>
      </c>
      <c r="C128" s="179" t="s">
        <v>345</v>
      </c>
      <c r="D128" s="487">
        <f>SUM(D129:E161)</f>
        <v>0</v>
      </c>
      <c r="E128" s="488"/>
      <c r="F128" s="178" t="s">
        <v>12</v>
      </c>
      <c r="G128" s="489" t="s">
        <v>346</v>
      </c>
      <c r="H128" s="489"/>
      <c r="I128" s="69">
        <f>SUM(I129:I161)</f>
        <v>0</v>
      </c>
      <c r="J128" s="19"/>
      <c r="K128" s="20"/>
      <c r="L128" s="328" t="s">
        <v>324</v>
      </c>
    </row>
    <row r="129" spans="1:12" ht="18" customHeight="1" x14ac:dyDescent="0.45">
      <c r="A129" s="13"/>
      <c r="B129" s="64">
        <v>1</v>
      </c>
      <c r="C129" s="85" t="s">
        <v>347</v>
      </c>
      <c r="D129" s="478"/>
      <c r="E129" s="479"/>
      <c r="F129" s="64">
        <v>2</v>
      </c>
      <c r="G129" s="549" t="s">
        <v>348</v>
      </c>
      <c r="H129" s="549"/>
      <c r="I129" s="53"/>
      <c r="J129" s="19"/>
      <c r="K129" s="20"/>
      <c r="L129" s="328"/>
    </row>
    <row r="130" spans="1:12" ht="18" customHeight="1" x14ac:dyDescent="0.45">
      <c r="A130" s="13"/>
      <c r="B130" s="87">
        <v>1</v>
      </c>
      <c r="C130" s="88" t="s">
        <v>349</v>
      </c>
      <c r="D130" s="481"/>
      <c r="E130" s="482"/>
      <c r="F130" s="87">
        <v>2</v>
      </c>
      <c r="G130" s="550" t="s">
        <v>350</v>
      </c>
      <c r="H130" s="550"/>
      <c r="I130" s="61"/>
      <c r="J130" s="19"/>
      <c r="K130" s="20"/>
      <c r="L130" s="328"/>
    </row>
    <row r="131" spans="1:12" ht="18" customHeight="1" x14ac:dyDescent="0.45">
      <c r="A131" s="13"/>
      <c r="B131" s="65"/>
      <c r="C131" s="89"/>
      <c r="D131" s="453"/>
      <c r="E131" s="454"/>
      <c r="F131" s="87">
        <v>2</v>
      </c>
      <c r="G131" s="550" t="s">
        <v>351</v>
      </c>
      <c r="H131" s="550"/>
      <c r="I131" s="55"/>
      <c r="J131" s="19"/>
      <c r="K131" s="20"/>
      <c r="L131" s="328"/>
    </row>
    <row r="132" spans="1:12" ht="18" customHeight="1" x14ac:dyDescent="0.45">
      <c r="A132" s="13"/>
      <c r="B132" s="65"/>
      <c r="C132" s="89"/>
      <c r="D132" s="453"/>
      <c r="E132" s="454"/>
      <c r="F132" s="66"/>
      <c r="G132" s="471"/>
      <c r="H132" s="471"/>
      <c r="I132" s="55"/>
      <c r="J132" s="19"/>
      <c r="K132" s="20"/>
      <c r="L132" s="328"/>
    </row>
    <row r="133" spans="1:12" ht="18" customHeight="1" x14ac:dyDescent="0.45">
      <c r="A133" s="13"/>
      <c r="B133" s="65"/>
      <c r="C133" s="89"/>
      <c r="D133" s="453"/>
      <c r="E133" s="454"/>
      <c r="F133" s="66"/>
      <c r="G133" s="471"/>
      <c r="H133" s="471"/>
      <c r="I133" s="55"/>
      <c r="J133" s="19"/>
      <c r="K133" s="20"/>
      <c r="L133" s="328"/>
    </row>
    <row r="134" spans="1:12" ht="18" customHeight="1" x14ac:dyDescent="0.45">
      <c r="A134" s="13"/>
      <c r="B134" s="65"/>
      <c r="C134" s="89"/>
      <c r="D134" s="453"/>
      <c r="E134" s="454"/>
      <c r="F134" s="66"/>
      <c r="G134" s="471"/>
      <c r="H134" s="471"/>
      <c r="I134" s="55"/>
      <c r="J134" s="19"/>
      <c r="K134" s="20"/>
      <c r="L134" s="328"/>
    </row>
    <row r="135" spans="1:12" ht="18" customHeight="1" x14ac:dyDescent="0.45">
      <c r="A135" s="13"/>
      <c r="B135" s="65"/>
      <c r="C135" s="89"/>
      <c r="D135" s="453"/>
      <c r="E135" s="454"/>
      <c r="F135" s="66"/>
      <c r="G135" s="471"/>
      <c r="H135" s="471"/>
      <c r="I135" s="55"/>
      <c r="J135" s="19"/>
      <c r="K135" s="20"/>
      <c r="L135" s="328"/>
    </row>
    <row r="136" spans="1:12" ht="18" customHeight="1" x14ac:dyDescent="0.45">
      <c r="A136" s="13"/>
      <c r="B136" s="65"/>
      <c r="C136" s="89"/>
      <c r="D136" s="453"/>
      <c r="E136" s="454"/>
      <c r="F136" s="66"/>
      <c r="G136" s="471"/>
      <c r="H136" s="471"/>
      <c r="I136" s="55"/>
      <c r="J136" s="19"/>
      <c r="K136" s="20"/>
      <c r="L136" s="328"/>
    </row>
    <row r="137" spans="1:12" ht="18" customHeight="1" x14ac:dyDescent="0.45">
      <c r="A137" s="13"/>
      <c r="B137" s="65"/>
      <c r="C137" s="89"/>
      <c r="D137" s="453"/>
      <c r="E137" s="454"/>
      <c r="F137" s="66"/>
      <c r="G137" s="471"/>
      <c r="H137" s="471"/>
      <c r="I137" s="55"/>
      <c r="J137" s="19"/>
      <c r="K137" s="20"/>
      <c r="L137" s="328"/>
    </row>
    <row r="138" spans="1:12" ht="18" customHeight="1" x14ac:dyDescent="0.45">
      <c r="A138" s="13"/>
      <c r="B138" s="65"/>
      <c r="C138" s="89"/>
      <c r="D138" s="453"/>
      <c r="E138" s="454"/>
      <c r="F138" s="66"/>
      <c r="G138" s="471"/>
      <c r="H138" s="471"/>
      <c r="I138" s="55"/>
      <c r="J138" s="19"/>
      <c r="K138" s="20"/>
      <c r="L138" s="328"/>
    </row>
    <row r="139" spans="1:12" ht="18" customHeight="1" x14ac:dyDescent="0.45">
      <c r="A139" s="13"/>
      <c r="B139" s="65"/>
      <c r="C139" s="89"/>
      <c r="D139" s="453"/>
      <c r="E139" s="454"/>
      <c r="F139" s="66"/>
      <c r="G139" s="471"/>
      <c r="H139" s="471"/>
      <c r="I139" s="55"/>
      <c r="J139" s="19"/>
      <c r="K139" s="20"/>
      <c r="L139" s="328"/>
    </row>
    <row r="140" spans="1:12" ht="18" customHeight="1" x14ac:dyDescent="0.45">
      <c r="A140" s="13"/>
      <c r="B140" s="65"/>
      <c r="C140" s="89"/>
      <c r="D140" s="453"/>
      <c r="E140" s="454"/>
      <c r="F140" s="67"/>
      <c r="G140" s="548"/>
      <c r="H140" s="548"/>
      <c r="I140" s="58"/>
      <c r="J140" s="19"/>
      <c r="K140" s="20"/>
      <c r="L140" s="328"/>
    </row>
    <row r="141" spans="1:12" ht="18" customHeight="1" x14ac:dyDescent="0.45">
      <c r="A141" s="13"/>
      <c r="B141" s="65"/>
      <c r="C141" s="89"/>
      <c r="D141" s="453"/>
      <c r="E141" s="454"/>
      <c r="F141" s="66"/>
      <c r="G141" s="471"/>
      <c r="H141" s="471"/>
      <c r="I141" s="55"/>
      <c r="J141" s="19"/>
      <c r="K141" s="20"/>
      <c r="L141" s="328"/>
    </row>
    <row r="142" spans="1:12" ht="18" customHeight="1" x14ac:dyDescent="0.45">
      <c r="A142" s="13"/>
      <c r="B142" s="65"/>
      <c r="C142" s="89"/>
      <c r="D142" s="453"/>
      <c r="E142" s="454"/>
      <c r="F142" s="66"/>
      <c r="G142" s="471"/>
      <c r="H142" s="471"/>
      <c r="I142" s="55"/>
      <c r="J142" s="19"/>
      <c r="K142" s="20"/>
      <c r="L142" s="328"/>
    </row>
    <row r="143" spans="1:12" ht="18" customHeight="1" x14ac:dyDescent="0.45">
      <c r="A143" s="13"/>
      <c r="B143" s="65"/>
      <c r="C143" s="89"/>
      <c r="D143" s="453"/>
      <c r="E143" s="454"/>
      <c r="F143" s="66"/>
      <c r="G143" s="471"/>
      <c r="H143" s="471"/>
      <c r="I143" s="55"/>
      <c r="J143" s="19"/>
      <c r="K143" s="20"/>
      <c r="L143" s="328"/>
    </row>
    <row r="144" spans="1:12" ht="18" customHeight="1" x14ac:dyDescent="0.45">
      <c r="A144" s="13"/>
      <c r="B144" s="65"/>
      <c r="C144" s="89"/>
      <c r="D144" s="453"/>
      <c r="E144" s="454"/>
      <c r="F144" s="66"/>
      <c r="G144" s="471"/>
      <c r="H144" s="471"/>
      <c r="I144" s="55"/>
      <c r="J144" s="19"/>
      <c r="K144" s="20"/>
      <c r="L144" s="328"/>
    </row>
    <row r="145" spans="1:12" ht="18" customHeight="1" x14ac:dyDescent="0.45">
      <c r="A145" s="13"/>
      <c r="B145" s="65"/>
      <c r="C145" s="89"/>
      <c r="D145" s="453"/>
      <c r="E145" s="454"/>
      <c r="F145" s="66"/>
      <c r="G145" s="471"/>
      <c r="H145" s="471"/>
      <c r="I145" s="55"/>
      <c r="J145" s="19"/>
      <c r="K145" s="20"/>
      <c r="L145" s="328"/>
    </row>
    <row r="146" spans="1:12" ht="18" customHeight="1" x14ac:dyDescent="0.45">
      <c r="A146" s="13"/>
      <c r="B146" s="65"/>
      <c r="C146" s="89"/>
      <c r="D146" s="453"/>
      <c r="E146" s="454"/>
      <c r="F146" s="66"/>
      <c r="G146" s="471"/>
      <c r="H146" s="471"/>
      <c r="I146" s="55"/>
      <c r="J146" s="19"/>
      <c r="K146" s="20"/>
      <c r="L146" s="328"/>
    </row>
    <row r="147" spans="1:12" ht="18" customHeight="1" x14ac:dyDescent="0.45">
      <c r="A147" s="13"/>
      <c r="B147" s="65"/>
      <c r="C147" s="89"/>
      <c r="D147" s="453"/>
      <c r="E147" s="454"/>
      <c r="F147" s="66"/>
      <c r="G147" s="471"/>
      <c r="H147" s="471"/>
      <c r="I147" s="55"/>
      <c r="J147" s="19"/>
      <c r="K147" s="20"/>
      <c r="L147" s="328"/>
    </row>
    <row r="148" spans="1:12" ht="18" customHeight="1" x14ac:dyDescent="0.45">
      <c r="A148" s="13"/>
      <c r="B148" s="65"/>
      <c r="C148" s="89"/>
      <c r="D148" s="453"/>
      <c r="E148" s="454"/>
      <c r="F148" s="66"/>
      <c r="G148" s="471"/>
      <c r="H148" s="471"/>
      <c r="I148" s="55"/>
      <c r="J148" s="19"/>
      <c r="K148" s="20"/>
      <c r="L148" s="328"/>
    </row>
    <row r="149" spans="1:12" ht="18" customHeight="1" x14ac:dyDescent="0.45">
      <c r="A149" s="13"/>
      <c r="B149" s="65"/>
      <c r="C149" s="89"/>
      <c r="D149" s="453"/>
      <c r="E149" s="454"/>
      <c r="F149" s="66"/>
      <c r="G149" s="471"/>
      <c r="H149" s="471"/>
      <c r="I149" s="55"/>
      <c r="J149" s="19"/>
      <c r="K149" s="20"/>
      <c r="L149" s="328"/>
    </row>
    <row r="150" spans="1:12" ht="18" customHeight="1" x14ac:dyDescent="0.45">
      <c r="A150" s="13"/>
      <c r="B150" s="65"/>
      <c r="C150" s="89"/>
      <c r="D150" s="453"/>
      <c r="E150" s="454"/>
      <c r="F150" s="66"/>
      <c r="G150" s="471"/>
      <c r="H150" s="471"/>
      <c r="I150" s="55"/>
      <c r="J150" s="19"/>
      <c r="K150" s="20"/>
      <c r="L150" s="328"/>
    </row>
    <row r="151" spans="1:12" ht="18" customHeight="1" x14ac:dyDescent="0.45">
      <c r="A151" s="13"/>
      <c r="B151" s="65"/>
      <c r="C151" s="89"/>
      <c r="D151" s="453"/>
      <c r="E151" s="454"/>
      <c r="F151" s="67"/>
      <c r="G151" s="548"/>
      <c r="H151" s="548"/>
      <c r="I151" s="58"/>
      <c r="J151" s="19"/>
      <c r="K151" s="20"/>
      <c r="L151" s="328"/>
    </row>
    <row r="152" spans="1:12" ht="18" customHeight="1" x14ac:dyDescent="0.45">
      <c r="A152" s="13"/>
      <c r="B152" s="65"/>
      <c r="C152" s="89"/>
      <c r="D152" s="453"/>
      <c r="E152" s="454"/>
      <c r="F152" s="66"/>
      <c r="G152" s="471"/>
      <c r="H152" s="471"/>
      <c r="I152" s="55"/>
      <c r="J152" s="19"/>
      <c r="K152" s="20"/>
      <c r="L152" s="328"/>
    </row>
    <row r="153" spans="1:12" ht="18" customHeight="1" x14ac:dyDescent="0.45">
      <c r="A153" s="13"/>
      <c r="B153" s="65"/>
      <c r="C153" s="89"/>
      <c r="D153" s="453"/>
      <c r="E153" s="454"/>
      <c r="F153" s="66"/>
      <c r="G153" s="471"/>
      <c r="H153" s="471"/>
      <c r="I153" s="55"/>
      <c r="J153" s="19"/>
      <c r="K153" s="20"/>
      <c r="L153" s="328"/>
    </row>
    <row r="154" spans="1:12" ht="18" customHeight="1" x14ac:dyDescent="0.45">
      <c r="A154" s="13"/>
      <c r="B154" s="65"/>
      <c r="C154" s="89"/>
      <c r="D154" s="453"/>
      <c r="E154" s="454"/>
      <c r="F154" s="66"/>
      <c r="G154" s="471"/>
      <c r="H154" s="471"/>
      <c r="I154" s="55"/>
      <c r="J154" s="19"/>
      <c r="K154" s="20"/>
      <c r="L154" s="328"/>
    </row>
    <row r="155" spans="1:12" ht="18" customHeight="1" x14ac:dyDescent="0.45">
      <c r="A155" s="13"/>
      <c r="B155" s="65"/>
      <c r="C155" s="89"/>
      <c r="D155" s="453"/>
      <c r="E155" s="454"/>
      <c r="F155" s="66"/>
      <c r="G155" s="471"/>
      <c r="H155" s="471"/>
      <c r="I155" s="55"/>
      <c r="J155" s="19"/>
      <c r="K155" s="20"/>
      <c r="L155" s="328"/>
    </row>
    <row r="156" spans="1:12" ht="18" customHeight="1" x14ac:dyDescent="0.45">
      <c r="A156" s="13"/>
      <c r="B156" s="65"/>
      <c r="C156" s="89"/>
      <c r="D156" s="453"/>
      <c r="E156" s="454"/>
      <c r="F156" s="66"/>
      <c r="G156" s="471"/>
      <c r="H156" s="471"/>
      <c r="I156" s="55"/>
      <c r="J156" s="19"/>
      <c r="K156" s="20"/>
      <c r="L156" s="328"/>
    </row>
    <row r="157" spans="1:12" ht="18" customHeight="1" x14ac:dyDescent="0.45">
      <c r="A157" s="13"/>
      <c r="B157" s="65"/>
      <c r="C157" s="89"/>
      <c r="D157" s="453"/>
      <c r="E157" s="454"/>
      <c r="F157" s="66"/>
      <c r="G157" s="471"/>
      <c r="H157" s="471"/>
      <c r="I157" s="55"/>
      <c r="J157" s="19"/>
      <c r="K157" s="20"/>
      <c r="L157" s="328"/>
    </row>
    <row r="158" spans="1:12" ht="18" customHeight="1" x14ac:dyDescent="0.45">
      <c r="A158" s="13"/>
      <c r="B158" s="65"/>
      <c r="C158" s="89"/>
      <c r="D158" s="453"/>
      <c r="E158" s="454"/>
      <c r="F158" s="66"/>
      <c r="G158" s="471"/>
      <c r="H158" s="471"/>
      <c r="I158" s="55"/>
      <c r="J158" s="19"/>
      <c r="K158" s="20"/>
      <c r="L158" s="328"/>
    </row>
    <row r="159" spans="1:12" ht="18" customHeight="1" x14ac:dyDescent="0.45">
      <c r="A159" s="13"/>
      <c r="B159" s="65"/>
      <c r="C159" s="89"/>
      <c r="D159" s="453"/>
      <c r="E159" s="454"/>
      <c r="F159" s="66"/>
      <c r="G159" s="471"/>
      <c r="H159" s="471"/>
      <c r="I159" s="55"/>
      <c r="J159" s="19"/>
      <c r="K159" s="20"/>
      <c r="L159" s="328"/>
    </row>
    <row r="160" spans="1:12" ht="18" customHeight="1" x14ac:dyDescent="0.45">
      <c r="A160" s="13"/>
      <c r="B160" s="65"/>
      <c r="C160" s="89"/>
      <c r="D160" s="453"/>
      <c r="E160" s="454"/>
      <c r="F160" s="66"/>
      <c r="G160" s="471"/>
      <c r="H160" s="471"/>
      <c r="I160" s="55"/>
      <c r="J160" s="19"/>
      <c r="K160" s="20"/>
      <c r="L160" s="328"/>
    </row>
    <row r="161" spans="1:12" ht="18" customHeight="1" thickBot="1" x14ac:dyDescent="0.5">
      <c r="A161" s="13"/>
      <c r="B161" s="95"/>
      <c r="C161" s="96"/>
      <c r="D161" s="455"/>
      <c r="E161" s="456"/>
      <c r="F161" s="97"/>
      <c r="G161" s="544"/>
      <c r="H161" s="544"/>
      <c r="I161" s="60"/>
      <c r="J161" s="19"/>
      <c r="K161" s="20"/>
      <c r="L161" s="328"/>
    </row>
    <row r="162" spans="1:12" ht="18" customHeight="1" thickBot="1" x14ac:dyDescent="0.5">
      <c r="A162" s="13"/>
      <c r="B162" s="459" t="s">
        <v>352</v>
      </c>
      <c r="C162" s="305"/>
      <c r="D162" s="457">
        <f>D128</f>
        <v>0</v>
      </c>
      <c r="E162" s="458"/>
      <c r="F162" s="459" t="s">
        <v>353</v>
      </c>
      <c r="G162" s="460"/>
      <c r="H162" s="305"/>
      <c r="I162" s="70">
        <f>I128</f>
        <v>0</v>
      </c>
      <c r="J162" s="19"/>
      <c r="K162" s="20"/>
      <c r="L162" s="328"/>
    </row>
    <row r="163" spans="1:12" ht="18" customHeight="1" thickBot="1" x14ac:dyDescent="0.5">
      <c r="A163" s="13"/>
      <c r="B163" s="545" t="s">
        <v>354</v>
      </c>
      <c r="C163" s="546"/>
      <c r="D163" s="457">
        <f>D162/2</f>
        <v>0</v>
      </c>
      <c r="E163" s="458"/>
      <c r="F163" s="545" t="s">
        <v>355</v>
      </c>
      <c r="G163" s="547"/>
      <c r="H163" s="546"/>
      <c r="I163" s="70">
        <f>I162/2</f>
        <v>0</v>
      </c>
      <c r="J163" s="19"/>
      <c r="K163" s="20"/>
      <c r="L163" s="98"/>
    </row>
    <row r="164" spans="1:12" x14ac:dyDescent="0.45">
      <c r="A164" s="19"/>
      <c r="B164" s="19"/>
      <c r="C164" s="19"/>
      <c r="D164" s="19"/>
      <c r="E164" s="19"/>
      <c r="F164" s="19"/>
      <c r="G164" s="19"/>
      <c r="H164" s="19"/>
      <c r="I164" s="19"/>
      <c r="J164" s="19"/>
      <c r="K164" s="20"/>
      <c r="L164" s="13"/>
    </row>
    <row r="165" spans="1:12" x14ac:dyDescent="0.45">
      <c r="A165" s="20"/>
      <c r="B165" s="20"/>
      <c r="C165" s="20"/>
      <c r="D165" s="20"/>
      <c r="E165" s="20"/>
      <c r="F165" s="20"/>
      <c r="G165" s="20"/>
      <c r="H165" s="20"/>
      <c r="I165" s="20"/>
      <c r="J165" s="20"/>
      <c r="K165" s="20"/>
      <c r="L165" s="13"/>
    </row>
  </sheetData>
  <sheetProtection algorithmName="SHA-512" hashValue="XFBRNirNxn/JcUypKZLotnlbRFUSIdVFQEqFcNN3ygTOtBWhc7hj7I2fLwlo8r+4+R+jAxr4jJnt0wecZOWwNw==" saltValue="ewT/oo2SiSAo9xkZrn7bvA==" spinCount="100000" sheet="1" objects="1" scenarios="1" formatCells="0"/>
  <mergeCells count="332">
    <mergeCell ref="E1:G1"/>
    <mergeCell ref="H1:I1"/>
    <mergeCell ref="B2:I2"/>
    <mergeCell ref="B3:E3"/>
    <mergeCell ref="F3:I3"/>
    <mergeCell ref="B4:C4"/>
    <mergeCell ref="D4:E4"/>
    <mergeCell ref="F4:H4"/>
    <mergeCell ref="D5:E5"/>
    <mergeCell ref="G5:H5"/>
    <mergeCell ref="L5:L39"/>
    <mergeCell ref="D6:E6"/>
    <mergeCell ref="G6:H6"/>
    <mergeCell ref="D7:E7"/>
    <mergeCell ref="G7:H7"/>
    <mergeCell ref="D8:E8"/>
    <mergeCell ref="G8:H8"/>
    <mergeCell ref="D9:E9"/>
    <mergeCell ref="D13:E13"/>
    <mergeCell ref="G13:H13"/>
    <mergeCell ref="D14:E14"/>
    <mergeCell ref="G14:H14"/>
    <mergeCell ref="D15:E15"/>
    <mergeCell ref="G15:H15"/>
    <mergeCell ref="G9:H9"/>
    <mergeCell ref="D10:E10"/>
    <mergeCell ref="G10:H10"/>
    <mergeCell ref="D11:E11"/>
    <mergeCell ref="G11:H11"/>
    <mergeCell ref="D12:E12"/>
    <mergeCell ref="G12:H12"/>
    <mergeCell ref="D19:E19"/>
    <mergeCell ref="G19:H19"/>
    <mergeCell ref="D20:E20"/>
    <mergeCell ref="G20:H20"/>
    <mergeCell ref="D21:E21"/>
    <mergeCell ref="G21:H21"/>
    <mergeCell ref="D16:E16"/>
    <mergeCell ref="G16:H16"/>
    <mergeCell ref="D17:E17"/>
    <mergeCell ref="G17:H17"/>
    <mergeCell ref="D18:E18"/>
    <mergeCell ref="G18:H18"/>
    <mergeCell ref="D25:E25"/>
    <mergeCell ref="G25:H25"/>
    <mergeCell ref="D26:E26"/>
    <mergeCell ref="G26:H26"/>
    <mergeCell ref="D27:E27"/>
    <mergeCell ref="G27:H27"/>
    <mergeCell ref="D22:E22"/>
    <mergeCell ref="G22:H22"/>
    <mergeCell ref="D23:E23"/>
    <mergeCell ref="G23:H23"/>
    <mergeCell ref="D24:E24"/>
    <mergeCell ref="G24:H24"/>
    <mergeCell ref="D31:E31"/>
    <mergeCell ref="G31:H31"/>
    <mergeCell ref="D32:E32"/>
    <mergeCell ref="G32:H32"/>
    <mergeCell ref="D33:E33"/>
    <mergeCell ref="G33:H33"/>
    <mergeCell ref="D28:E28"/>
    <mergeCell ref="G28:H28"/>
    <mergeCell ref="D29:E29"/>
    <mergeCell ref="G29:H29"/>
    <mergeCell ref="D30:E30"/>
    <mergeCell ref="G30:H30"/>
    <mergeCell ref="D37:E37"/>
    <mergeCell ref="G37:H37"/>
    <mergeCell ref="D38:E38"/>
    <mergeCell ref="G38:H38"/>
    <mergeCell ref="B39:C39"/>
    <mergeCell ref="D39:E39"/>
    <mergeCell ref="F39:H39"/>
    <mergeCell ref="D34:E34"/>
    <mergeCell ref="G34:H34"/>
    <mergeCell ref="D35:E35"/>
    <mergeCell ref="G35:H35"/>
    <mergeCell ref="D36:E36"/>
    <mergeCell ref="G36:H36"/>
    <mergeCell ref="B44:E44"/>
    <mergeCell ref="F44:I44"/>
    <mergeCell ref="B45:C45"/>
    <mergeCell ref="D45:E45"/>
    <mergeCell ref="F45:H45"/>
    <mergeCell ref="D46:E46"/>
    <mergeCell ref="G46:H46"/>
    <mergeCell ref="B40:C40"/>
    <mergeCell ref="D40:E40"/>
    <mergeCell ref="F40:H40"/>
    <mergeCell ref="E42:G42"/>
    <mergeCell ref="H42:I42"/>
    <mergeCell ref="B43:I43"/>
    <mergeCell ref="G51:H51"/>
    <mergeCell ref="D52:E52"/>
    <mergeCell ref="G52:H52"/>
    <mergeCell ref="D53:E53"/>
    <mergeCell ref="G53:H53"/>
    <mergeCell ref="D54:E54"/>
    <mergeCell ref="G54:H54"/>
    <mergeCell ref="L46:L80"/>
    <mergeCell ref="D47:E47"/>
    <mergeCell ref="G47:H47"/>
    <mergeCell ref="D48:E48"/>
    <mergeCell ref="G48:H48"/>
    <mergeCell ref="D49:E49"/>
    <mergeCell ref="G49:H49"/>
    <mergeCell ref="D50:E50"/>
    <mergeCell ref="G50:H50"/>
    <mergeCell ref="D51:E51"/>
    <mergeCell ref="D58:E58"/>
    <mergeCell ref="G58:H58"/>
    <mergeCell ref="D59:E59"/>
    <mergeCell ref="G59:H59"/>
    <mergeCell ref="D60:E60"/>
    <mergeCell ref="G60:H60"/>
    <mergeCell ref="D55:E55"/>
    <mergeCell ref="G55:H55"/>
    <mergeCell ref="D56:E56"/>
    <mergeCell ref="G56:H56"/>
    <mergeCell ref="D57:E57"/>
    <mergeCell ref="G57:H57"/>
    <mergeCell ref="D64:E64"/>
    <mergeCell ref="G64:H64"/>
    <mergeCell ref="D65:E65"/>
    <mergeCell ref="G65:H65"/>
    <mergeCell ref="D66:E66"/>
    <mergeCell ref="G66:H66"/>
    <mergeCell ref="D61:E61"/>
    <mergeCell ref="G61:H61"/>
    <mergeCell ref="D62:E62"/>
    <mergeCell ref="G62:H62"/>
    <mergeCell ref="D63:E63"/>
    <mergeCell ref="G63:H63"/>
    <mergeCell ref="D70:E70"/>
    <mergeCell ref="G70:H70"/>
    <mergeCell ref="D71:E71"/>
    <mergeCell ref="G71:H71"/>
    <mergeCell ref="D72:E72"/>
    <mergeCell ref="G72:H72"/>
    <mergeCell ref="D67:E67"/>
    <mergeCell ref="G67:H67"/>
    <mergeCell ref="D68:E68"/>
    <mergeCell ref="G68:H68"/>
    <mergeCell ref="D69:E69"/>
    <mergeCell ref="G69:H69"/>
    <mergeCell ref="D76:E76"/>
    <mergeCell ref="G76:H76"/>
    <mergeCell ref="D77:E77"/>
    <mergeCell ref="G77:H77"/>
    <mergeCell ref="D78:E78"/>
    <mergeCell ref="G78:H78"/>
    <mergeCell ref="D73:E73"/>
    <mergeCell ref="G73:H73"/>
    <mergeCell ref="D74:E74"/>
    <mergeCell ref="G74:H74"/>
    <mergeCell ref="D75:E75"/>
    <mergeCell ref="G75:H75"/>
    <mergeCell ref="E83:G83"/>
    <mergeCell ref="H83:I83"/>
    <mergeCell ref="B84:I84"/>
    <mergeCell ref="B85:E85"/>
    <mergeCell ref="F85:I85"/>
    <mergeCell ref="B86:C86"/>
    <mergeCell ref="D86:E86"/>
    <mergeCell ref="F86:H86"/>
    <mergeCell ref="D79:E79"/>
    <mergeCell ref="G79:H79"/>
    <mergeCell ref="B80:C80"/>
    <mergeCell ref="D80:E80"/>
    <mergeCell ref="F80:H80"/>
    <mergeCell ref="B81:C81"/>
    <mergeCell ref="D81:E81"/>
    <mergeCell ref="F81:H81"/>
    <mergeCell ref="D87:E87"/>
    <mergeCell ref="G87:H87"/>
    <mergeCell ref="L87:L121"/>
    <mergeCell ref="D88:E88"/>
    <mergeCell ref="G88:H88"/>
    <mergeCell ref="D89:E89"/>
    <mergeCell ref="G89:H89"/>
    <mergeCell ref="D90:E90"/>
    <mergeCell ref="G90:H90"/>
    <mergeCell ref="D91:E91"/>
    <mergeCell ref="D95:E95"/>
    <mergeCell ref="G95:H95"/>
    <mergeCell ref="D96:E96"/>
    <mergeCell ref="G96:H96"/>
    <mergeCell ref="D97:E97"/>
    <mergeCell ref="G97:H97"/>
    <mergeCell ref="G91:H91"/>
    <mergeCell ref="D92:E92"/>
    <mergeCell ref="G92:H92"/>
    <mergeCell ref="D93:E93"/>
    <mergeCell ref="G93:H93"/>
    <mergeCell ref="D94:E94"/>
    <mergeCell ref="G94:H94"/>
    <mergeCell ref="D101:E101"/>
    <mergeCell ref="G101:H101"/>
    <mergeCell ref="D102:E102"/>
    <mergeCell ref="G102:H102"/>
    <mergeCell ref="D103:E103"/>
    <mergeCell ref="G103:H103"/>
    <mergeCell ref="D98:E98"/>
    <mergeCell ref="G98:H98"/>
    <mergeCell ref="D99:E99"/>
    <mergeCell ref="G99:H99"/>
    <mergeCell ref="D100:E100"/>
    <mergeCell ref="G100:H100"/>
    <mergeCell ref="D107:E107"/>
    <mergeCell ref="G107:H107"/>
    <mergeCell ref="D108:E108"/>
    <mergeCell ref="G108:H108"/>
    <mergeCell ref="D109:E109"/>
    <mergeCell ref="G109:H109"/>
    <mergeCell ref="D104:E104"/>
    <mergeCell ref="G104:H104"/>
    <mergeCell ref="D105:E105"/>
    <mergeCell ref="G105:H105"/>
    <mergeCell ref="D106:E106"/>
    <mergeCell ref="G106:H106"/>
    <mergeCell ref="D113:E113"/>
    <mergeCell ref="G113:H113"/>
    <mergeCell ref="D114:E114"/>
    <mergeCell ref="G114:H114"/>
    <mergeCell ref="D115:E115"/>
    <mergeCell ref="G115:H115"/>
    <mergeCell ref="D110:E110"/>
    <mergeCell ref="G110:H110"/>
    <mergeCell ref="D111:E111"/>
    <mergeCell ref="G111:H111"/>
    <mergeCell ref="D112:E112"/>
    <mergeCell ref="G112:H112"/>
    <mergeCell ref="D119:E119"/>
    <mergeCell ref="G119:H119"/>
    <mergeCell ref="D120:E120"/>
    <mergeCell ref="G120:H120"/>
    <mergeCell ref="B121:C121"/>
    <mergeCell ref="D121:E121"/>
    <mergeCell ref="F121:H121"/>
    <mergeCell ref="D116:E116"/>
    <mergeCell ref="G116:H116"/>
    <mergeCell ref="D117:E117"/>
    <mergeCell ref="G117:H117"/>
    <mergeCell ref="D118:E118"/>
    <mergeCell ref="G118:H118"/>
    <mergeCell ref="B126:E126"/>
    <mergeCell ref="F126:I126"/>
    <mergeCell ref="B127:C127"/>
    <mergeCell ref="D127:E127"/>
    <mergeCell ref="F127:H127"/>
    <mergeCell ref="D128:E128"/>
    <mergeCell ref="G128:H128"/>
    <mergeCell ref="B122:C122"/>
    <mergeCell ref="D122:E122"/>
    <mergeCell ref="F122:H122"/>
    <mergeCell ref="E124:G124"/>
    <mergeCell ref="H124:I124"/>
    <mergeCell ref="B125:I125"/>
    <mergeCell ref="L128:L162"/>
    <mergeCell ref="D129:E129"/>
    <mergeCell ref="G129:H129"/>
    <mergeCell ref="D130:E130"/>
    <mergeCell ref="G130:H130"/>
    <mergeCell ref="D131:E131"/>
    <mergeCell ref="G131:H131"/>
    <mergeCell ref="D132:E132"/>
    <mergeCell ref="G132:H132"/>
    <mergeCell ref="D133:E133"/>
    <mergeCell ref="D137:E137"/>
    <mergeCell ref="G137:H137"/>
    <mergeCell ref="D138:E138"/>
    <mergeCell ref="G138:H138"/>
    <mergeCell ref="D139:E139"/>
    <mergeCell ref="G139:H139"/>
    <mergeCell ref="G133:H133"/>
    <mergeCell ref="D134:E134"/>
    <mergeCell ref="G134:H134"/>
    <mergeCell ref="D135:E135"/>
    <mergeCell ref="G135:H135"/>
    <mergeCell ref="D136:E136"/>
    <mergeCell ref="G136:H136"/>
    <mergeCell ref="D143:E143"/>
    <mergeCell ref="G143:H143"/>
    <mergeCell ref="D144:E144"/>
    <mergeCell ref="G144:H144"/>
    <mergeCell ref="D145:E145"/>
    <mergeCell ref="G145:H145"/>
    <mergeCell ref="D140:E140"/>
    <mergeCell ref="G140:H140"/>
    <mergeCell ref="D141:E141"/>
    <mergeCell ref="G141:H141"/>
    <mergeCell ref="D142:E142"/>
    <mergeCell ref="G142:H142"/>
    <mergeCell ref="D149:E149"/>
    <mergeCell ref="G149:H149"/>
    <mergeCell ref="D150:E150"/>
    <mergeCell ref="G150:H150"/>
    <mergeCell ref="D151:E151"/>
    <mergeCell ref="G151:H151"/>
    <mergeCell ref="D146:E146"/>
    <mergeCell ref="G146:H146"/>
    <mergeCell ref="D147:E147"/>
    <mergeCell ref="G147:H147"/>
    <mergeCell ref="D148:E148"/>
    <mergeCell ref="G148:H148"/>
    <mergeCell ref="D155:E155"/>
    <mergeCell ref="G155:H155"/>
    <mergeCell ref="D156:E156"/>
    <mergeCell ref="G156:H156"/>
    <mergeCell ref="D157:E157"/>
    <mergeCell ref="G157:H157"/>
    <mergeCell ref="D152:E152"/>
    <mergeCell ref="G152:H152"/>
    <mergeCell ref="D153:E153"/>
    <mergeCell ref="G153:H153"/>
    <mergeCell ref="D154:E154"/>
    <mergeCell ref="G154:H154"/>
    <mergeCell ref="D161:E161"/>
    <mergeCell ref="G161:H161"/>
    <mergeCell ref="B162:C162"/>
    <mergeCell ref="D162:E162"/>
    <mergeCell ref="F162:H162"/>
    <mergeCell ref="B163:C163"/>
    <mergeCell ref="D163:E163"/>
    <mergeCell ref="F163:H163"/>
    <mergeCell ref="D158:E158"/>
    <mergeCell ref="G158:H158"/>
    <mergeCell ref="D159:E159"/>
    <mergeCell ref="G159:H159"/>
    <mergeCell ref="D160:E160"/>
    <mergeCell ref="G160:H160"/>
  </mergeCells>
  <phoneticPr fontId="3"/>
  <pageMargins left="0.59055118110236215" right="0.59055118110236215" top="0.59055118110236215" bottom="0.59055118110236215" header="0.31496062992125984" footer="0.31496062992125984"/>
  <pageSetup paperSize="9" orientation="portrait" r:id="rId1"/>
  <rowBreaks count="3" manualBreakCount="3">
    <brk id="41" max="9" man="1"/>
    <brk id="82" max="9" man="1"/>
    <brk id="123"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6769-03A5-473C-99BA-BFA1765996FA}">
  <dimension ref="A1:M94"/>
  <sheetViews>
    <sheetView view="pageBreakPreview" zoomScaleNormal="100" zoomScaleSheetLayoutView="100" workbookViewId="0"/>
  </sheetViews>
  <sheetFormatPr defaultColWidth="8.69921875" defaultRowHeight="12" x14ac:dyDescent="0.45"/>
  <cols>
    <col min="1" max="2" width="2" style="1" customWidth="1"/>
    <col min="3" max="3" width="7" style="1" customWidth="1"/>
    <col min="4" max="4" width="10" style="1" customWidth="1"/>
    <col min="5" max="8" width="9" style="1" customWidth="1"/>
    <col min="9" max="9" width="21" style="1" customWidth="1"/>
    <col min="10" max="12" width="2" style="1" customWidth="1"/>
    <col min="13" max="13" width="50" style="1" customWidth="1"/>
    <col min="14" max="16384" width="8.69921875" style="1"/>
  </cols>
  <sheetData>
    <row r="1" spans="1:13" ht="18.600000000000001" thickBot="1" x14ac:dyDescent="0.5">
      <c r="A1" s="19"/>
      <c r="B1" s="3"/>
      <c r="C1" s="3"/>
      <c r="D1" s="3"/>
      <c r="E1" s="3"/>
      <c r="F1" s="3"/>
      <c r="G1" s="333" t="s">
        <v>155</v>
      </c>
      <c r="H1" s="490"/>
      <c r="I1" s="399" t="str">
        <f>基本情報!E15</f>
        <v>株式会社〇〇〇</v>
      </c>
      <c r="J1" s="401"/>
      <c r="K1" s="19"/>
      <c r="L1" s="20"/>
      <c r="M1" s="13"/>
    </row>
    <row r="2" spans="1:13" ht="18" customHeight="1" thickBot="1" x14ac:dyDescent="0.5">
      <c r="A2" s="19"/>
      <c r="B2" s="357" t="s">
        <v>358</v>
      </c>
      <c r="C2" s="358"/>
      <c r="D2" s="358"/>
      <c r="E2" s="358"/>
      <c r="F2" s="358"/>
      <c r="G2" s="358"/>
      <c r="H2" s="358"/>
      <c r="I2" s="358"/>
      <c r="J2" s="398"/>
      <c r="K2" s="19"/>
      <c r="L2" s="20"/>
      <c r="M2" s="13"/>
    </row>
    <row r="3" spans="1:13" ht="18" customHeight="1" thickBot="1" x14ac:dyDescent="0.5">
      <c r="A3" s="19"/>
      <c r="B3" s="151"/>
      <c r="C3" s="151"/>
      <c r="D3" s="151"/>
      <c r="E3" s="151"/>
      <c r="F3" s="151"/>
      <c r="G3" s="151"/>
      <c r="H3" s="151"/>
      <c r="I3" s="152"/>
      <c r="J3" s="152"/>
      <c r="K3" s="19"/>
      <c r="L3" s="20"/>
      <c r="M3" s="13"/>
    </row>
    <row r="4" spans="1:13" ht="18" customHeight="1" x14ac:dyDescent="0.45">
      <c r="A4" s="19"/>
      <c r="B4" s="180"/>
      <c r="C4" s="181" t="s">
        <v>100</v>
      </c>
      <c r="D4" s="542" t="str">
        <f>基本情報!E15</f>
        <v>株式会社〇〇〇</v>
      </c>
      <c r="E4" s="542"/>
      <c r="F4" s="542"/>
      <c r="G4" s="542"/>
      <c r="H4" s="542"/>
      <c r="I4" s="543"/>
      <c r="J4" s="182"/>
      <c r="K4" s="19"/>
      <c r="L4" s="20"/>
      <c r="M4" s="298" t="s">
        <v>359</v>
      </c>
    </row>
    <row r="5" spans="1:13" ht="18" customHeight="1" x14ac:dyDescent="0.45">
      <c r="A5" s="19"/>
      <c r="B5" s="180"/>
      <c r="C5" s="530" t="s">
        <v>279</v>
      </c>
      <c r="D5" s="388"/>
      <c r="E5" s="531" t="s">
        <v>280</v>
      </c>
      <c r="F5" s="531"/>
      <c r="G5" s="531"/>
      <c r="H5" s="531"/>
      <c r="I5" s="532"/>
      <c r="J5" s="182"/>
      <c r="K5" s="19"/>
      <c r="L5" s="20"/>
      <c r="M5" s="298"/>
    </row>
    <row r="6" spans="1:13" ht="18" customHeight="1" x14ac:dyDescent="0.45">
      <c r="A6" s="19"/>
      <c r="B6" s="180"/>
      <c r="C6" s="184" t="s">
        <v>281</v>
      </c>
      <c r="D6" s="161" t="s">
        <v>282</v>
      </c>
      <c r="E6" s="185" t="s">
        <v>283</v>
      </c>
      <c r="F6" s="185" t="s">
        <v>284</v>
      </c>
      <c r="G6" s="185" t="s">
        <v>45</v>
      </c>
      <c r="H6" s="185" t="s">
        <v>47</v>
      </c>
      <c r="I6" s="183" t="s">
        <v>285</v>
      </c>
      <c r="J6" s="182"/>
      <c r="K6" s="19"/>
      <c r="L6" s="20"/>
      <c r="M6" s="298"/>
    </row>
    <row r="7" spans="1:13" ht="18" customHeight="1" x14ac:dyDescent="0.45">
      <c r="A7" s="19"/>
      <c r="B7" s="180"/>
      <c r="C7" s="533" t="s">
        <v>360</v>
      </c>
      <c r="D7" s="185" t="s">
        <v>361</v>
      </c>
      <c r="E7" s="83">
        <f t="shared" ref="E7:E18" si="0">SUM(F7:H7)</f>
        <v>0</v>
      </c>
      <c r="F7" s="83">
        <f>SUMIF(⑩経費所要額内訳_補助R8!$B$15,1,⑩経費所要額内訳_補助R8!$D$6:$E$15)</f>
        <v>0</v>
      </c>
      <c r="G7" s="83">
        <f>SUMIF(⑩経費所要額内訳_補助R9!$B$15,1,⑩経費所要額内訳_補助R9!$D$6:$E$15)</f>
        <v>0</v>
      </c>
      <c r="H7" s="83">
        <f>SUMIF(⑩経費所要額内訳_補助R10!$B$15,1,⑩経費所要額内訳_補助R10!$D$6:$E$15)</f>
        <v>0</v>
      </c>
      <c r="I7" s="77"/>
      <c r="J7" s="182"/>
      <c r="K7" s="19"/>
      <c r="L7" s="20"/>
      <c r="M7" s="298"/>
    </row>
    <row r="8" spans="1:13" ht="18" customHeight="1" x14ac:dyDescent="0.45">
      <c r="A8" s="19"/>
      <c r="B8" s="180"/>
      <c r="C8" s="534"/>
      <c r="D8" s="185" t="s">
        <v>362</v>
      </c>
      <c r="E8" s="83">
        <f t="shared" si="0"/>
        <v>0</v>
      </c>
      <c r="F8" s="83">
        <f>SUMIF(⑩経費所要額内訳_補助R8!$B$17:$B$26,1,⑩経費所要額内訳_補助R8!$D$17:$E$26)</f>
        <v>0</v>
      </c>
      <c r="G8" s="83">
        <f>SUMIF(⑩経費所要額内訳_補助R9!$B$17:$B$26,1,⑩経費所要額内訳_補助R9!$D$17:$E$26)</f>
        <v>0</v>
      </c>
      <c r="H8" s="83">
        <f>SUMIF(⑩経費所要額内訳_補助R10!$B$17:$B$26,1,⑩経費所要額内訳_補助R10!$D$17:$E$26)</f>
        <v>0</v>
      </c>
      <c r="I8" s="77"/>
      <c r="J8" s="182"/>
      <c r="K8" s="19"/>
      <c r="L8" s="20"/>
      <c r="M8" s="298"/>
    </row>
    <row r="9" spans="1:13" ht="18" customHeight="1" x14ac:dyDescent="0.45">
      <c r="A9" s="19"/>
      <c r="B9" s="180"/>
      <c r="C9" s="534"/>
      <c r="D9" s="185" t="s">
        <v>363</v>
      </c>
      <c r="E9" s="83">
        <f t="shared" si="0"/>
        <v>0</v>
      </c>
      <c r="F9" s="83">
        <f>SUMIF(⑩経費所要額内訳_補助R8!$B$28:$B$38,1,⑩経費所要額内訳_補助R8!$D$28:$E$38)</f>
        <v>0</v>
      </c>
      <c r="G9" s="83">
        <f>SUMIF(⑩経費所要額内訳_補助R9!$B$28:$B$38,1,⑩経費所要額内訳_補助R9!$D$28:$E$38)</f>
        <v>0</v>
      </c>
      <c r="H9" s="83">
        <f>SUMIF(⑩経費所要額内訳_補助R10!$B$28:$B$38,1,⑩経費所要額内訳_補助R10!$D$28:$E$38)</f>
        <v>0</v>
      </c>
      <c r="I9" s="77"/>
      <c r="J9" s="182"/>
      <c r="K9" s="19"/>
      <c r="L9" s="20"/>
      <c r="M9" s="298"/>
    </row>
    <row r="10" spans="1:13" ht="18" customHeight="1" x14ac:dyDescent="0.45">
      <c r="A10" s="19"/>
      <c r="B10" s="180"/>
      <c r="C10" s="534"/>
      <c r="D10" s="185" t="s">
        <v>364</v>
      </c>
      <c r="E10" s="83">
        <f t="shared" si="0"/>
        <v>0</v>
      </c>
      <c r="F10" s="83">
        <f>SUMIF(⑩経費所要額内訳_補助R8!$F$6:$F$15,1,⑩経費所要額内訳_補助R8!$I$6:$I$15)</f>
        <v>0</v>
      </c>
      <c r="G10" s="83">
        <f>SUMIF(⑩経費所要額内訳_補助R9!$F$6:$F$15,1,⑩経費所要額内訳_補助R9!$I$6:$I$15)</f>
        <v>0</v>
      </c>
      <c r="H10" s="83">
        <f>SUMIF(⑩経費所要額内訳_補助R10!$F$6:$F$15,1,⑩経費所要額内訳_補助R10!$I$6:$I$15)</f>
        <v>0</v>
      </c>
      <c r="I10" s="77"/>
      <c r="J10" s="182"/>
      <c r="K10" s="19"/>
      <c r="L10" s="20"/>
      <c r="M10" s="298"/>
    </row>
    <row r="11" spans="1:13" ht="18" customHeight="1" x14ac:dyDescent="0.45">
      <c r="A11" s="19"/>
      <c r="B11" s="180"/>
      <c r="C11" s="534"/>
      <c r="D11" s="185" t="s">
        <v>365</v>
      </c>
      <c r="E11" s="83">
        <f t="shared" si="0"/>
        <v>0</v>
      </c>
      <c r="F11" s="83">
        <f>SUMIF(⑩経費所要額内訳_補助R8!$F$17:$F$26,1,⑩経費所要額内訳_補助R8!$I$17:$I$26)</f>
        <v>0</v>
      </c>
      <c r="G11" s="83">
        <f>SUMIF(⑩経費所要額内訳_補助R9!$F$17:$F$26,1,⑩経費所要額内訳_補助R9!$I$17:$I$26)</f>
        <v>0</v>
      </c>
      <c r="H11" s="83">
        <f>SUMIF(⑩経費所要額内訳_補助R10!$F$17:$F$26,1,⑩経費所要額内訳_補助R10!$I$17:$I$26)</f>
        <v>0</v>
      </c>
      <c r="I11" s="77"/>
      <c r="J11" s="182"/>
      <c r="K11" s="19"/>
      <c r="L11" s="20"/>
      <c r="M11" s="298"/>
    </row>
    <row r="12" spans="1:13" ht="18" customHeight="1" x14ac:dyDescent="0.45">
      <c r="A12" s="19"/>
      <c r="B12" s="180"/>
      <c r="C12" s="535"/>
      <c r="D12" s="185" t="s">
        <v>295</v>
      </c>
      <c r="E12" s="83">
        <f t="shared" si="0"/>
        <v>0</v>
      </c>
      <c r="F12" s="83">
        <f>SUMIF(⑩経費所要額内訳_補助R8!$F$28:$F$38,1,⑩経費所要額内訳_補助R8!$I$28:$I$38)</f>
        <v>0</v>
      </c>
      <c r="G12" s="83">
        <f>SUMIF(⑩経費所要額内訳_補助R9!$F$28:$F$38,1,⑩経費所要額内訳_補助R9!$I$28:$I$38)</f>
        <v>0</v>
      </c>
      <c r="H12" s="83">
        <f>SUMIF(⑩経費所要額内訳_補助R10!$F$28:$F$38,1,⑩経費所要額内訳_補助R10!$I$28:$I$38)</f>
        <v>0</v>
      </c>
      <c r="I12" s="77"/>
      <c r="J12" s="182"/>
      <c r="K12" s="19"/>
      <c r="L12" s="20"/>
      <c r="M12" s="298"/>
    </row>
    <row r="13" spans="1:13" ht="18" customHeight="1" x14ac:dyDescent="0.45">
      <c r="A13" s="19"/>
      <c r="B13" s="180"/>
      <c r="C13" s="530" t="s">
        <v>366</v>
      </c>
      <c r="D13" s="388"/>
      <c r="E13" s="83">
        <f t="shared" si="0"/>
        <v>0</v>
      </c>
      <c r="F13" s="83">
        <f>SUMIF(⑩経費所要額内訳_補助R8!$B$47:$B$79,1,⑩経費所要額内訳_補助R8!$D$47:$E$79)</f>
        <v>0</v>
      </c>
      <c r="G13" s="83">
        <f>SUMIF(⑩経費所要額内訳_補助R9!$B$47:$B$79,1,⑩経費所要額内訳_補助R9!$D$47:$E$79)</f>
        <v>0</v>
      </c>
      <c r="H13" s="83">
        <f>SUMIF(⑩経費所要額内訳_補助R10!$B$47:$B$79,1,⑩経費所要額内訳_補助R10!$D$47:$E$79)</f>
        <v>0</v>
      </c>
      <c r="I13" s="77"/>
      <c r="J13" s="182"/>
      <c r="K13" s="19"/>
      <c r="L13" s="20"/>
      <c r="M13" s="298"/>
    </row>
    <row r="14" spans="1:13" ht="18" customHeight="1" x14ac:dyDescent="0.45">
      <c r="A14" s="19"/>
      <c r="B14" s="180"/>
      <c r="C14" s="530" t="s">
        <v>367</v>
      </c>
      <c r="D14" s="388"/>
      <c r="E14" s="83">
        <f t="shared" si="0"/>
        <v>0</v>
      </c>
      <c r="F14" s="101">
        <f>SUMIF(⑩経費所要額内訳_補助R8!$F$47:$F$79,1,⑩経費所要額内訳_補助R8!$I$47:$I$79)</f>
        <v>0</v>
      </c>
      <c r="G14" s="101">
        <f>SUMIF(⑩経費所要額内訳_補助R9!$F$47:$F$79,1,⑩経費所要額内訳_補助R9!$I$47:$I$79)</f>
        <v>0</v>
      </c>
      <c r="H14" s="101">
        <f>SUMIF(⑩経費所要額内訳_補助R10!$F$47:$F$79,1,⑩経費所要額内訳_補助R10!$I$47:$I$79)</f>
        <v>0</v>
      </c>
      <c r="I14" s="100"/>
      <c r="J14" s="182"/>
      <c r="K14" s="19"/>
      <c r="L14" s="20"/>
      <c r="M14" s="298"/>
    </row>
    <row r="15" spans="1:13" ht="18" customHeight="1" x14ac:dyDescent="0.45">
      <c r="A15" s="19"/>
      <c r="B15" s="180"/>
      <c r="C15" s="530" t="s">
        <v>368</v>
      </c>
      <c r="D15" s="388"/>
      <c r="E15" s="83">
        <f t="shared" si="0"/>
        <v>0</v>
      </c>
      <c r="F15" s="101">
        <f>SUMIF(⑩経費所要額内訳_補助R8!$B$88:$B$120,1,⑩経費所要額内訳_補助R8!$D$88:$E$120)</f>
        <v>0</v>
      </c>
      <c r="G15" s="101">
        <f>SUMIF(⑩経費所要額内訳_補助R9!$B$88:$B$120,1,⑩経費所要額内訳_補助R9!$D$88:$E$120)</f>
        <v>0</v>
      </c>
      <c r="H15" s="101">
        <f>SUMIF(⑩経費所要額内訳_補助R10!$B$88:$B$120,1,⑩経費所要額内訳_補助R10!$D$88:$E$120)</f>
        <v>0</v>
      </c>
      <c r="I15" s="100"/>
      <c r="J15" s="182"/>
      <c r="K15" s="19"/>
      <c r="L15" s="20"/>
      <c r="M15" s="298"/>
    </row>
    <row r="16" spans="1:13" ht="18" customHeight="1" x14ac:dyDescent="0.45">
      <c r="A16" s="19"/>
      <c r="B16" s="180"/>
      <c r="C16" s="530" t="s">
        <v>369</v>
      </c>
      <c r="D16" s="388"/>
      <c r="E16" s="83">
        <f t="shared" si="0"/>
        <v>0</v>
      </c>
      <c r="F16" s="101">
        <f>SUMIF(⑩経費所要額内訳_補助R8!$F$88:$F$120,1,⑩経費所要額内訳_補助R8!$I$88:$I$120)</f>
        <v>0</v>
      </c>
      <c r="G16" s="101">
        <f>SUMIF(⑩経費所要額内訳_補助R9!$F$88:$F$120,1,⑩経費所要額内訳_補助R9!$I$88:$I$120)</f>
        <v>0</v>
      </c>
      <c r="H16" s="101">
        <f>SUMIF(⑩経費所要額内訳_補助R10!$F$88:$F$120,1,⑩経費所要額内訳_補助R10!$I$88:$I$120)</f>
        <v>0</v>
      </c>
      <c r="I16" s="100"/>
      <c r="J16" s="182"/>
      <c r="K16" s="19"/>
      <c r="L16" s="20"/>
      <c r="M16" s="298"/>
    </row>
    <row r="17" spans="1:13" ht="18" customHeight="1" x14ac:dyDescent="0.45">
      <c r="A17" s="19"/>
      <c r="B17" s="180"/>
      <c r="C17" s="530" t="s">
        <v>287</v>
      </c>
      <c r="D17" s="388"/>
      <c r="E17" s="83">
        <f t="shared" si="0"/>
        <v>0</v>
      </c>
      <c r="F17" s="101">
        <f>SUMIF(⑩経費所要額内訳_補助R8!$B$129:$B$161,1,⑩経費所要額内訳_補助R8!$D$129:$E$161)</f>
        <v>0</v>
      </c>
      <c r="G17" s="101">
        <f>SUMIF(⑩経費所要額内訳_補助R9!$B$129:$B$161,1,⑩経費所要額内訳_補助R9!$D$129:$E$161)</f>
        <v>0</v>
      </c>
      <c r="H17" s="101">
        <f>SUMIF(⑩経費所要額内訳_補助R10!$B$129:$B$161,1,⑩経費所要額内訳_補助R10!$D$129:$E$161)</f>
        <v>0</v>
      </c>
      <c r="I17" s="100"/>
      <c r="J17" s="182"/>
      <c r="K17" s="19"/>
      <c r="L17" s="20"/>
      <c r="M17" s="298"/>
    </row>
    <row r="18" spans="1:13" ht="18" customHeight="1" x14ac:dyDescent="0.45">
      <c r="A18" s="19"/>
      <c r="B18" s="180"/>
      <c r="C18" s="530" t="s">
        <v>370</v>
      </c>
      <c r="D18" s="388"/>
      <c r="E18" s="83">
        <f t="shared" si="0"/>
        <v>0</v>
      </c>
      <c r="F18" s="101">
        <f>SUMIF(⑩経費所要額内訳_補助R8!$F$129:$F$161,1,⑩経費所要額内訳_補助R8!$I$129:$I$161)</f>
        <v>0</v>
      </c>
      <c r="G18" s="101">
        <f>SUMIF(⑩経費所要額内訳_補助R9!$F$129:$F$161,1,⑩経費所要額内訳_補助R9!$I$129:$I$161)</f>
        <v>0</v>
      </c>
      <c r="H18" s="101">
        <f>SUMIF(⑩経費所要額内訳_補助R10!$F$129:$F$161,1,⑩経費所要額内訳_補助R10!$I$129:$I$161)</f>
        <v>0</v>
      </c>
      <c r="I18" s="100"/>
      <c r="J18" s="182"/>
      <c r="K18" s="19"/>
      <c r="L18" s="20"/>
      <c r="M18" s="298"/>
    </row>
    <row r="19" spans="1:13" ht="18" customHeight="1" thickBot="1" x14ac:dyDescent="0.5">
      <c r="A19" s="19"/>
      <c r="B19" s="180"/>
      <c r="C19" s="536" t="s">
        <v>213</v>
      </c>
      <c r="D19" s="537"/>
      <c r="E19" s="84">
        <f>SUM(E7:E18)</f>
        <v>0</v>
      </c>
      <c r="F19" s="84">
        <f t="shared" ref="F19:H19" si="1">SUM(F7:F18)</f>
        <v>0</v>
      </c>
      <c r="G19" s="84">
        <f t="shared" si="1"/>
        <v>0</v>
      </c>
      <c r="H19" s="84">
        <f t="shared" si="1"/>
        <v>0</v>
      </c>
      <c r="I19" s="78"/>
      <c r="J19" s="182"/>
      <c r="K19" s="19"/>
      <c r="L19" s="20"/>
      <c r="M19" s="298"/>
    </row>
    <row r="20" spans="1:13" ht="18" customHeight="1" thickBot="1" x14ac:dyDescent="0.5">
      <c r="A20" s="19"/>
      <c r="B20" s="182"/>
      <c r="C20" s="182"/>
      <c r="D20" s="182"/>
      <c r="E20" s="182"/>
      <c r="F20" s="182"/>
      <c r="G20" s="182"/>
      <c r="H20" s="182"/>
      <c r="I20" s="182"/>
      <c r="J20" s="182"/>
      <c r="K20" s="19"/>
      <c r="L20" s="20"/>
      <c r="M20" s="13"/>
    </row>
    <row r="21" spans="1:13" ht="18" customHeight="1" x14ac:dyDescent="0.45">
      <c r="A21" s="19"/>
      <c r="B21" s="180"/>
      <c r="C21" s="538" t="s">
        <v>296</v>
      </c>
      <c r="D21" s="539"/>
      <c r="E21" s="523" t="str">
        <f>_xlfn.IFNA(VLOOKUP(2,実証体制・組織!B6:E24,2,FALSE),"")</f>
        <v>株式会社B</v>
      </c>
      <c r="F21" s="540"/>
      <c r="G21" s="540"/>
      <c r="H21" s="540"/>
      <c r="I21" s="541"/>
      <c r="J21" s="182"/>
      <c r="K21" s="19"/>
      <c r="L21" s="20"/>
      <c r="M21" s="298" t="s">
        <v>359</v>
      </c>
    </row>
    <row r="22" spans="1:13" ht="18" customHeight="1" x14ac:dyDescent="0.45">
      <c r="A22" s="19"/>
      <c r="B22" s="180"/>
      <c r="C22" s="530" t="s">
        <v>279</v>
      </c>
      <c r="D22" s="388"/>
      <c r="E22" s="531" t="s">
        <v>280</v>
      </c>
      <c r="F22" s="531"/>
      <c r="G22" s="531"/>
      <c r="H22" s="531"/>
      <c r="I22" s="532"/>
      <c r="J22" s="182"/>
      <c r="K22" s="19"/>
      <c r="L22" s="20"/>
      <c r="M22" s="298"/>
    </row>
    <row r="23" spans="1:13" ht="18" customHeight="1" x14ac:dyDescent="0.45">
      <c r="A23" s="19"/>
      <c r="B23" s="180"/>
      <c r="C23" s="184" t="s">
        <v>281</v>
      </c>
      <c r="D23" s="161" t="s">
        <v>282</v>
      </c>
      <c r="E23" s="185" t="s">
        <v>283</v>
      </c>
      <c r="F23" s="185" t="s">
        <v>284</v>
      </c>
      <c r="G23" s="185" t="s">
        <v>45</v>
      </c>
      <c r="H23" s="185" t="s">
        <v>47</v>
      </c>
      <c r="I23" s="183" t="s">
        <v>285</v>
      </c>
      <c r="J23" s="182"/>
      <c r="K23" s="19"/>
      <c r="L23" s="20"/>
      <c r="M23" s="298"/>
    </row>
    <row r="24" spans="1:13" ht="18" customHeight="1" x14ac:dyDescent="0.45">
      <c r="A24" s="19"/>
      <c r="B24" s="180"/>
      <c r="C24" s="533" t="s">
        <v>360</v>
      </c>
      <c r="D24" s="185" t="s">
        <v>361</v>
      </c>
      <c r="E24" s="83">
        <f t="shared" ref="E24:E35" si="2">SUM(F24:H24)</f>
        <v>0</v>
      </c>
      <c r="F24" s="83">
        <f>SUMIF(⑩経費所要額内訳_補助R8!$B$15,2,⑩経費所要額内訳_補助R8!$D$6:$E$15)</f>
        <v>0</v>
      </c>
      <c r="G24" s="83">
        <f>SUMIF(⑩経費所要額内訳_補助R9!$B$15,2,⑩経費所要額内訳_補助R9!$D$6:$E$15)</f>
        <v>0</v>
      </c>
      <c r="H24" s="83">
        <f>SUMIF(⑩経費所要額内訳_補助R10!$B$15,2,⑩経費所要額内訳_補助R10!$D$6:$E$15)</f>
        <v>0</v>
      </c>
      <c r="I24" s="77"/>
      <c r="J24" s="182"/>
      <c r="K24" s="19"/>
      <c r="L24" s="20"/>
      <c r="M24" s="298"/>
    </row>
    <row r="25" spans="1:13" ht="18" customHeight="1" x14ac:dyDescent="0.45">
      <c r="A25" s="19"/>
      <c r="B25" s="180"/>
      <c r="C25" s="534"/>
      <c r="D25" s="185" t="s">
        <v>362</v>
      </c>
      <c r="E25" s="83">
        <f t="shared" si="2"/>
        <v>0</v>
      </c>
      <c r="F25" s="83">
        <f>SUMIF(⑩経費所要額内訳_補助R8!$B$17:$B$26,2,⑩経費所要額内訳_補助R8!$D$17:$E$26)</f>
        <v>0</v>
      </c>
      <c r="G25" s="83">
        <f>SUMIF(⑩経費所要額内訳_補助R9!$B$17:$B$26,2,⑩経費所要額内訳_補助R9!$D$17:$E$26)</f>
        <v>0</v>
      </c>
      <c r="H25" s="83">
        <f>SUMIF(⑩経費所要額内訳_補助R10!$B$17:$B$26,2,⑩経費所要額内訳_補助R10!$D$17:$E$26)</f>
        <v>0</v>
      </c>
      <c r="I25" s="77"/>
      <c r="J25" s="182"/>
      <c r="K25" s="19"/>
      <c r="L25" s="20"/>
      <c r="M25" s="298"/>
    </row>
    <row r="26" spans="1:13" ht="18" customHeight="1" x14ac:dyDescent="0.45">
      <c r="A26" s="19"/>
      <c r="B26" s="180"/>
      <c r="C26" s="534"/>
      <c r="D26" s="185" t="s">
        <v>363</v>
      </c>
      <c r="E26" s="83">
        <f t="shared" si="2"/>
        <v>0</v>
      </c>
      <c r="F26" s="83">
        <f>SUMIF(⑩経費所要額内訳_補助R8!$B$28:$B$38,2,⑩経費所要額内訳_補助R8!$D$28:$E$38)</f>
        <v>0</v>
      </c>
      <c r="G26" s="83">
        <f>SUMIF(⑩経費所要額内訳_補助R9!$B$28:$B$38,2,⑩経費所要額内訳_補助R9!$D$28:$E$38)</f>
        <v>0</v>
      </c>
      <c r="H26" s="83">
        <f>SUMIF(⑩経費所要額内訳_補助R10!$B$28:$B$38,2,⑩経費所要額内訳_補助R10!$D$28:$E$38)</f>
        <v>0</v>
      </c>
      <c r="I26" s="77"/>
      <c r="J26" s="182"/>
      <c r="K26" s="19"/>
      <c r="L26" s="20"/>
      <c r="M26" s="298"/>
    </row>
    <row r="27" spans="1:13" ht="18" customHeight="1" x14ac:dyDescent="0.45">
      <c r="A27" s="19"/>
      <c r="B27" s="180"/>
      <c r="C27" s="534"/>
      <c r="D27" s="185" t="s">
        <v>364</v>
      </c>
      <c r="E27" s="83">
        <f t="shared" si="2"/>
        <v>0</v>
      </c>
      <c r="F27" s="83">
        <f>SUMIF(⑩経費所要額内訳_補助R8!$F$6:$F$15,2,⑩経費所要額内訳_補助R8!$I$6:$I$15)</f>
        <v>0</v>
      </c>
      <c r="G27" s="83">
        <f>SUMIF(⑩経費所要額内訳_補助R9!$F$6:$F$15,2,⑩経費所要額内訳_補助R9!$I$6:$I$15)</f>
        <v>0</v>
      </c>
      <c r="H27" s="83">
        <f>SUMIF(⑩経費所要額内訳_補助R10!$F$6:$F$15,2,⑩経費所要額内訳_補助R10!$I$6:$I$15)</f>
        <v>0</v>
      </c>
      <c r="I27" s="77"/>
      <c r="J27" s="182"/>
      <c r="K27" s="19"/>
      <c r="L27" s="20"/>
      <c r="M27" s="298"/>
    </row>
    <row r="28" spans="1:13" ht="18" customHeight="1" x14ac:dyDescent="0.45">
      <c r="A28" s="19"/>
      <c r="B28" s="180"/>
      <c r="C28" s="534"/>
      <c r="D28" s="185" t="s">
        <v>365</v>
      </c>
      <c r="E28" s="83">
        <f t="shared" si="2"/>
        <v>0</v>
      </c>
      <c r="F28" s="83">
        <f>SUMIF(⑩経費所要額内訳_補助R8!$F$17:$F$26,2,⑩経費所要額内訳_補助R8!$I$17:$I$26)</f>
        <v>0</v>
      </c>
      <c r="G28" s="83">
        <f>SUMIF(⑩経費所要額内訳_補助R9!$F$17:$F$26,2,⑩経費所要額内訳_補助R9!$I$17:$I$26)</f>
        <v>0</v>
      </c>
      <c r="H28" s="83">
        <f>SUMIF(⑩経費所要額内訳_補助R10!$F$17:$F$26,2,⑩経費所要額内訳_補助R10!$I$17:$I$26)</f>
        <v>0</v>
      </c>
      <c r="I28" s="77"/>
      <c r="J28" s="182"/>
      <c r="K28" s="19"/>
      <c r="L28" s="20"/>
      <c r="M28" s="298"/>
    </row>
    <row r="29" spans="1:13" ht="18" customHeight="1" x14ac:dyDescent="0.45">
      <c r="A29" s="19"/>
      <c r="B29" s="180"/>
      <c r="C29" s="535"/>
      <c r="D29" s="185" t="s">
        <v>295</v>
      </c>
      <c r="E29" s="83">
        <f t="shared" si="2"/>
        <v>0</v>
      </c>
      <c r="F29" s="83">
        <f>SUMIF(⑩経費所要額内訳_補助R8!$F$28:$F$38,2,⑩経費所要額内訳_補助R8!$I$28:$I$38)</f>
        <v>0</v>
      </c>
      <c r="G29" s="83">
        <f>SUMIF(⑩経費所要額内訳_補助R9!$F$28:$F$38,2,⑩経費所要額内訳_補助R9!$I$28:$I$38)</f>
        <v>0</v>
      </c>
      <c r="H29" s="83">
        <f>SUMIF(⑩経費所要額内訳_補助R10!$F$28:$F$38,2,⑩経費所要額内訳_補助R10!$I$28:$I$38)</f>
        <v>0</v>
      </c>
      <c r="I29" s="77"/>
      <c r="J29" s="182"/>
      <c r="K29" s="19"/>
      <c r="L29" s="20"/>
      <c r="M29" s="298"/>
    </row>
    <row r="30" spans="1:13" ht="18" customHeight="1" x14ac:dyDescent="0.45">
      <c r="A30" s="19"/>
      <c r="B30" s="180"/>
      <c r="C30" s="530" t="s">
        <v>366</v>
      </c>
      <c r="D30" s="388"/>
      <c r="E30" s="83">
        <f t="shared" si="2"/>
        <v>0</v>
      </c>
      <c r="F30" s="83">
        <f>SUMIF(⑩経費所要額内訳_補助R8!$B$47:$B$79,2,⑩経費所要額内訳_補助R8!$D$47:$E$79)</f>
        <v>0</v>
      </c>
      <c r="G30" s="83">
        <f>SUMIF(⑩経費所要額内訳_補助R9!$B$47:$B$79,2,⑩経費所要額内訳_補助R9!$D$47:$E$79)</f>
        <v>0</v>
      </c>
      <c r="H30" s="83">
        <f>SUMIF(⑩経費所要額内訳_補助R10!$B$47:$B$79,2,⑩経費所要額内訳_補助R10!$D$47:$E$79)</f>
        <v>0</v>
      </c>
      <c r="I30" s="77"/>
      <c r="J30" s="182"/>
      <c r="K30" s="19"/>
      <c r="L30" s="20"/>
      <c r="M30" s="298"/>
    </row>
    <row r="31" spans="1:13" ht="18" customHeight="1" x14ac:dyDescent="0.45">
      <c r="A31" s="19"/>
      <c r="B31" s="180"/>
      <c r="C31" s="530" t="s">
        <v>367</v>
      </c>
      <c r="D31" s="388"/>
      <c r="E31" s="83">
        <f t="shared" si="2"/>
        <v>0</v>
      </c>
      <c r="F31" s="101">
        <f>SUMIF(⑩経費所要額内訳_補助R8!$F$47:$F$79,2,⑩経費所要額内訳_補助R8!$I$47:$I$79)</f>
        <v>0</v>
      </c>
      <c r="G31" s="101">
        <f>SUMIF(⑩経費所要額内訳_補助R9!$F$47:$F$79,2,⑩経費所要額内訳_補助R9!$I$47:$I$79)</f>
        <v>0</v>
      </c>
      <c r="H31" s="101">
        <f>SUMIF(⑩経費所要額内訳_補助R10!$F$47:$F$79,2,⑩経費所要額内訳_補助R10!$I$47:$I$79)</f>
        <v>0</v>
      </c>
      <c r="I31" s="100"/>
      <c r="J31" s="182"/>
      <c r="K31" s="19"/>
      <c r="L31" s="20"/>
      <c r="M31" s="298"/>
    </row>
    <row r="32" spans="1:13" ht="18" customHeight="1" x14ac:dyDescent="0.45">
      <c r="A32" s="19"/>
      <c r="B32" s="180"/>
      <c r="C32" s="530" t="s">
        <v>368</v>
      </c>
      <c r="D32" s="388"/>
      <c r="E32" s="83">
        <f t="shared" si="2"/>
        <v>0</v>
      </c>
      <c r="F32" s="101">
        <f>SUMIF(⑩経費所要額内訳_補助R8!$B$88:$B$120,2,⑩経費所要額内訳_補助R8!$D$88:$E$120)</f>
        <v>0</v>
      </c>
      <c r="G32" s="101">
        <f>SUMIF(⑩経費所要額内訳_補助R9!$B$88:$B$120,2,⑩経費所要額内訳_補助R9!$D$88:$E$120)</f>
        <v>0</v>
      </c>
      <c r="H32" s="101">
        <f>SUMIF(⑩経費所要額内訳_補助R10!$B$88:$B$120,2,⑩経費所要額内訳_補助R10!$D$88:$E$120)</f>
        <v>0</v>
      </c>
      <c r="I32" s="100"/>
      <c r="J32" s="182"/>
      <c r="K32" s="19"/>
      <c r="L32" s="20"/>
      <c r="M32" s="298"/>
    </row>
    <row r="33" spans="1:13" ht="18" customHeight="1" x14ac:dyDescent="0.45">
      <c r="A33" s="19"/>
      <c r="B33" s="180"/>
      <c r="C33" s="530" t="s">
        <v>369</v>
      </c>
      <c r="D33" s="388"/>
      <c r="E33" s="83">
        <f t="shared" si="2"/>
        <v>0</v>
      </c>
      <c r="F33" s="101">
        <f>SUMIF(⑩経費所要額内訳_補助R8!$F$88:$F$120,2,⑩経費所要額内訳_補助R8!$I$88:$I$120)</f>
        <v>0</v>
      </c>
      <c r="G33" s="101">
        <f>SUMIF(⑩経費所要額内訳_補助R9!$F$88:$F$120,2,⑩経費所要額内訳_補助R9!$I$88:$I$120)</f>
        <v>0</v>
      </c>
      <c r="H33" s="101">
        <f>SUMIF(⑩経費所要額内訳_補助R10!$F$88:$F$120,2,⑩経費所要額内訳_補助R10!$I$88:$I$120)</f>
        <v>0</v>
      </c>
      <c r="I33" s="100"/>
      <c r="J33" s="182"/>
      <c r="K33" s="19"/>
      <c r="L33" s="20"/>
      <c r="M33" s="298"/>
    </row>
    <row r="34" spans="1:13" ht="18" customHeight="1" x14ac:dyDescent="0.45">
      <c r="A34" s="19"/>
      <c r="B34" s="180"/>
      <c r="C34" s="530" t="s">
        <v>287</v>
      </c>
      <c r="D34" s="388"/>
      <c r="E34" s="83">
        <f t="shared" si="2"/>
        <v>0</v>
      </c>
      <c r="F34" s="101">
        <f>SUMIF(⑩経費所要額内訳_補助R8!$B$129:$B$161,2,⑩経費所要額内訳_補助R8!$D$129:$E$161)</f>
        <v>0</v>
      </c>
      <c r="G34" s="101">
        <f>SUMIF(⑩経費所要額内訳_補助R9!$B$129:$B$161,2,⑩経費所要額内訳_補助R9!$D$129:$E$161)</f>
        <v>0</v>
      </c>
      <c r="H34" s="101">
        <f>SUMIF(⑩経費所要額内訳_補助R10!$B$129:$B$161,2,⑩経費所要額内訳_補助R10!$D$129:$E$161)</f>
        <v>0</v>
      </c>
      <c r="I34" s="100"/>
      <c r="J34" s="182"/>
      <c r="K34" s="19"/>
      <c r="L34" s="20"/>
      <c r="M34" s="298"/>
    </row>
    <row r="35" spans="1:13" ht="18" customHeight="1" x14ac:dyDescent="0.45">
      <c r="A35" s="19"/>
      <c r="B35" s="180"/>
      <c r="C35" s="530" t="s">
        <v>370</v>
      </c>
      <c r="D35" s="388"/>
      <c r="E35" s="83">
        <f t="shared" si="2"/>
        <v>0</v>
      </c>
      <c r="F35" s="101">
        <f>SUMIF(⑩経費所要額内訳_補助R8!$F$129:$F$161,2,⑩経費所要額内訳_補助R8!$I$129:$I$161)</f>
        <v>0</v>
      </c>
      <c r="G35" s="101">
        <f>SUMIF(⑩経費所要額内訳_補助R9!$F$129:$F$161,2,⑩経費所要額内訳_補助R9!$I$129:$I$161)</f>
        <v>0</v>
      </c>
      <c r="H35" s="101">
        <f>SUMIF(⑩経費所要額内訳_補助R10!$F$129:$F$161,2,⑩経費所要額内訳_補助R10!$I$129:$I$161)</f>
        <v>0</v>
      </c>
      <c r="I35" s="100"/>
      <c r="J35" s="182"/>
      <c r="K35" s="19"/>
      <c r="L35" s="20"/>
      <c r="M35" s="298"/>
    </row>
    <row r="36" spans="1:13" ht="18" customHeight="1" thickBot="1" x14ac:dyDescent="0.5">
      <c r="A36" s="19"/>
      <c r="B36" s="180"/>
      <c r="C36" s="536" t="s">
        <v>213</v>
      </c>
      <c r="D36" s="537"/>
      <c r="E36" s="84">
        <f>SUM(E24:E35)</f>
        <v>0</v>
      </c>
      <c r="F36" s="84">
        <f t="shared" ref="F36:H36" si="3">SUM(F24:F35)</f>
        <v>0</v>
      </c>
      <c r="G36" s="84">
        <f t="shared" si="3"/>
        <v>0</v>
      </c>
      <c r="H36" s="84">
        <f t="shared" si="3"/>
        <v>0</v>
      </c>
      <c r="I36" s="78"/>
      <c r="J36" s="182"/>
      <c r="K36" s="19"/>
      <c r="L36" s="20"/>
      <c r="M36" s="298"/>
    </row>
    <row r="37" spans="1:13" ht="75" customHeight="1" thickBot="1" x14ac:dyDescent="0.5">
      <c r="A37" s="19"/>
      <c r="B37" s="182"/>
      <c r="C37" s="182"/>
      <c r="D37" s="182"/>
      <c r="E37" s="182"/>
      <c r="F37" s="182"/>
      <c r="G37" s="182"/>
      <c r="H37" s="182"/>
      <c r="I37" s="182"/>
      <c r="J37" s="182"/>
      <c r="K37" s="19"/>
      <c r="L37" s="20"/>
      <c r="M37" s="13"/>
    </row>
    <row r="38" spans="1:13" ht="18.600000000000001" thickBot="1" x14ac:dyDescent="0.5">
      <c r="A38" s="19"/>
      <c r="B38" s="3"/>
      <c r="C38" s="3"/>
      <c r="D38" s="3"/>
      <c r="E38" s="3"/>
      <c r="F38" s="3"/>
      <c r="G38" s="333" t="s">
        <v>155</v>
      </c>
      <c r="H38" s="490"/>
      <c r="I38" s="399" t="str">
        <f>基本情報!E15</f>
        <v>株式会社〇〇〇</v>
      </c>
      <c r="J38" s="401"/>
      <c r="K38" s="19"/>
      <c r="L38" s="20"/>
      <c r="M38" s="13"/>
    </row>
    <row r="39" spans="1:13" ht="18" customHeight="1" thickBot="1" x14ac:dyDescent="0.5">
      <c r="A39" s="19"/>
      <c r="B39" s="357" t="s">
        <v>358</v>
      </c>
      <c r="C39" s="358"/>
      <c r="D39" s="358"/>
      <c r="E39" s="358"/>
      <c r="F39" s="358"/>
      <c r="G39" s="358"/>
      <c r="H39" s="358"/>
      <c r="I39" s="358"/>
      <c r="J39" s="398"/>
      <c r="K39" s="19"/>
      <c r="L39" s="20"/>
      <c r="M39" s="13"/>
    </row>
    <row r="40" spans="1:13" ht="18" customHeight="1" thickBot="1" x14ac:dyDescent="0.5">
      <c r="A40" s="19"/>
      <c r="B40" s="151"/>
      <c r="C40" s="151"/>
      <c r="D40" s="151"/>
      <c r="E40" s="151"/>
      <c r="F40" s="151"/>
      <c r="G40" s="151"/>
      <c r="H40" s="151"/>
      <c r="I40" s="152"/>
      <c r="J40" s="152"/>
      <c r="K40" s="19"/>
      <c r="L40" s="20"/>
      <c r="M40" s="13"/>
    </row>
    <row r="41" spans="1:13" ht="18" customHeight="1" x14ac:dyDescent="0.45">
      <c r="A41" s="19"/>
      <c r="B41" s="180"/>
      <c r="C41" s="538" t="s">
        <v>296</v>
      </c>
      <c r="D41" s="539"/>
      <c r="E41" s="523" t="str">
        <f>_xlfn.IFNA(VLOOKUP(3,実証体制・組織!B6:E24,2,FALSE),"")</f>
        <v>C株式会社</v>
      </c>
      <c r="F41" s="540"/>
      <c r="G41" s="540"/>
      <c r="H41" s="540"/>
      <c r="I41" s="541"/>
      <c r="J41" s="182"/>
      <c r="K41" s="19"/>
      <c r="L41" s="20"/>
      <c r="M41" s="298" t="s">
        <v>359</v>
      </c>
    </row>
    <row r="42" spans="1:13" ht="18" customHeight="1" x14ac:dyDescent="0.45">
      <c r="A42" s="19"/>
      <c r="B42" s="180"/>
      <c r="C42" s="530" t="s">
        <v>279</v>
      </c>
      <c r="D42" s="388"/>
      <c r="E42" s="531" t="s">
        <v>280</v>
      </c>
      <c r="F42" s="531"/>
      <c r="G42" s="531"/>
      <c r="H42" s="531"/>
      <c r="I42" s="532"/>
      <c r="J42" s="182"/>
      <c r="K42" s="19"/>
      <c r="L42" s="20"/>
      <c r="M42" s="298"/>
    </row>
    <row r="43" spans="1:13" ht="18" customHeight="1" x14ac:dyDescent="0.45">
      <c r="A43" s="19"/>
      <c r="B43" s="180"/>
      <c r="C43" s="184" t="s">
        <v>281</v>
      </c>
      <c r="D43" s="161" t="s">
        <v>282</v>
      </c>
      <c r="E43" s="185" t="s">
        <v>283</v>
      </c>
      <c r="F43" s="185" t="s">
        <v>284</v>
      </c>
      <c r="G43" s="185" t="s">
        <v>45</v>
      </c>
      <c r="H43" s="185" t="s">
        <v>47</v>
      </c>
      <c r="I43" s="183" t="s">
        <v>285</v>
      </c>
      <c r="J43" s="182"/>
      <c r="K43" s="19"/>
      <c r="L43" s="20"/>
      <c r="M43" s="298"/>
    </row>
    <row r="44" spans="1:13" ht="18" customHeight="1" x14ac:dyDescent="0.45">
      <c r="A44" s="19"/>
      <c r="B44" s="180"/>
      <c r="C44" s="533" t="s">
        <v>360</v>
      </c>
      <c r="D44" s="185" t="s">
        <v>361</v>
      </c>
      <c r="E44" s="83">
        <f t="shared" ref="E44:E55" si="4">SUM(F44:H44)</f>
        <v>0</v>
      </c>
      <c r="F44" s="83">
        <f>SUMIF(⑩経費所要額内訳_補助R8!$B$15,3,⑩経費所要額内訳_補助R8!$D$6:$E$15)</f>
        <v>0</v>
      </c>
      <c r="G44" s="83">
        <f>SUMIF(⑩経費所要額内訳_補助R9!$B$15,3,⑩経費所要額内訳_補助R9!$D$6:$E$15)</f>
        <v>0</v>
      </c>
      <c r="H44" s="83">
        <f>SUMIF(⑩経費所要額内訳_補助R10!$B$15,3,⑩経費所要額内訳_補助R10!$D$6:$E$15)</f>
        <v>0</v>
      </c>
      <c r="I44" s="77"/>
      <c r="J44" s="182"/>
      <c r="K44" s="19"/>
      <c r="L44" s="20"/>
      <c r="M44" s="298"/>
    </row>
    <row r="45" spans="1:13" ht="18" customHeight="1" x14ac:dyDescent="0.45">
      <c r="A45" s="19"/>
      <c r="B45" s="180"/>
      <c r="C45" s="534"/>
      <c r="D45" s="185" t="s">
        <v>362</v>
      </c>
      <c r="E45" s="83">
        <f t="shared" si="4"/>
        <v>0</v>
      </c>
      <c r="F45" s="83">
        <f>SUMIF(⑩経費所要額内訳_補助R8!$B$17:$B$26,3,⑩経費所要額内訳_補助R8!$D$17:$E$26)</f>
        <v>0</v>
      </c>
      <c r="G45" s="83">
        <f>SUMIF(⑩経費所要額内訳_補助R9!$B$17:$B$26,3,⑩経費所要額内訳_補助R9!$D$17:$E$26)</f>
        <v>0</v>
      </c>
      <c r="H45" s="83">
        <f>SUMIF(⑩経費所要額内訳_補助R10!$B$17:$B$26,3,⑩経費所要額内訳_補助R10!$D$17:$E$26)</f>
        <v>0</v>
      </c>
      <c r="I45" s="77"/>
      <c r="J45" s="182"/>
      <c r="K45" s="19"/>
      <c r="L45" s="20"/>
      <c r="M45" s="298"/>
    </row>
    <row r="46" spans="1:13" ht="18" customHeight="1" x14ac:dyDescent="0.45">
      <c r="A46" s="19"/>
      <c r="B46" s="180"/>
      <c r="C46" s="534"/>
      <c r="D46" s="185" t="s">
        <v>363</v>
      </c>
      <c r="E46" s="83">
        <f t="shared" si="4"/>
        <v>0</v>
      </c>
      <c r="F46" s="83">
        <f>SUMIF(⑩経費所要額内訳_補助R8!$B$28:$B$38,3,⑩経費所要額内訳_補助R8!$D$28:$E$38)</f>
        <v>0</v>
      </c>
      <c r="G46" s="83">
        <f>SUMIF(⑩経費所要額内訳_補助R9!$B$28:$B$38,3,⑩経費所要額内訳_補助R9!$D$28:$E$38)</f>
        <v>0</v>
      </c>
      <c r="H46" s="83">
        <f>SUMIF(⑩経費所要額内訳_補助R10!$B$28:$B$38,3,⑩経費所要額内訳_補助R10!$D$28:$E$38)</f>
        <v>0</v>
      </c>
      <c r="I46" s="77"/>
      <c r="J46" s="182"/>
      <c r="K46" s="19"/>
      <c r="L46" s="20"/>
      <c r="M46" s="298"/>
    </row>
    <row r="47" spans="1:13" ht="18" customHeight="1" x14ac:dyDescent="0.45">
      <c r="A47" s="19"/>
      <c r="B47" s="180"/>
      <c r="C47" s="534"/>
      <c r="D47" s="185" t="s">
        <v>364</v>
      </c>
      <c r="E47" s="83">
        <f t="shared" si="4"/>
        <v>0</v>
      </c>
      <c r="F47" s="83">
        <f>SUMIF(⑩経費所要額内訳_補助R8!$F$6:$F$15,3,⑩経費所要額内訳_補助R8!$I$6:$I$15)</f>
        <v>0</v>
      </c>
      <c r="G47" s="83">
        <f>SUMIF(⑩経費所要額内訳_補助R9!$F$6:$F$15,3,⑩経費所要額内訳_補助R9!$I$6:$I$15)</f>
        <v>0</v>
      </c>
      <c r="H47" s="83">
        <f>SUMIF(⑩経費所要額内訳_補助R10!$F$6:$F$15,3,⑩経費所要額内訳_補助R10!$I$6:$I$15)</f>
        <v>0</v>
      </c>
      <c r="I47" s="77"/>
      <c r="J47" s="182"/>
      <c r="K47" s="19"/>
      <c r="L47" s="20"/>
      <c r="M47" s="298"/>
    </row>
    <row r="48" spans="1:13" ht="18" customHeight="1" x14ac:dyDescent="0.45">
      <c r="A48" s="19"/>
      <c r="B48" s="180"/>
      <c r="C48" s="534"/>
      <c r="D48" s="185" t="s">
        <v>365</v>
      </c>
      <c r="E48" s="83">
        <f t="shared" si="4"/>
        <v>0</v>
      </c>
      <c r="F48" s="83">
        <f>SUMIF(⑩経費所要額内訳_補助R8!$F$17:$F$26,3,⑩経費所要額内訳_補助R8!$I$17:$I$26)</f>
        <v>0</v>
      </c>
      <c r="G48" s="83">
        <f>SUMIF(⑩経費所要額内訳_補助R9!$F$17:$F$26,3,⑩経費所要額内訳_補助R9!$I$17:$I$26)</f>
        <v>0</v>
      </c>
      <c r="H48" s="83">
        <f>SUMIF(⑩経費所要額内訳_補助R10!$F$17:$F$26,3,⑩経費所要額内訳_補助R10!$I$17:$I$26)</f>
        <v>0</v>
      </c>
      <c r="I48" s="77"/>
      <c r="J48" s="182"/>
      <c r="K48" s="19"/>
      <c r="L48" s="20"/>
      <c r="M48" s="298"/>
    </row>
    <row r="49" spans="1:13" ht="18" customHeight="1" x14ac:dyDescent="0.45">
      <c r="A49" s="19"/>
      <c r="B49" s="180"/>
      <c r="C49" s="535"/>
      <c r="D49" s="185" t="s">
        <v>295</v>
      </c>
      <c r="E49" s="83">
        <f t="shared" si="4"/>
        <v>0</v>
      </c>
      <c r="F49" s="83">
        <f>SUMIF(⑩経費所要額内訳_補助R8!$F$28:$F$38,3,⑩経費所要額内訳_補助R8!$I$28:$I$38)</f>
        <v>0</v>
      </c>
      <c r="G49" s="83">
        <f>SUMIF(⑩経費所要額内訳_補助R9!$F$28:$F$38,3,⑩経費所要額内訳_補助R9!$I$28:$I$38)</f>
        <v>0</v>
      </c>
      <c r="H49" s="83">
        <f>SUMIF(⑩経費所要額内訳_補助R10!$F$28:$F$38,3,⑩経費所要額内訳_補助R10!$I$28:$I$38)</f>
        <v>0</v>
      </c>
      <c r="I49" s="77"/>
      <c r="J49" s="182"/>
      <c r="K49" s="19"/>
      <c r="L49" s="20"/>
      <c r="M49" s="298"/>
    </row>
    <row r="50" spans="1:13" ht="18" customHeight="1" x14ac:dyDescent="0.45">
      <c r="A50" s="19"/>
      <c r="B50" s="180"/>
      <c r="C50" s="530" t="s">
        <v>366</v>
      </c>
      <c r="D50" s="388"/>
      <c r="E50" s="83">
        <f t="shared" si="4"/>
        <v>0</v>
      </c>
      <c r="F50" s="83">
        <f>SUMIF(⑩経費所要額内訳_補助R8!$B$47:$B$79,3,⑩経費所要額内訳_補助R8!$D$47:$E$79)</f>
        <v>0</v>
      </c>
      <c r="G50" s="83">
        <f>SUMIF(⑩経費所要額内訳_補助R9!$B$47:$B$79,3,⑩経費所要額内訳_補助R9!$D$47:$E$79)</f>
        <v>0</v>
      </c>
      <c r="H50" s="83">
        <f>SUMIF(⑩経費所要額内訳_補助R10!$B$47:$B$79,3,⑩経費所要額内訳_補助R10!$D$47:$E$79)</f>
        <v>0</v>
      </c>
      <c r="I50" s="77"/>
      <c r="J50" s="182"/>
      <c r="K50" s="19"/>
      <c r="L50" s="20"/>
      <c r="M50" s="298"/>
    </row>
    <row r="51" spans="1:13" ht="18" customHeight="1" x14ac:dyDescent="0.45">
      <c r="A51" s="19"/>
      <c r="B51" s="180"/>
      <c r="C51" s="530" t="s">
        <v>367</v>
      </c>
      <c r="D51" s="388"/>
      <c r="E51" s="83">
        <f t="shared" si="4"/>
        <v>0</v>
      </c>
      <c r="F51" s="101">
        <f>SUMIF(⑩経費所要額内訳_補助R8!$F$47:$F$79,3,⑩経費所要額内訳_補助R8!$I$47:$I$79)</f>
        <v>0</v>
      </c>
      <c r="G51" s="101">
        <f>SUMIF(⑩経費所要額内訳_補助R9!$F$47:$F$79,3,⑩経費所要額内訳_補助R9!$I$47:$I$79)</f>
        <v>0</v>
      </c>
      <c r="H51" s="101">
        <f>SUMIF(⑩経費所要額内訳_補助R10!$F$47:$F$79,3,⑩経費所要額内訳_補助R10!$I$47:$I$79)</f>
        <v>0</v>
      </c>
      <c r="I51" s="100"/>
      <c r="J51" s="182"/>
      <c r="K51" s="19"/>
      <c r="L51" s="20"/>
      <c r="M51" s="298"/>
    </row>
    <row r="52" spans="1:13" ht="18" customHeight="1" x14ac:dyDescent="0.45">
      <c r="A52" s="19"/>
      <c r="B52" s="180"/>
      <c r="C52" s="530" t="s">
        <v>368</v>
      </c>
      <c r="D52" s="388"/>
      <c r="E52" s="83">
        <f t="shared" si="4"/>
        <v>0</v>
      </c>
      <c r="F52" s="101">
        <f>SUMIF(⑩経費所要額内訳_補助R8!$B$88:$B$120,3,⑩経費所要額内訳_補助R8!$D$88:$E$120)</f>
        <v>0</v>
      </c>
      <c r="G52" s="101">
        <f>SUMIF(⑩経費所要額内訳_補助R9!$B$88:$B$120,3,⑩経費所要額内訳_補助R9!$D$88:$E$120)</f>
        <v>0</v>
      </c>
      <c r="H52" s="101">
        <f>SUMIF(⑩経費所要額内訳_補助R10!$B$88:$B$120,3,⑩経費所要額内訳_補助R10!$D$88:$E$120)</f>
        <v>0</v>
      </c>
      <c r="I52" s="100"/>
      <c r="J52" s="182"/>
      <c r="K52" s="19"/>
      <c r="L52" s="20"/>
      <c r="M52" s="298"/>
    </row>
    <row r="53" spans="1:13" ht="18" customHeight="1" x14ac:dyDescent="0.45">
      <c r="A53" s="19"/>
      <c r="B53" s="180"/>
      <c r="C53" s="530" t="s">
        <v>369</v>
      </c>
      <c r="D53" s="388"/>
      <c r="E53" s="83">
        <f t="shared" si="4"/>
        <v>0</v>
      </c>
      <c r="F53" s="101">
        <f>SUMIF(⑩経費所要額内訳_補助R8!$F$88:$F$120,3,⑩経費所要額内訳_補助R8!$I$88:$I$120)</f>
        <v>0</v>
      </c>
      <c r="G53" s="101">
        <f>SUMIF(⑩経費所要額内訳_補助R9!$F$88:$F$120,3,⑩経費所要額内訳_補助R9!$I$88:$I$120)</f>
        <v>0</v>
      </c>
      <c r="H53" s="101">
        <f>SUMIF(⑩経費所要額内訳_補助R10!$F$88:$F$120,3,⑩経費所要額内訳_補助R10!$I$88:$I$120)</f>
        <v>0</v>
      </c>
      <c r="I53" s="100"/>
      <c r="J53" s="182"/>
      <c r="K53" s="19"/>
      <c r="L53" s="20"/>
      <c r="M53" s="298"/>
    </row>
    <row r="54" spans="1:13" ht="18" customHeight="1" x14ac:dyDescent="0.45">
      <c r="A54" s="19"/>
      <c r="B54" s="180"/>
      <c r="C54" s="530" t="s">
        <v>287</v>
      </c>
      <c r="D54" s="388"/>
      <c r="E54" s="83">
        <f t="shared" si="4"/>
        <v>0</v>
      </c>
      <c r="F54" s="101">
        <f>SUMIF(⑩経費所要額内訳_補助R8!$B$129:$B$161,3,⑩経費所要額内訳_補助R8!$D$129:$E$161)</f>
        <v>0</v>
      </c>
      <c r="G54" s="101">
        <f>SUMIF(⑩経費所要額内訳_補助R9!$B$129:$B$161,3,⑩経費所要額内訳_補助R9!$D$129:$E$161)</f>
        <v>0</v>
      </c>
      <c r="H54" s="101">
        <f>SUMIF(⑩経費所要額内訳_補助R10!$B$129:$B$161,3,⑩経費所要額内訳_補助R10!$D$129:$E$161)</f>
        <v>0</v>
      </c>
      <c r="I54" s="100"/>
      <c r="J54" s="182"/>
      <c r="K54" s="19"/>
      <c r="L54" s="20"/>
      <c r="M54" s="298"/>
    </row>
    <row r="55" spans="1:13" ht="18" customHeight="1" x14ac:dyDescent="0.45">
      <c r="A55" s="19"/>
      <c r="B55" s="180"/>
      <c r="C55" s="530" t="s">
        <v>370</v>
      </c>
      <c r="D55" s="388"/>
      <c r="E55" s="83">
        <f t="shared" si="4"/>
        <v>0</v>
      </c>
      <c r="F55" s="101">
        <f>SUMIF(⑩経費所要額内訳_補助R8!$F$129:$F$161,3,⑩経費所要額内訳_補助R8!$I$129:$I$161)</f>
        <v>0</v>
      </c>
      <c r="G55" s="101">
        <f>SUMIF(⑩経費所要額内訳_補助R9!$F$129:$F$161,3,⑩経費所要額内訳_補助R9!$I$129:$I$161)</f>
        <v>0</v>
      </c>
      <c r="H55" s="101">
        <f>SUMIF(⑩経費所要額内訳_補助R10!$F$129:$F$161,3,⑩経費所要額内訳_補助R10!$I$129:$I$161)</f>
        <v>0</v>
      </c>
      <c r="I55" s="100"/>
      <c r="J55" s="182"/>
      <c r="K55" s="19"/>
      <c r="L55" s="20"/>
      <c r="M55" s="298"/>
    </row>
    <row r="56" spans="1:13" ht="18" customHeight="1" thickBot="1" x14ac:dyDescent="0.5">
      <c r="A56" s="19"/>
      <c r="B56" s="180"/>
      <c r="C56" s="536" t="s">
        <v>213</v>
      </c>
      <c r="D56" s="537"/>
      <c r="E56" s="84">
        <f>SUM(E44:E55)</f>
        <v>0</v>
      </c>
      <c r="F56" s="84">
        <f t="shared" ref="F56:H56" si="5">SUM(F44:F55)</f>
        <v>0</v>
      </c>
      <c r="G56" s="84">
        <f t="shared" si="5"/>
        <v>0</v>
      </c>
      <c r="H56" s="84">
        <f t="shared" si="5"/>
        <v>0</v>
      </c>
      <c r="I56" s="78"/>
      <c r="J56" s="182"/>
      <c r="K56" s="19"/>
      <c r="L56" s="20"/>
      <c r="M56" s="298"/>
    </row>
    <row r="57" spans="1:13" ht="18" customHeight="1" thickBot="1" x14ac:dyDescent="0.5">
      <c r="A57" s="19"/>
      <c r="B57" s="182"/>
      <c r="C57" s="182"/>
      <c r="D57" s="182"/>
      <c r="E57" s="182"/>
      <c r="F57" s="182"/>
      <c r="G57" s="182"/>
      <c r="H57" s="182"/>
      <c r="I57" s="182"/>
      <c r="J57" s="182"/>
      <c r="K57" s="19"/>
      <c r="L57" s="20"/>
      <c r="M57" s="13"/>
    </row>
    <row r="58" spans="1:13" ht="18" customHeight="1" x14ac:dyDescent="0.45">
      <c r="A58" s="19"/>
      <c r="B58" s="180"/>
      <c r="C58" s="538" t="s">
        <v>296</v>
      </c>
      <c r="D58" s="539"/>
      <c r="E58" s="523" t="str">
        <f>_xlfn.IFNA(VLOOKUP(4,実証体制・組織!B6:E24,2,FALSE),"")</f>
        <v>D大学</v>
      </c>
      <c r="F58" s="540"/>
      <c r="G58" s="540"/>
      <c r="H58" s="540"/>
      <c r="I58" s="541"/>
      <c r="J58" s="182"/>
      <c r="K58" s="19"/>
      <c r="L58" s="20"/>
      <c r="M58" s="298" t="s">
        <v>359</v>
      </c>
    </row>
    <row r="59" spans="1:13" ht="18" customHeight="1" x14ac:dyDescent="0.45">
      <c r="A59" s="19"/>
      <c r="B59" s="180"/>
      <c r="C59" s="530" t="s">
        <v>279</v>
      </c>
      <c r="D59" s="388"/>
      <c r="E59" s="531" t="s">
        <v>280</v>
      </c>
      <c r="F59" s="531"/>
      <c r="G59" s="531"/>
      <c r="H59" s="531"/>
      <c r="I59" s="532"/>
      <c r="J59" s="182"/>
      <c r="K59" s="19"/>
      <c r="L59" s="20"/>
      <c r="M59" s="298"/>
    </row>
    <row r="60" spans="1:13" ht="18" customHeight="1" x14ac:dyDescent="0.45">
      <c r="A60" s="19"/>
      <c r="B60" s="180"/>
      <c r="C60" s="184" t="s">
        <v>281</v>
      </c>
      <c r="D60" s="161" t="s">
        <v>282</v>
      </c>
      <c r="E60" s="185" t="s">
        <v>283</v>
      </c>
      <c r="F60" s="185" t="s">
        <v>284</v>
      </c>
      <c r="G60" s="185" t="s">
        <v>45</v>
      </c>
      <c r="H60" s="185" t="s">
        <v>47</v>
      </c>
      <c r="I60" s="183" t="s">
        <v>285</v>
      </c>
      <c r="J60" s="182"/>
      <c r="K60" s="19"/>
      <c r="L60" s="20"/>
      <c r="M60" s="298"/>
    </row>
    <row r="61" spans="1:13" ht="18" customHeight="1" x14ac:dyDescent="0.45">
      <c r="A61" s="19"/>
      <c r="B61" s="180"/>
      <c r="C61" s="533" t="s">
        <v>360</v>
      </c>
      <c r="D61" s="185" t="s">
        <v>361</v>
      </c>
      <c r="E61" s="83">
        <f t="shared" ref="E61:E72" si="6">SUM(F61:H61)</f>
        <v>0</v>
      </c>
      <c r="F61" s="83">
        <f>SUMIF(⑩経費所要額内訳_補助R8!$B$15,4,⑩経費所要額内訳_補助R8!$D$6:$E$15)</f>
        <v>0</v>
      </c>
      <c r="G61" s="83">
        <f>SUMIF(⑩経費所要額内訳_補助R9!$B$15,4,⑩経費所要額内訳_補助R9!$D$6:$E$15)</f>
        <v>0</v>
      </c>
      <c r="H61" s="83">
        <f>SUMIF(⑩経費所要額内訳_補助R10!$B$15,4,⑩経費所要額内訳_補助R10!$D$6:$E$15)</f>
        <v>0</v>
      </c>
      <c r="I61" s="77"/>
      <c r="J61" s="182"/>
      <c r="K61" s="19"/>
      <c r="L61" s="20"/>
      <c r="M61" s="298"/>
    </row>
    <row r="62" spans="1:13" ht="18" customHeight="1" x14ac:dyDescent="0.45">
      <c r="A62" s="19"/>
      <c r="B62" s="180"/>
      <c r="C62" s="534"/>
      <c r="D62" s="185" t="s">
        <v>362</v>
      </c>
      <c r="E62" s="83">
        <f t="shared" si="6"/>
        <v>0</v>
      </c>
      <c r="F62" s="83">
        <f>SUMIF(⑩経費所要額内訳_補助R8!$B$17:$B$26,4,⑩経費所要額内訳_補助R8!$D$17:$E$26)</f>
        <v>0</v>
      </c>
      <c r="G62" s="83">
        <f>SUMIF(⑩経費所要額内訳_補助R9!$B$17:$B$26,4,⑩経費所要額内訳_補助R9!$D$17:$E$26)</f>
        <v>0</v>
      </c>
      <c r="H62" s="83">
        <f>SUMIF(⑩経費所要額内訳_補助R10!$B$17:$B$26,4,⑩経費所要額内訳_補助R10!$D$17:$E$26)</f>
        <v>0</v>
      </c>
      <c r="I62" s="77"/>
      <c r="J62" s="182"/>
      <c r="K62" s="19"/>
      <c r="L62" s="20"/>
      <c r="M62" s="298"/>
    </row>
    <row r="63" spans="1:13" ht="18" customHeight="1" x14ac:dyDescent="0.45">
      <c r="A63" s="19"/>
      <c r="B63" s="180"/>
      <c r="C63" s="534"/>
      <c r="D63" s="185" t="s">
        <v>363</v>
      </c>
      <c r="E63" s="83">
        <f t="shared" si="6"/>
        <v>0</v>
      </c>
      <c r="F63" s="83">
        <f>SUMIF(⑩経費所要額内訳_補助R8!$B$28:$B$38,4,⑩経費所要額内訳_補助R8!$D$28:$E$38)</f>
        <v>0</v>
      </c>
      <c r="G63" s="83">
        <f>SUMIF(⑩経費所要額内訳_補助R9!$B$28:$B$38,4,⑩経費所要額内訳_補助R9!$D$28:$E$38)</f>
        <v>0</v>
      </c>
      <c r="H63" s="83">
        <f>SUMIF(⑩経費所要額内訳_補助R10!$B$28:$B$38,4,⑩経費所要額内訳_補助R10!$D$28:$E$38)</f>
        <v>0</v>
      </c>
      <c r="I63" s="77"/>
      <c r="J63" s="182"/>
      <c r="K63" s="19"/>
      <c r="L63" s="20"/>
      <c r="M63" s="298"/>
    </row>
    <row r="64" spans="1:13" ht="18" customHeight="1" x14ac:dyDescent="0.45">
      <c r="A64" s="19"/>
      <c r="B64" s="180"/>
      <c r="C64" s="534"/>
      <c r="D64" s="185" t="s">
        <v>364</v>
      </c>
      <c r="E64" s="83">
        <f t="shared" si="6"/>
        <v>0</v>
      </c>
      <c r="F64" s="83">
        <f>SUMIF(⑩経費所要額内訳_補助R8!$F$6:$F$15,4,⑩経費所要額内訳_補助R8!$I$6:$I$15)</f>
        <v>0</v>
      </c>
      <c r="G64" s="83">
        <f>SUMIF(⑩経費所要額内訳_補助R9!$F$6:$F$15,4,⑩経費所要額内訳_補助R9!$I$6:$I$15)</f>
        <v>0</v>
      </c>
      <c r="H64" s="83">
        <f>SUMIF(⑩経費所要額内訳_補助R10!$F$6:$F$15,4,⑩経費所要額内訳_補助R10!$I$6:$I$15)</f>
        <v>0</v>
      </c>
      <c r="I64" s="77"/>
      <c r="J64" s="182"/>
      <c r="K64" s="19"/>
      <c r="L64" s="20"/>
      <c r="M64" s="298"/>
    </row>
    <row r="65" spans="1:13" ht="18" customHeight="1" x14ac:dyDescent="0.45">
      <c r="A65" s="19"/>
      <c r="B65" s="180"/>
      <c r="C65" s="534"/>
      <c r="D65" s="185" t="s">
        <v>365</v>
      </c>
      <c r="E65" s="83">
        <f t="shared" si="6"/>
        <v>0</v>
      </c>
      <c r="F65" s="83">
        <f>SUMIF(⑩経費所要額内訳_補助R8!$F$17:$F$26,4,⑩経費所要額内訳_補助R8!$I$17:$I$26)</f>
        <v>0</v>
      </c>
      <c r="G65" s="83">
        <f>SUMIF(⑩経費所要額内訳_補助R9!$F$17:$F$26,4,⑩経費所要額内訳_補助R9!$I$17:$I$26)</f>
        <v>0</v>
      </c>
      <c r="H65" s="83">
        <f>SUMIF(⑩経費所要額内訳_補助R10!$F$17:$F$26,4,⑩経費所要額内訳_補助R10!$I$17:$I$26)</f>
        <v>0</v>
      </c>
      <c r="I65" s="77"/>
      <c r="J65" s="182"/>
      <c r="K65" s="19"/>
      <c r="L65" s="20"/>
      <c r="M65" s="298"/>
    </row>
    <row r="66" spans="1:13" ht="18" customHeight="1" x14ac:dyDescent="0.45">
      <c r="A66" s="19"/>
      <c r="B66" s="180"/>
      <c r="C66" s="535"/>
      <c r="D66" s="185" t="s">
        <v>295</v>
      </c>
      <c r="E66" s="83">
        <f t="shared" si="6"/>
        <v>0</v>
      </c>
      <c r="F66" s="83">
        <f>SUMIF(⑩経費所要額内訳_補助R8!$F$28:$F$38,4,⑩経費所要額内訳_補助R8!$I$28:$I$38)</f>
        <v>0</v>
      </c>
      <c r="G66" s="83">
        <f>SUMIF(⑩経費所要額内訳_補助R9!$F$28:$F$38,4,⑩経費所要額内訳_補助R9!$I$28:$I$38)</f>
        <v>0</v>
      </c>
      <c r="H66" s="83">
        <f>SUMIF(⑩経費所要額内訳_補助R10!$F$28:$F$38,4,⑩経費所要額内訳_補助R10!$I$28:$I$38)</f>
        <v>0</v>
      </c>
      <c r="I66" s="77"/>
      <c r="J66" s="182"/>
      <c r="K66" s="19"/>
      <c r="L66" s="20"/>
      <c r="M66" s="298"/>
    </row>
    <row r="67" spans="1:13" ht="18" customHeight="1" x14ac:dyDescent="0.45">
      <c r="A67" s="19"/>
      <c r="B67" s="180"/>
      <c r="C67" s="530" t="s">
        <v>366</v>
      </c>
      <c r="D67" s="388"/>
      <c r="E67" s="83">
        <f t="shared" si="6"/>
        <v>0</v>
      </c>
      <c r="F67" s="83">
        <f>SUMIF(⑩経費所要額内訳_補助R8!$B$47:$B$79,4,⑩経費所要額内訳_補助R8!$D$47:$E$79)</f>
        <v>0</v>
      </c>
      <c r="G67" s="83">
        <f>SUMIF(⑩経費所要額内訳_補助R9!$B$47:$B$79,4,⑩経費所要額内訳_補助R9!$D$47:$E$79)</f>
        <v>0</v>
      </c>
      <c r="H67" s="83">
        <f>SUMIF(⑩経費所要額内訳_補助R10!$B$47:$B$79,4,⑩経費所要額内訳_補助R10!$D$47:$E$79)</f>
        <v>0</v>
      </c>
      <c r="I67" s="77"/>
      <c r="J67" s="182"/>
      <c r="K67" s="19"/>
      <c r="L67" s="20"/>
      <c r="M67" s="298"/>
    </row>
    <row r="68" spans="1:13" ht="18" customHeight="1" x14ac:dyDescent="0.45">
      <c r="A68" s="19"/>
      <c r="B68" s="180"/>
      <c r="C68" s="530" t="s">
        <v>367</v>
      </c>
      <c r="D68" s="388"/>
      <c r="E68" s="83">
        <f t="shared" si="6"/>
        <v>0</v>
      </c>
      <c r="F68" s="101">
        <f>SUMIF(⑩経費所要額内訳_補助R8!$F$47:$F$79,4,⑩経費所要額内訳_補助R8!$I$47:$I$79)</f>
        <v>0</v>
      </c>
      <c r="G68" s="101">
        <f>SUMIF(⑩経費所要額内訳_補助R9!$F$47:$F$79,4,⑩経費所要額内訳_補助R9!$I$47:$I$79)</f>
        <v>0</v>
      </c>
      <c r="H68" s="101">
        <f>SUMIF(⑩経費所要額内訳_補助R10!$F$47:$F$79,4,⑩経費所要額内訳_補助R10!$I$47:$I$79)</f>
        <v>0</v>
      </c>
      <c r="I68" s="100"/>
      <c r="J68" s="182"/>
      <c r="K68" s="19"/>
      <c r="L68" s="20"/>
      <c r="M68" s="298"/>
    </row>
    <row r="69" spans="1:13" ht="18" customHeight="1" x14ac:dyDescent="0.45">
      <c r="A69" s="19"/>
      <c r="B69" s="180"/>
      <c r="C69" s="530" t="s">
        <v>368</v>
      </c>
      <c r="D69" s="388"/>
      <c r="E69" s="83">
        <f t="shared" si="6"/>
        <v>0</v>
      </c>
      <c r="F69" s="101">
        <f>SUMIF(⑩経費所要額内訳_補助R8!$B$88:$B$120,4,⑩経費所要額内訳_補助R8!$D$88:$E$120)</f>
        <v>0</v>
      </c>
      <c r="G69" s="101">
        <f>SUMIF(⑩経費所要額内訳_補助R9!$B$88:$B$120,4,⑩経費所要額内訳_補助R9!$D$88:$E$120)</f>
        <v>0</v>
      </c>
      <c r="H69" s="101">
        <f>SUMIF(⑩経費所要額内訳_補助R10!$B$88:$B$120,4,⑩経費所要額内訳_補助R10!$D$88:$E$120)</f>
        <v>0</v>
      </c>
      <c r="I69" s="100"/>
      <c r="J69" s="182"/>
      <c r="K69" s="19"/>
      <c r="L69" s="20"/>
      <c r="M69" s="298"/>
    </row>
    <row r="70" spans="1:13" ht="18" customHeight="1" x14ac:dyDescent="0.45">
      <c r="A70" s="19"/>
      <c r="B70" s="180"/>
      <c r="C70" s="530" t="s">
        <v>369</v>
      </c>
      <c r="D70" s="388"/>
      <c r="E70" s="83">
        <f t="shared" si="6"/>
        <v>0</v>
      </c>
      <c r="F70" s="101">
        <f>SUMIF(⑩経費所要額内訳_補助R8!$F$88:$F$120,4,⑩経費所要額内訳_補助R8!$I$88:$I$120)</f>
        <v>0</v>
      </c>
      <c r="G70" s="101">
        <f>SUMIF(⑩経費所要額内訳_補助R9!$F$88:$F$120,4,⑩経費所要額内訳_補助R9!$I$88:$I$120)</f>
        <v>0</v>
      </c>
      <c r="H70" s="101">
        <f>SUMIF(⑩経費所要額内訳_補助R10!$F$88:$F$120,4,⑩経費所要額内訳_補助R10!$I$88:$I$120)</f>
        <v>0</v>
      </c>
      <c r="I70" s="100"/>
      <c r="J70" s="182"/>
      <c r="K70" s="19"/>
      <c r="L70" s="20"/>
      <c r="M70" s="298"/>
    </row>
    <row r="71" spans="1:13" ht="18" customHeight="1" x14ac:dyDescent="0.45">
      <c r="A71" s="19"/>
      <c r="B71" s="180"/>
      <c r="C71" s="530" t="s">
        <v>287</v>
      </c>
      <c r="D71" s="388"/>
      <c r="E71" s="83">
        <f t="shared" si="6"/>
        <v>0</v>
      </c>
      <c r="F71" s="101">
        <f>SUMIF(⑩経費所要額内訳_補助R8!$B$129:$B$161,4,⑩経費所要額内訳_補助R8!$D$129:$E$161)</f>
        <v>0</v>
      </c>
      <c r="G71" s="101">
        <f>SUMIF(⑩経費所要額内訳_補助R9!$B$129:$B$161,4,⑩経費所要額内訳_補助R9!$D$129:$E$161)</f>
        <v>0</v>
      </c>
      <c r="H71" s="101">
        <f>SUMIF(⑩経費所要額内訳_補助R10!$B$129:$B$161,4,⑩経費所要額内訳_補助R10!$D$129:$E$161)</f>
        <v>0</v>
      </c>
      <c r="I71" s="100"/>
      <c r="J71" s="182"/>
      <c r="K71" s="19"/>
      <c r="L71" s="20"/>
      <c r="M71" s="298"/>
    </row>
    <row r="72" spans="1:13" ht="18" customHeight="1" x14ac:dyDescent="0.45">
      <c r="A72" s="19"/>
      <c r="B72" s="180"/>
      <c r="C72" s="530" t="s">
        <v>370</v>
      </c>
      <c r="D72" s="388"/>
      <c r="E72" s="83">
        <f t="shared" si="6"/>
        <v>0</v>
      </c>
      <c r="F72" s="101">
        <f>SUMIF(⑩経費所要額内訳_補助R8!$F$129:$F$161,4,⑩経費所要額内訳_補助R8!$I$129:$I$161)</f>
        <v>0</v>
      </c>
      <c r="G72" s="101">
        <f>SUMIF(⑩経費所要額内訳_補助R9!$F$129:$F$161,4,⑩経費所要額内訳_補助R9!$I$129:$I$161)</f>
        <v>0</v>
      </c>
      <c r="H72" s="101">
        <f>SUMIF(⑩経費所要額内訳_補助R10!$F$129:$F$161,4,⑩経費所要額内訳_補助R10!$I$129:$I$161)</f>
        <v>0</v>
      </c>
      <c r="I72" s="100"/>
      <c r="J72" s="182"/>
      <c r="K72" s="19"/>
      <c r="L72" s="20"/>
      <c r="M72" s="298"/>
    </row>
    <row r="73" spans="1:13" ht="18" customHeight="1" thickBot="1" x14ac:dyDescent="0.5">
      <c r="A73" s="19"/>
      <c r="B73" s="180"/>
      <c r="C73" s="536" t="s">
        <v>213</v>
      </c>
      <c r="D73" s="537"/>
      <c r="E73" s="84">
        <f>SUM(E61:E72)</f>
        <v>0</v>
      </c>
      <c r="F73" s="84">
        <f t="shared" ref="F73:H73" si="7">SUM(F61:F72)</f>
        <v>0</v>
      </c>
      <c r="G73" s="84">
        <f t="shared" si="7"/>
        <v>0</v>
      </c>
      <c r="H73" s="84">
        <f t="shared" si="7"/>
        <v>0</v>
      </c>
      <c r="I73" s="78"/>
      <c r="J73" s="182"/>
      <c r="K73" s="19"/>
      <c r="L73" s="20"/>
      <c r="M73" s="298"/>
    </row>
    <row r="74" spans="1:13" ht="87" customHeight="1" x14ac:dyDescent="0.45">
      <c r="A74" s="19"/>
      <c r="B74" s="73"/>
      <c r="C74" s="73"/>
      <c r="D74" s="73"/>
      <c r="E74" s="73"/>
      <c r="F74" s="73"/>
      <c r="G74" s="73"/>
      <c r="H74" s="73"/>
      <c r="I74" s="73"/>
      <c r="J74" s="73"/>
      <c r="K74" s="19"/>
      <c r="L74" s="20"/>
      <c r="M74" s="13"/>
    </row>
    <row r="75" spans="1:13" x14ac:dyDescent="0.45">
      <c r="A75" s="20"/>
      <c r="B75" s="20"/>
      <c r="C75" s="20"/>
      <c r="D75" s="20"/>
      <c r="E75" s="20"/>
      <c r="F75" s="20"/>
      <c r="G75" s="20"/>
      <c r="H75" s="20"/>
      <c r="I75" s="20"/>
      <c r="J75" s="20"/>
      <c r="K75" s="20"/>
      <c r="L75" s="20"/>
      <c r="M75" s="13"/>
    </row>
    <row r="76" spans="1:13" x14ac:dyDescent="0.45">
      <c r="A76" s="19"/>
      <c r="B76" s="19"/>
      <c r="C76" s="19"/>
      <c r="D76" s="19"/>
      <c r="E76" s="19"/>
      <c r="F76" s="19"/>
      <c r="G76" s="19"/>
      <c r="H76" s="19"/>
      <c r="I76" s="19"/>
      <c r="J76" s="19"/>
      <c r="K76" s="19"/>
      <c r="L76" s="19"/>
      <c r="M76" s="13"/>
    </row>
    <row r="77" spans="1:13" x14ac:dyDescent="0.45">
      <c r="A77" s="79"/>
      <c r="B77" s="79"/>
      <c r="C77" s="79"/>
      <c r="D77" s="79"/>
      <c r="E77" s="79"/>
      <c r="F77" s="79"/>
      <c r="G77" s="79"/>
      <c r="H77" s="79"/>
      <c r="I77" s="79"/>
      <c r="J77" s="79"/>
      <c r="K77" s="79"/>
      <c r="L77" s="79"/>
      <c r="M77" s="13"/>
    </row>
    <row r="78" spans="1:13" ht="12.6" thickBot="1" x14ac:dyDescent="0.5">
      <c r="A78" s="19"/>
      <c r="B78" s="80"/>
      <c r="C78" s="80"/>
      <c r="D78" s="80"/>
      <c r="E78" s="80"/>
      <c r="F78" s="80"/>
      <c r="G78" s="80"/>
      <c r="H78" s="80"/>
      <c r="I78" s="80"/>
      <c r="J78" s="80"/>
      <c r="K78" s="19"/>
      <c r="L78" s="19"/>
      <c r="M78" s="13"/>
    </row>
    <row r="79" spans="1:13" ht="18" customHeight="1" x14ac:dyDescent="0.45">
      <c r="A79" s="19"/>
      <c r="B79" s="81"/>
      <c r="C79" s="538" t="s">
        <v>279</v>
      </c>
      <c r="D79" s="539"/>
      <c r="E79" s="563" t="s">
        <v>280</v>
      </c>
      <c r="F79" s="563"/>
      <c r="G79" s="563"/>
      <c r="H79" s="563"/>
      <c r="I79" s="564"/>
      <c r="J79" s="82"/>
      <c r="K79" s="19"/>
      <c r="L79" s="19"/>
      <c r="M79" s="562" t="s">
        <v>371</v>
      </c>
    </row>
    <row r="80" spans="1:13" ht="18" customHeight="1" x14ac:dyDescent="0.45">
      <c r="A80" s="19"/>
      <c r="B80" s="81"/>
      <c r="C80" s="184" t="s">
        <v>281</v>
      </c>
      <c r="D80" s="161" t="s">
        <v>282</v>
      </c>
      <c r="E80" s="185" t="s">
        <v>283</v>
      </c>
      <c r="F80" s="185" t="s">
        <v>284</v>
      </c>
      <c r="G80" s="185" t="s">
        <v>45</v>
      </c>
      <c r="H80" s="185" t="s">
        <v>47</v>
      </c>
      <c r="I80" s="183" t="s">
        <v>285</v>
      </c>
      <c r="J80" s="82"/>
      <c r="K80" s="19"/>
      <c r="L80" s="19"/>
      <c r="M80" s="562"/>
    </row>
    <row r="81" spans="1:13" ht="18" customHeight="1" x14ac:dyDescent="0.45">
      <c r="A81" s="19"/>
      <c r="B81" s="81"/>
      <c r="C81" s="533" t="s">
        <v>360</v>
      </c>
      <c r="D81" s="185" t="s">
        <v>361</v>
      </c>
      <c r="E81" s="83">
        <f t="shared" ref="E81:E92" si="8">SUM(F81:H81)</f>
        <v>0</v>
      </c>
      <c r="F81" s="83">
        <f>F7+F24+F44+F61</f>
        <v>0</v>
      </c>
      <c r="G81" s="83">
        <f t="shared" ref="G81:H81" si="9">G7+G24+G44+G61</f>
        <v>0</v>
      </c>
      <c r="H81" s="83">
        <f t="shared" si="9"/>
        <v>0</v>
      </c>
      <c r="I81" s="77"/>
      <c r="J81" s="82"/>
      <c r="K81" s="19"/>
      <c r="L81" s="19"/>
      <c r="M81" s="562"/>
    </row>
    <row r="82" spans="1:13" ht="18" customHeight="1" x14ac:dyDescent="0.45">
      <c r="A82" s="19"/>
      <c r="B82" s="81"/>
      <c r="C82" s="534"/>
      <c r="D82" s="185" t="s">
        <v>362</v>
      </c>
      <c r="E82" s="83">
        <f t="shared" si="8"/>
        <v>0</v>
      </c>
      <c r="F82" s="83">
        <f t="shared" ref="F82:H92" si="10">F8+F25+F45+F62</f>
        <v>0</v>
      </c>
      <c r="G82" s="83">
        <f t="shared" si="10"/>
        <v>0</v>
      </c>
      <c r="H82" s="83">
        <f t="shared" si="10"/>
        <v>0</v>
      </c>
      <c r="I82" s="77"/>
      <c r="J82" s="82"/>
      <c r="K82" s="19"/>
      <c r="L82" s="19"/>
      <c r="M82" s="562"/>
    </row>
    <row r="83" spans="1:13" ht="18" customHeight="1" x14ac:dyDescent="0.45">
      <c r="A83" s="19"/>
      <c r="B83" s="81"/>
      <c r="C83" s="534"/>
      <c r="D83" s="185" t="s">
        <v>363</v>
      </c>
      <c r="E83" s="83">
        <f t="shared" si="8"/>
        <v>0</v>
      </c>
      <c r="F83" s="83">
        <f t="shared" si="10"/>
        <v>0</v>
      </c>
      <c r="G83" s="83">
        <f t="shared" si="10"/>
        <v>0</v>
      </c>
      <c r="H83" s="83">
        <f t="shared" si="10"/>
        <v>0</v>
      </c>
      <c r="I83" s="77"/>
      <c r="J83" s="82"/>
      <c r="K83" s="19"/>
      <c r="L83" s="19"/>
      <c r="M83" s="562"/>
    </row>
    <row r="84" spans="1:13" ht="18" customHeight="1" x14ac:dyDescent="0.45">
      <c r="A84" s="19"/>
      <c r="B84" s="81"/>
      <c r="C84" s="534"/>
      <c r="D84" s="185" t="s">
        <v>364</v>
      </c>
      <c r="E84" s="83">
        <f t="shared" si="8"/>
        <v>0</v>
      </c>
      <c r="F84" s="83">
        <f t="shared" si="10"/>
        <v>0</v>
      </c>
      <c r="G84" s="83">
        <f t="shared" si="10"/>
        <v>0</v>
      </c>
      <c r="H84" s="83">
        <f t="shared" si="10"/>
        <v>0</v>
      </c>
      <c r="I84" s="77"/>
      <c r="J84" s="82"/>
      <c r="K84" s="19"/>
      <c r="L84" s="19"/>
      <c r="M84" s="562"/>
    </row>
    <row r="85" spans="1:13" ht="18" customHeight="1" x14ac:dyDescent="0.45">
      <c r="A85" s="19"/>
      <c r="B85" s="81"/>
      <c r="C85" s="534"/>
      <c r="D85" s="185" t="s">
        <v>365</v>
      </c>
      <c r="E85" s="83">
        <f t="shared" si="8"/>
        <v>0</v>
      </c>
      <c r="F85" s="83">
        <f t="shared" si="10"/>
        <v>0</v>
      </c>
      <c r="G85" s="83">
        <f t="shared" si="10"/>
        <v>0</v>
      </c>
      <c r="H85" s="83">
        <f t="shared" si="10"/>
        <v>0</v>
      </c>
      <c r="I85" s="77"/>
      <c r="J85" s="82"/>
      <c r="K85" s="19"/>
      <c r="L85" s="19"/>
      <c r="M85" s="562"/>
    </row>
    <row r="86" spans="1:13" ht="18" customHeight="1" x14ac:dyDescent="0.45">
      <c r="A86" s="19"/>
      <c r="B86" s="81"/>
      <c r="C86" s="535"/>
      <c r="D86" s="185" t="s">
        <v>295</v>
      </c>
      <c r="E86" s="83">
        <f t="shared" si="8"/>
        <v>0</v>
      </c>
      <c r="F86" s="83">
        <f t="shared" si="10"/>
        <v>0</v>
      </c>
      <c r="G86" s="83">
        <f t="shared" si="10"/>
        <v>0</v>
      </c>
      <c r="H86" s="83">
        <f t="shared" si="10"/>
        <v>0</v>
      </c>
      <c r="I86" s="77"/>
      <c r="J86" s="82"/>
      <c r="K86" s="19"/>
      <c r="L86" s="19"/>
      <c r="M86" s="562"/>
    </row>
    <row r="87" spans="1:13" ht="18" customHeight="1" x14ac:dyDescent="0.45">
      <c r="A87" s="19"/>
      <c r="B87" s="81"/>
      <c r="C87" s="530" t="s">
        <v>366</v>
      </c>
      <c r="D87" s="388"/>
      <c r="E87" s="83">
        <f t="shared" si="8"/>
        <v>0</v>
      </c>
      <c r="F87" s="83">
        <f t="shared" si="10"/>
        <v>0</v>
      </c>
      <c r="G87" s="83">
        <f t="shared" si="10"/>
        <v>0</v>
      </c>
      <c r="H87" s="83">
        <f t="shared" si="10"/>
        <v>0</v>
      </c>
      <c r="I87" s="77"/>
      <c r="J87" s="82"/>
      <c r="K87" s="19"/>
      <c r="L87" s="19"/>
      <c r="M87" s="562"/>
    </row>
    <row r="88" spans="1:13" ht="18" customHeight="1" x14ac:dyDescent="0.45">
      <c r="A88" s="19"/>
      <c r="B88" s="81"/>
      <c r="C88" s="530" t="s">
        <v>367</v>
      </c>
      <c r="D88" s="388"/>
      <c r="E88" s="83">
        <f t="shared" si="8"/>
        <v>0</v>
      </c>
      <c r="F88" s="83">
        <f t="shared" si="10"/>
        <v>0</v>
      </c>
      <c r="G88" s="83">
        <f t="shared" si="10"/>
        <v>0</v>
      </c>
      <c r="H88" s="83">
        <f t="shared" si="10"/>
        <v>0</v>
      </c>
      <c r="I88" s="100"/>
      <c r="J88" s="82"/>
      <c r="K88" s="19"/>
      <c r="L88" s="19"/>
      <c r="M88" s="562"/>
    </row>
    <row r="89" spans="1:13" ht="18" customHeight="1" x14ac:dyDescent="0.45">
      <c r="A89" s="19"/>
      <c r="B89" s="81"/>
      <c r="C89" s="530" t="s">
        <v>368</v>
      </c>
      <c r="D89" s="388"/>
      <c r="E89" s="83">
        <f t="shared" si="8"/>
        <v>0</v>
      </c>
      <c r="F89" s="83">
        <f t="shared" si="10"/>
        <v>0</v>
      </c>
      <c r="G89" s="83">
        <f t="shared" si="10"/>
        <v>0</v>
      </c>
      <c r="H89" s="83">
        <f t="shared" si="10"/>
        <v>0</v>
      </c>
      <c r="I89" s="100"/>
      <c r="J89" s="82"/>
      <c r="K89" s="19"/>
      <c r="L89" s="19"/>
      <c r="M89" s="562"/>
    </row>
    <row r="90" spans="1:13" ht="18" customHeight="1" x14ac:dyDescent="0.45">
      <c r="A90" s="19"/>
      <c r="B90" s="81"/>
      <c r="C90" s="530" t="s">
        <v>369</v>
      </c>
      <c r="D90" s="388"/>
      <c r="E90" s="83">
        <f t="shared" si="8"/>
        <v>0</v>
      </c>
      <c r="F90" s="83">
        <f t="shared" si="10"/>
        <v>0</v>
      </c>
      <c r="G90" s="83">
        <f t="shared" si="10"/>
        <v>0</v>
      </c>
      <c r="H90" s="83">
        <f t="shared" si="10"/>
        <v>0</v>
      </c>
      <c r="I90" s="100"/>
      <c r="J90" s="82"/>
      <c r="K90" s="19"/>
      <c r="L90" s="19"/>
      <c r="M90" s="562"/>
    </row>
    <row r="91" spans="1:13" ht="18" customHeight="1" x14ac:dyDescent="0.45">
      <c r="A91" s="19"/>
      <c r="B91" s="81"/>
      <c r="C91" s="530" t="s">
        <v>287</v>
      </c>
      <c r="D91" s="388"/>
      <c r="E91" s="83">
        <f t="shared" si="8"/>
        <v>0</v>
      </c>
      <c r="F91" s="83">
        <f t="shared" si="10"/>
        <v>0</v>
      </c>
      <c r="G91" s="83">
        <f t="shared" si="10"/>
        <v>0</v>
      </c>
      <c r="H91" s="83">
        <f t="shared" si="10"/>
        <v>0</v>
      </c>
      <c r="I91" s="100"/>
      <c r="J91" s="82"/>
      <c r="K91" s="19"/>
      <c r="L91" s="19"/>
      <c r="M91" s="562"/>
    </row>
    <row r="92" spans="1:13" ht="18" customHeight="1" x14ac:dyDescent="0.45">
      <c r="A92" s="19"/>
      <c r="B92" s="81"/>
      <c r="C92" s="530" t="s">
        <v>370</v>
      </c>
      <c r="D92" s="388"/>
      <c r="E92" s="83">
        <f t="shared" si="8"/>
        <v>0</v>
      </c>
      <c r="F92" s="83">
        <f t="shared" si="10"/>
        <v>0</v>
      </c>
      <c r="G92" s="83">
        <f t="shared" si="10"/>
        <v>0</v>
      </c>
      <c r="H92" s="83">
        <f t="shared" si="10"/>
        <v>0</v>
      </c>
      <c r="I92" s="100"/>
      <c r="J92" s="82"/>
      <c r="K92" s="19"/>
      <c r="L92" s="19"/>
      <c r="M92" s="562"/>
    </row>
    <row r="93" spans="1:13" ht="18" customHeight="1" thickBot="1" x14ac:dyDescent="0.5">
      <c r="A93" s="19"/>
      <c r="B93" s="81"/>
      <c r="C93" s="536" t="s">
        <v>213</v>
      </c>
      <c r="D93" s="537"/>
      <c r="E93" s="84">
        <f>SUM(E81:E92)</f>
        <v>0</v>
      </c>
      <c r="F93" s="84">
        <f>SUM(F81:F92)</f>
        <v>0</v>
      </c>
      <c r="G93" s="84">
        <f>SUM(G81:G92)</f>
        <v>0</v>
      </c>
      <c r="H93" s="84">
        <f>SUM(H81:H92)</f>
        <v>0</v>
      </c>
      <c r="I93" s="78"/>
      <c r="J93" s="82"/>
      <c r="K93" s="19"/>
      <c r="L93" s="19"/>
      <c r="M93" s="562"/>
    </row>
    <row r="94" spans="1:13" x14ac:dyDescent="0.45">
      <c r="A94" s="19"/>
      <c r="B94" s="80"/>
      <c r="C94" s="80"/>
      <c r="D94" s="80"/>
      <c r="E94" s="80"/>
      <c r="F94" s="80"/>
      <c r="G94" s="80"/>
      <c r="H94" s="80"/>
      <c r="I94" s="80"/>
      <c r="J94" s="80"/>
      <c r="K94" s="19"/>
      <c r="L94" s="19"/>
      <c r="M94" s="13"/>
    </row>
  </sheetData>
  <sheetProtection algorithmName="SHA-512" hashValue="czx4lgirecBwFPyNjJqmYwIrzyJ5mXJ2NofKLqMKBctEpJ1+lMThlhXcZbkC/x4eaYrn722d4xXyG/FXRojbIA==" saltValue="NdaIkIOabXxGJKRa4g7DjQ==" spinCount="100000" sheet="1" objects="1" scenarios="1"/>
  <mergeCells count="68">
    <mergeCell ref="G1:H1"/>
    <mergeCell ref="I1:J1"/>
    <mergeCell ref="B2:J2"/>
    <mergeCell ref="D4:I4"/>
    <mergeCell ref="M4:M19"/>
    <mergeCell ref="C5:D5"/>
    <mergeCell ref="E5:I5"/>
    <mergeCell ref="C7:C12"/>
    <mergeCell ref="C13:D13"/>
    <mergeCell ref="C19:D19"/>
    <mergeCell ref="C14:D14"/>
    <mergeCell ref="C15:D15"/>
    <mergeCell ref="C16:D16"/>
    <mergeCell ref="C17:D17"/>
    <mergeCell ref="C18:D18"/>
    <mergeCell ref="C21:D21"/>
    <mergeCell ref="E21:I21"/>
    <mergeCell ref="M21:M36"/>
    <mergeCell ref="E22:I22"/>
    <mergeCell ref="C24:C29"/>
    <mergeCell ref="C22:D22"/>
    <mergeCell ref="C36:D36"/>
    <mergeCell ref="E58:I58"/>
    <mergeCell ref="M58:M73"/>
    <mergeCell ref="E59:I59"/>
    <mergeCell ref="G38:H38"/>
    <mergeCell ref="I38:J38"/>
    <mergeCell ref="B39:J39"/>
    <mergeCell ref="C41:D41"/>
    <mergeCell ref="E41:I41"/>
    <mergeCell ref="M41:M56"/>
    <mergeCell ref="C42:D42"/>
    <mergeCell ref="E42:I42"/>
    <mergeCell ref="C44:C49"/>
    <mergeCell ref="C50:D50"/>
    <mergeCell ref="C72:D72"/>
    <mergeCell ref="C52:D52"/>
    <mergeCell ref="C53:D53"/>
    <mergeCell ref="C51:D51"/>
    <mergeCell ref="C30:D30"/>
    <mergeCell ref="C31:D31"/>
    <mergeCell ref="C32:D32"/>
    <mergeCell ref="C33:D33"/>
    <mergeCell ref="C34:D34"/>
    <mergeCell ref="C35:D35"/>
    <mergeCell ref="C54:D54"/>
    <mergeCell ref="C55:D55"/>
    <mergeCell ref="C56:D56"/>
    <mergeCell ref="C59:D59"/>
    <mergeCell ref="C61:C66"/>
    <mergeCell ref="C58:D58"/>
    <mergeCell ref="C67:D67"/>
    <mergeCell ref="C69:D69"/>
    <mergeCell ref="C70:D70"/>
    <mergeCell ref="C71:D71"/>
    <mergeCell ref="C91:D91"/>
    <mergeCell ref="C89:D89"/>
    <mergeCell ref="C90:D90"/>
    <mergeCell ref="C68:D68"/>
    <mergeCell ref="C92:D92"/>
    <mergeCell ref="C93:D93"/>
    <mergeCell ref="M79:M93"/>
    <mergeCell ref="C73:D73"/>
    <mergeCell ref="C79:D79"/>
    <mergeCell ref="E79:I79"/>
    <mergeCell ref="C81:C86"/>
    <mergeCell ref="C87:D87"/>
    <mergeCell ref="C88:D88"/>
  </mergeCells>
  <phoneticPr fontId="3"/>
  <pageMargins left="0.59055118110236227" right="0.59055118110236227" top="0.59055118110236227" bottom="0.59055118110236227" header="0.31496062992125984" footer="0.31496062992125984"/>
  <pageSetup paperSize="9" orientation="portrait" r:id="rId1"/>
  <rowBreaks count="2" manualBreakCount="2">
    <brk id="37" max="10" man="1"/>
    <brk id="74"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4ECA2-2ABB-439A-82FC-06F3EC2D6A39}">
  <dimension ref="A1:K14"/>
  <sheetViews>
    <sheetView view="pageBreakPreview" zoomScaleNormal="100" zoomScaleSheetLayoutView="100" workbookViewId="0"/>
  </sheetViews>
  <sheetFormatPr defaultColWidth="8.69921875" defaultRowHeight="12" x14ac:dyDescent="0.45"/>
  <cols>
    <col min="1" max="1" width="2" style="1" customWidth="1"/>
    <col min="2" max="4" width="4" style="1" customWidth="1"/>
    <col min="5" max="5" width="24.5" style="1" customWidth="1"/>
    <col min="6" max="6" width="17.5" style="1" bestFit="1" customWidth="1"/>
    <col min="7" max="8" width="12.5" style="1" customWidth="1"/>
    <col min="9" max="10" width="2" style="1" customWidth="1"/>
    <col min="11" max="11" width="50" style="1" customWidth="1"/>
    <col min="12" max="16384" width="8.69921875" style="1"/>
  </cols>
  <sheetData>
    <row r="1" spans="1:11" ht="18" customHeight="1" thickBot="1" x14ac:dyDescent="0.5">
      <c r="A1" s="13"/>
      <c r="B1" s="3"/>
      <c r="C1" s="3"/>
      <c r="D1" s="3"/>
      <c r="E1" s="3"/>
      <c r="F1" s="163" t="s">
        <v>155</v>
      </c>
      <c r="G1" s="399" t="str">
        <f>基本情報!E15</f>
        <v>株式会社〇〇〇</v>
      </c>
      <c r="H1" s="585"/>
      <c r="I1" s="19"/>
      <c r="J1" s="20"/>
      <c r="K1" s="13"/>
    </row>
    <row r="2" spans="1:11" ht="18" customHeight="1" thickBot="1" x14ac:dyDescent="0.5">
      <c r="A2" s="13"/>
      <c r="B2" s="357" t="s">
        <v>372</v>
      </c>
      <c r="C2" s="358"/>
      <c r="D2" s="358"/>
      <c r="E2" s="358"/>
      <c r="F2" s="373"/>
      <c r="G2" s="373"/>
      <c r="H2" s="374"/>
      <c r="I2" s="19"/>
      <c r="J2" s="20"/>
      <c r="K2" s="13"/>
    </row>
    <row r="3" spans="1:11" ht="24" customHeight="1" x14ac:dyDescent="0.45">
      <c r="A3" s="13"/>
      <c r="B3" s="583" t="s">
        <v>373</v>
      </c>
      <c r="C3" s="584"/>
      <c r="D3" s="584"/>
      <c r="E3" s="584" t="s">
        <v>374</v>
      </c>
      <c r="F3" s="584"/>
      <c r="G3" s="584"/>
      <c r="H3" s="189" t="s">
        <v>375</v>
      </c>
      <c r="I3" s="19"/>
      <c r="J3" s="20"/>
      <c r="K3" s="576" t="s">
        <v>376</v>
      </c>
    </row>
    <row r="4" spans="1:11" ht="222" customHeight="1" x14ac:dyDescent="0.45">
      <c r="A4" s="13"/>
      <c r="B4" s="568" t="s">
        <v>377</v>
      </c>
      <c r="C4" s="569"/>
      <c r="D4" s="569"/>
      <c r="E4" s="569" t="s">
        <v>378</v>
      </c>
      <c r="F4" s="569"/>
      <c r="G4" s="569"/>
      <c r="H4" s="572"/>
      <c r="I4" s="19"/>
      <c r="J4" s="20"/>
      <c r="K4" s="577"/>
    </row>
    <row r="5" spans="1:11" ht="222" customHeight="1" thickBot="1" x14ac:dyDescent="0.5">
      <c r="A5" s="13"/>
      <c r="B5" s="570"/>
      <c r="C5" s="571"/>
      <c r="D5" s="571"/>
      <c r="E5" s="571"/>
      <c r="F5" s="571"/>
      <c r="G5" s="571"/>
      <c r="H5" s="573"/>
      <c r="I5" s="19"/>
      <c r="J5" s="20"/>
      <c r="K5" s="577"/>
    </row>
    <row r="6" spans="1:11" ht="18" customHeight="1" thickBot="1" x14ac:dyDescent="0.5">
      <c r="A6" s="13"/>
      <c r="B6" s="357" t="s">
        <v>379</v>
      </c>
      <c r="C6" s="358"/>
      <c r="D6" s="358"/>
      <c r="E6" s="358"/>
      <c r="F6" s="373"/>
      <c r="G6" s="373"/>
      <c r="H6" s="374"/>
      <c r="I6" s="19"/>
      <c r="J6" s="20"/>
      <c r="K6" s="102"/>
    </row>
    <row r="7" spans="1:11" ht="18" customHeight="1" x14ac:dyDescent="0.45">
      <c r="A7" s="13"/>
      <c r="B7" s="581" t="s">
        <v>380</v>
      </c>
      <c r="C7" s="578" t="s">
        <v>381</v>
      </c>
      <c r="D7" s="578"/>
      <c r="E7" s="578"/>
      <c r="F7" s="578"/>
      <c r="G7" s="578"/>
      <c r="H7" s="579"/>
      <c r="I7" s="19"/>
      <c r="J7" s="20"/>
      <c r="K7" s="102"/>
    </row>
    <row r="8" spans="1:11" ht="48" customHeight="1" x14ac:dyDescent="0.45">
      <c r="A8" s="13"/>
      <c r="B8" s="582"/>
      <c r="C8" s="580" t="s">
        <v>382</v>
      </c>
      <c r="D8" s="429"/>
      <c r="E8" s="429"/>
      <c r="F8" s="429"/>
      <c r="G8" s="429"/>
      <c r="H8" s="430"/>
      <c r="I8" s="19"/>
      <c r="J8" s="20"/>
      <c r="K8" s="102"/>
    </row>
    <row r="9" spans="1:11" ht="18" customHeight="1" x14ac:dyDescent="0.45">
      <c r="A9" s="13"/>
      <c r="B9" s="103" t="s">
        <v>383</v>
      </c>
      <c r="C9" s="104" t="b">
        <v>0</v>
      </c>
      <c r="D9" s="574" t="s">
        <v>384</v>
      </c>
      <c r="E9" s="574"/>
      <c r="F9" s="574"/>
      <c r="G9" s="574"/>
      <c r="H9" s="575"/>
      <c r="I9" s="19"/>
      <c r="J9" s="20"/>
      <c r="K9" s="102"/>
    </row>
    <row r="10" spans="1:11" ht="18" customHeight="1" thickBot="1" x14ac:dyDescent="0.5">
      <c r="A10" s="13"/>
      <c r="B10" s="103" t="s">
        <v>385</v>
      </c>
      <c r="C10" s="104" t="b">
        <v>0</v>
      </c>
      <c r="D10" s="574" t="s">
        <v>386</v>
      </c>
      <c r="E10" s="574"/>
      <c r="F10" s="574"/>
      <c r="G10" s="574"/>
      <c r="H10" s="575"/>
      <c r="I10" s="19"/>
      <c r="J10" s="20"/>
      <c r="K10" s="102"/>
    </row>
    <row r="11" spans="1:11" ht="18" customHeight="1" thickBot="1" x14ac:dyDescent="0.5">
      <c r="A11" s="13"/>
      <c r="B11" s="357" t="s">
        <v>387</v>
      </c>
      <c r="C11" s="358"/>
      <c r="D11" s="358"/>
      <c r="E11" s="358"/>
      <c r="F11" s="358"/>
      <c r="G11" s="358"/>
      <c r="H11" s="398"/>
      <c r="I11" s="19"/>
      <c r="J11" s="20"/>
      <c r="K11" s="102"/>
    </row>
    <row r="12" spans="1:11" ht="72" customHeight="1" thickBot="1" x14ac:dyDescent="0.5">
      <c r="A12" s="13"/>
      <c r="B12" s="565" t="s">
        <v>388</v>
      </c>
      <c r="C12" s="566"/>
      <c r="D12" s="566"/>
      <c r="E12" s="566"/>
      <c r="F12" s="566"/>
      <c r="G12" s="566"/>
      <c r="H12" s="567"/>
      <c r="I12" s="19"/>
      <c r="J12" s="20"/>
      <c r="K12" s="13"/>
    </row>
    <row r="13" spans="1:11" x14ac:dyDescent="0.45">
      <c r="A13" s="19"/>
      <c r="B13" s="19"/>
      <c r="C13" s="19"/>
      <c r="D13" s="19"/>
      <c r="E13" s="19"/>
      <c r="F13" s="19"/>
      <c r="G13" s="19"/>
      <c r="H13" s="19"/>
      <c r="I13" s="19"/>
      <c r="J13" s="20"/>
      <c r="K13" s="13"/>
    </row>
    <row r="14" spans="1:11" x14ac:dyDescent="0.45">
      <c r="A14" s="20"/>
      <c r="B14" s="20"/>
      <c r="C14" s="20"/>
      <c r="D14" s="20"/>
      <c r="E14" s="20"/>
      <c r="F14" s="20"/>
      <c r="G14" s="20"/>
      <c r="H14" s="20"/>
      <c r="I14" s="20"/>
      <c r="J14" s="20"/>
      <c r="K14" s="13"/>
    </row>
  </sheetData>
  <sheetProtection algorithmName="SHA-512" hashValue="GzMGDsaSdYIobGG/txPrK7Zyn64q3U/32WBUDmWLmYPlLwzyNhvqUlvDFdKitDugUNY3sugmmm2XGgFJZwA7PQ==" saltValue="oLMBgJJ64gtfcV4yeL+UvQ==" spinCount="100000" sheet="1" scenarios="1" formatCells="0"/>
  <mergeCells count="16">
    <mergeCell ref="B2:H2"/>
    <mergeCell ref="B3:D3"/>
    <mergeCell ref="G1:H1"/>
    <mergeCell ref="E3:G3"/>
    <mergeCell ref="B6:H6"/>
    <mergeCell ref="K3:K5"/>
    <mergeCell ref="C7:H7"/>
    <mergeCell ref="C8:H8"/>
    <mergeCell ref="B7:B8"/>
    <mergeCell ref="D9:H9"/>
    <mergeCell ref="B12:H12"/>
    <mergeCell ref="B11:H11"/>
    <mergeCell ref="B4:D5"/>
    <mergeCell ref="E4:G5"/>
    <mergeCell ref="H4:H5"/>
    <mergeCell ref="D10:H10"/>
  </mergeCells>
  <phoneticPr fontId="3"/>
  <pageMargins left="0.59055118110236215" right="0.59055118110236215" top="0.59055118110236215" bottom="0.59055118110236215"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57AE-D182-42DC-ADAF-96166E12DAA0}">
  <dimension ref="A1:G11"/>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A1" s="13"/>
      <c r="B1" s="3"/>
      <c r="C1" s="43" t="s">
        <v>155</v>
      </c>
      <c r="D1" s="34" t="str">
        <f>基本情報!E15</f>
        <v>株式会社〇〇〇</v>
      </c>
      <c r="E1" s="19"/>
      <c r="F1" s="20"/>
      <c r="G1" s="13"/>
    </row>
    <row r="2" spans="1:7" ht="18" customHeight="1" thickBot="1" x14ac:dyDescent="0.5">
      <c r="A2" s="13"/>
      <c r="B2" s="357" t="s">
        <v>387</v>
      </c>
      <c r="C2" s="373"/>
      <c r="D2" s="374"/>
      <c r="E2" s="19"/>
      <c r="F2" s="20"/>
      <c r="G2" s="13"/>
    </row>
    <row r="3" spans="1:7" ht="339" customHeight="1" x14ac:dyDescent="0.45">
      <c r="A3" s="13"/>
      <c r="B3" s="375" t="s">
        <v>388</v>
      </c>
      <c r="C3" s="376"/>
      <c r="D3" s="377"/>
      <c r="E3" s="19"/>
      <c r="F3" s="20"/>
      <c r="G3" s="44" t="s">
        <v>208</v>
      </c>
    </row>
    <row r="4" spans="1:7" ht="339" customHeight="1" thickBot="1" x14ac:dyDescent="0.5">
      <c r="A4" s="13"/>
      <c r="B4" s="378"/>
      <c r="C4" s="379"/>
      <c r="D4" s="380"/>
      <c r="E4" s="19"/>
      <c r="F4" s="20"/>
      <c r="G4" s="13"/>
    </row>
    <row r="5" spans="1:7" ht="12.6" thickBot="1" x14ac:dyDescent="0.5">
      <c r="A5" s="13"/>
      <c r="B5" s="3"/>
      <c r="C5" s="3"/>
      <c r="D5" s="3"/>
      <c r="E5" s="19"/>
      <c r="F5" s="20"/>
      <c r="G5" s="13"/>
    </row>
    <row r="6" spans="1:7" ht="18" customHeight="1" thickBot="1" x14ac:dyDescent="0.5">
      <c r="A6" s="13"/>
      <c r="B6" s="3"/>
      <c r="C6" s="43" t="s">
        <v>155</v>
      </c>
      <c r="D6" s="34" t="str">
        <f>基本情報!E15</f>
        <v>株式会社〇〇〇</v>
      </c>
      <c r="E6" s="19"/>
      <c r="F6" s="20"/>
      <c r="G6" s="13"/>
    </row>
    <row r="7" spans="1:7" ht="18" customHeight="1" thickBot="1" x14ac:dyDescent="0.5">
      <c r="A7" s="13"/>
      <c r="B7" s="357" t="s">
        <v>387</v>
      </c>
      <c r="C7" s="373"/>
      <c r="D7" s="374"/>
      <c r="E7" s="19"/>
      <c r="F7" s="20"/>
      <c r="G7" s="13"/>
    </row>
    <row r="8" spans="1:7" ht="342" customHeight="1" x14ac:dyDescent="0.45">
      <c r="A8" s="13"/>
      <c r="B8" s="375" t="s">
        <v>388</v>
      </c>
      <c r="C8" s="376"/>
      <c r="D8" s="377"/>
      <c r="E8" s="19"/>
      <c r="F8" s="20"/>
      <c r="G8" s="13"/>
    </row>
    <row r="9" spans="1:7" ht="342" customHeight="1" thickBot="1" x14ac:dyDescent="0.5">
      <c r="A9" s="13"/>
      <c r="B9" s="378"/>
      <c r="C9" s="379"/>
      <c r="D9" s="380"/>
      <c r="E9" s="19"/>
      <c r="F9" s="20"/>
      <c r="G9" s="13"/>
    </row>
    <row r="10" spans="1:7" x14ac:dyDescent="0.45">
      <c r="A10" s="19"/>
      <c r="B10" s="19"/>
      <c r="C10" s="19"/>
      <c r="D10" s="19"/>
      <c r="E10" s="19"/>
      <c r="F10" s="20"/>
      <c r="G10" s="13"/>
    </row>
    <row r="11" spans="1:7" x14ac:dyDescent="0.45">
      <c r="A11" s="20"/>
      <c r="B11" s="20"/>
      <c r="C11" s="20"/>
      <c r="D11" s="20"/>
      <c r="E11" s="20"/>
      <c r="F11" s="20"/>
      <c r="G11" s="13"/>
    </row>
  </sheetData>
  <sheetProtection algorithmName="SHA-512" hashValue="7j4nhpMvptfAk/TsnAaMWvUOs9YHd1i9ZcKaHaKvraakIpqzcHJjRFT/0cu1nXdfQDv9T2Vq3vCdxxTkUXaDwA==" saltValue="KpuysboCgkrjpqt5BoeaeQ==" spinCount="100000" sheet="1" scenarios="1" formatCells="0"/>
  <mergeCells count="4">
    <mergeCell ref="B2:D2"/>
    <mergeCell ref="B3:D4"/>
    <mergeCell ref="B7:D7"/>
    <mergeCell ref="B8:D9"/>
  </mergeCells>
  <phoneticPr fontId="3"/>
  <pageMargins left="0.59055118110236215" right="0.59055118110236215" top="0.59055118110236215" bottom="0.59055118110236215" header="0.31496062992125984" footer="0.31496062992125984"/>
  <pageSetup paperSize="9" orientation="portrait" r:id="rId1"/>
  <rowBreaks count="1" manualBreakCount="1">
    <brk id="5" max="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F17D-1566-44E8-BBBF-8ED997D6B8A3}">
  <sheetPr>
    <tabColor theme="0" tint="-0.499984740745262"/>
  </sheetPr>
  <dimension ref="A1:T42"/>
  <sheetViews>
    <sheetView view="pageBreakPreview" zoomScaleNormal="98" zoomScaleSheetLayoutView="100" workbookViewId="0"/>
  </sheetViews>
  <sheetFormatPr defaultColWidth="8.69921875" defaultRowHeight="12" x14ac:dyDescent="0.45"/>
  <cols>
    <col min="1" max="2" width="2" style="13" customWidth="1"/>
    <col min="3" max="3" width="5" style="13" bestFit="1" customWidth="1"/>
    <col min="4" max="4" width="14" style="13" customWidth="1"/>
    <col min="5" max="5" width="16" style="13" customWidth="1"/>
    <col min="6" max="17" width="3.5" style="13" customWidth="1"/>
    <col min="18" max="19" width="2" style="13" customWidth="1"/>
    <col min="20" max="20" width="50" style="13" customWidth="1"/>
    <col min="21" max="16384" width="8.69921875" style="13"/>
  </cols>
  <sheetData>
    <row r="1" spans="1:20" x14ac:dyDescent="0.45">
      <c r="A1" s="19"/>
      <c r="B1" s="19"/>
      <c r="C1" s="19"/>
      <c r="D1" s="19"/>
      <c r="E1" s="19"/>
      <c r="F1" s="19"/>
      <c r="G1" s="19"/>
      <c r="H1" s="19"/>
      <c r="I1" s="19"/>
      <c r="J1" s="19"/>
      <c r="K1" s="19"/>
      <c r="L1" s="19"/>
      <c r="M1" s="19"/>
      <c r="N1" s="19"/>
      <c r="O1" s="19"/>
      <c r="P1" s="19"/>
      <c r="Q1" s="19"/>
      <c r="R1" s="19"/>
      <c r="S1" s="19"/>
    </row>
    <row r="2" spans="1:20" ht="12.6" thickBot="1" x14ac:dyDescent="0.5">
      <c r="A2" s="19"/>
      <c r="B2" s="19"/>
      <c r="C2" s="19"/>
      <c r="D2" s="19"/>
      <c r="E2" s="19"/>
      <c r="F2" s="19"/>
      <c r="G2" s="19"/>
      <c r="H2" s="19"/>
      <c r="I2" s="19"/>
      <c r="J2" s="19"/>
      <c r="K2" s="19"/>
      <c r="L2" s="19"/>
      <c r="M2" s="19"/>
      <c r="N2" s="19"/>
      <c r="O2" s="19"/>
      <c r="P2" s="19"/>
      <c r="Q2" s="19"/>
      <c r="R2" s="19"/>
      <c r="S2" s="19"/>
    </row>
    <row r="3" spans="1:20" ht="18" customHeight="1" thickBot="1" x14ac:dyDescent="0.5">
      <c r="A3" s="19"/>
      <c r="B3" s="527" t="s">
        <v>389</v>
      </c>
      <c r="C3" s="528"/>
      <c r="D3" s="528"/>
      <c r="E3" s="528"/>
      <c r="F3" s="599"/>
      <c r="G3" s="599"/>
      <c r="H3" s="599"/>
      <c r="I3" s="599"/>
      <c r="J3" s="599"/>
      <c r="K3" s="599"/>
      <c r="L3" s="599"/>
      <c r="M3" s="599"/>
      <c r="N3" s="599"/>
      <c r="O3" s="599"/>
      <c r="P3" s="599"/>
      <c r="Q3" s="599"/>
      <c r="R3" s="600"/>
      <c r="S3" s="19"/>
    </row>
    <row r="4" spans="1:20" x14ac:dyDescent="0.45">
      <c r="B4" s="19"/>
      <c r="C4" s="19"/>
      <c r="D4" s="19"/>
      <c r="E4" s="19"/>
      <c r="F4" s="19"/>
      <c r="G4" s="19"/>
      <c r="H4" s="19"/>
      <c r="I4" s="19"/>
      <c r="J4" s="19"/>
      <c r="K4" s="19"/>
      <c r="L4" s="19"/>
      <c r="M4" s="19"/>
      <c r="N4" s="19"/>
      <c r="O4" s="19"/>
      <c r="P4" s="19"/>
      <c r="Q4" s="19"/>
      <c r="R4" s="19"/>
      <c r="S4" s="19"/>
    </row>
    <row r="5" spans="1:20" ht="12" customHeight="1" x14ac:dyDescent="0.45">
      <c r="A5" s="19"/>
      <c r="B5" s="80"/>
      <c r="C5" s="80"/>
      <c r="D5" s="80"/>
      <c r="E5" s="80"/>
      <c r="F5" s="80"/>
      <c r="G5" s="80"/>
      <c r="H5" s="80"/>
      <c r="I5" s="80"/>
      <c r="J5" s="80"/>
      <c r="K5" s="80"/>
      <c r="L5" s="80"/>
      <c r="M5" s="80"/>
      <c r="N5" s="80"/>
      <c r="O5" s="80"/>
      <c r="P5" s="80"/>
      <c r="Q5" s="80"/>
      <c r="R5" s="80"/>
      <c r="S5" s="19"/>
    </row>
    <row r="6" spans="1:20" ht="15" customHeight="1" thickBot="1" x14ac:dyDescent="0.5">
      <c r="A6" s="19"/>
      <c r="B6" s="80"/>
      <c r="C6" s="619" t="s">
        <v>390</v>
      </c>
      <c r="D6" s="619"/>
      <c r="E6" s="619"/>
      <c r="F6" s="619"/>
      <c r="G6" s="619"/>
      <c r="H6" s="619"/>
      <c r="I6" s="619"/>
      <c r="J6" s="619"/>
      <c r="K6" s="619"/>
      <c r="L6" s="619"/>
      <c r="M6" s="619"/>
      <c r="N6" s="619"/>
      <c r="O6" s="619"/>
      <c r="P6" s="619"/>
      <c r="Q6" s="619"/>
      <c r="R6" s="80"/>
      <c r="S6" s="19"/>
      <c r="T6" s="586" t="s">
        <v>391</v>
      </c>
    </row>
    <row r="7" spans="1:20" ht="15" customHeight="1" thickBot="1" x14ac:dyDescent="0.5">
      <c r="A7" s="19"/>
      <c r="B7" s="80"/>
      <c r="C7" s="632" t="s">
        <v>10</v>
      </c>
      <c r="D7" s="633"/>
      <c r="E7" s="634"/>
      <c r="F7" s="601" t="s">
        <v>43</v>
      </c>
      <c r="G7" s="603"/>
      <c r="H7" s="603"/>
      <c r="I7" s="602"/>
      <c r="J7" s="601" t="s">
        <v>181</v>
      </c>
      <c r="K7" s="603"/>
      <c r="L7" s="603"/>
      <c r="M7" s="602"/>
      <c r="N7" s="628" t="s">
        <v>182</v>
      </c>
      <c r="O7" s="603"/>
      <c r="P7" s="603"/>
      <c r="Q7" s="602"/>
      <c r="R7" s="80"/>
      <c r="S7" s="19"/>
      <c r="T7" s="586"/>
    </row>
    <row r="8" spans="1:20" ht="15" customHeight="1" x14ac:dyDescent="0.45">
      <c r="A8" s="19"/>
      <c r="B8" s="80"/>
      <c r="C8" s="630" t="s">
        <v>167</v>
      </c>
      <c r="D8" s="626"/>
      <c r="E8" s="627"/>
      <c r="F8" s="105"/>
      <c r="G8" s="106"/>
      <c r="H8" s="106"/>
      <c r="I8" s="107"/>
      <c r="J8" s="105"/>
      <c r="K8" s="106"/>
      <c r="L8" s="106"/>
      <c r="M8" s="107"/>
      <c r="N8" s="106"/>
      <c r="O8" s="106"/>
      <c r="P8" s="106"/>
      <c r="Q8" s="107"/>
      <c r="R8" s="80"/>
      <c r="S8" s="19"/>
      <c r="T8" s="586"/>
    </row>
    <row r="9" spans="1:20" ht="15" customHeight="1" x14ac:dyDescent="0.45">
      <c r="A9" s="19"/>
      <c r="B9" s="80"/>
      <c r="C9" s="631"/>
      <c r="D9" s="624"/>
      <c r="E9" s="625"/>
      <c r="F9" s="618"/>
      <c r="G9" s="610"/>
      <c r="H9" s="610"/>
      <c r="I9" s="611"/>
      <c r="J9" s="618"/>
      <c r="K9" s="610"/>
      <c r="L9" s="610"/>
      <c r="M9" s="611"/>
      <c r="N9" s="610"/>
      <c r="O9" s="610"/>
      <c r="P9" s="610"/>
      <c r="Q9" s="611"/>
      <c r="R9" s="80"/>
      <c r="S9" s="19"/>
      <c r="T9" s="586"/>
    </row>
    <row r="10" spans="1:20" ht="15" customHeight="1" x14ac:dyDescent="0.45">
      <c r="A10" s="19"/>
      <c r="B10" s="80"/>
      <c r="C10" s="629" t="s">
        <v>170</v>
      </c>
      <c r="D10" s="620"/>
      <c r="E10" s="621"/>
      <c r="F10" s="108"/>
      <c r="G10" s="109"/>
      <c r="H10" s="109"/>
      <c r="I10" s="110"/>
      <c r="J10" s="108"/>
      <c r="K10" s="109"/>
      <c r="L10" s="109"/>
      <c r="M10" s="110"/>
      <c r="N10" s="109"/>
      <c r="O10" s="109"/>
      <c r="P10" s="109"/>
      <c r="Q10" s="110"/>
      <c r="R10" s="80"/>
      <c r="S10" s="19"/>
      <c r="T10" s="586"/>
    </row>
    <row r="11" spans="1:20" ht="15" customHeight="1" x14ac:dyDescent="0.45">
      <c r="A11" s="19"/>
      <c r="B11" s="80"/>
      <c r="C11" s="631"/>
      <c r="D11" s="624"/>
      <c r="E11" s="625"/>
      <c r="F11" s="618"/>
      <c r="G11" s="610"/>
      <c r="H11" s="610"/>
      <c r="I11" s="611"/>
      <c r="J11" s="618"/>
      <c r="K11" s="610"/>
      <c r="L11" s="610"/>
      <c r="M11" s="611"/>
      <c r="N11" s="610"/>
      <c r="O11" s="610"/>
      <c r="P11" s="610"/>
      <c r="Q11" s="611"/>
      <c r="R11" s="80"/>
      <c r="S11" s="19"/>
      <c r="T11" s="586"/>
    </row>
    <row r="12" spans="1:20" ht="15" customHeight="1" x14ac:dyDescent="0.45">
      <c r="A12" s="19"/>
      <c r="B12" s="80"/>
      <c r="C12" s="629" t="s">
        <v>172</v>
      </c>
      <c r="D12" s="620"/>
      <c r="E12" s="621"/>
      <c r="F12" s="108"/>
      <c r="G12" s="109"/>
      <c r="H12" s="109"/>
      <c r="I12" s="110"/>
      <c r="J12" s="108"/>
      <c r="K12" s="109"/>
      <c r="L12" s="109"/>
      <c r="M12" s="110"/>
      <c r="N12" s="109"/>
      <c r="O12" s="109"/>
      <c r="P12" s="109"/>
      <c r="Q12" s="110"/>
      <c r="R12" s="80"/>
      <c r="S12" s="19"/>
      <c r="T12" s="586"/>
    </row>
    <row r="13" spans="1:20" ht="15" customHeight="1" x14ac:dyDescent="0.45">
      <c r="A13" s="19"/>
      <c r="B13" s="80"/>
      <c r="C13" s="631"/>
      <c r="D13" s="624"/>
      <c r="E13" s="625"/>
      <c r="F13" s="618"/>
      <c r="G13" s="610"/>
      <c r="H13" s="610"/>
      <c r="I13" s="611"/>
      <c r="J13" s="618"/>
      <c r="K13" s="610"/>
      <c r="L13" s="610"/>
      <c r="M13" s="611"/>
      <c r="N13" s="610"/>
      <c r="O13" s="610"/>
      <c r="P13" s="610"/>
      <c r="Q13" s="611"/>
      <c r="R13" s="80"/>
      <c r="S13" s="19"/>
      <c r="T13" s="586"/>
    </row>
    <row r="14" spans="1:20" ht="15" customHeight="1" x14ac:dyDescent="0.45">
      <c r="A14" s="19"/>
      <c r="B14" s="80"/>
      <c r="C14" s="629" t="s">
        <v>174</v>
      </c>
      <c r="D14" s="620"/>
      <c r="E14" s="621"/>
      <c r="F14" s="108"/>
      <c r="G14" s="109"/>
      <c r="H14" s="109"/>
      <c r="I14" s="110"/>
      <c r="J14" s="108"/>
      <c r="K14" s="109"/>
      <c r="L14" s="109"/>
      <c r="M14" s="110"/>
      <c r="N14" s="109"/>
      <c r="O14" s="109"/>
      <c r="P14" s="109"/>
      <c r="Q14" s="110"/>
      <c r="R14" s="80"/>
      <c r="S14" s="19"/>
      <c r="T14" s="586"/>
    </row>
    <row r="15" spans="1:20" ht="15" customHeight="1" x14ac:dyDescent="0.45">
      <c r="A15" s="19"/>
      <c r="B15" s="80"/>
      <c r="C15" s="631"/>
      <c r="D15" s="624"/>
      <c r="E15" s="625"/>
      <c r="F15" s="618"/>
      <c r="G15" s="610"/>
      <c r="H15" s="610"/>
      <c r="I15" s="611"/>
      <c r="J15" s="618"/>
      <c r="K15" s="610"/>
      <c r="L15" s="610"/>
      <c r="M15" s="611"/>
      <c r="N15" s="610"/>
      <c r="O15" s="610"/>
      <c r="P15" s="610"/>
      <c r="Q15" s="611"/>
      <c r="R15" s="80"/>
      <c r="S15" s="19"/>
      <c r="T15" s="586"/>
    </row>
    <row r="16" spans="1:20" ht="15" customHeight="1" x14ac:dyDescent="0.45">
      <c r="A16" s="19"/>
      <c r="B16" s="80"/>
      <c r="C16" s="629" t="s">
        <v>176</v>
      </c>
      <c r="D16" s="620"/>
      <c r="E16" s="621"/>
      <c r="F16" s="108"/>
      <c r="G16" s="109"/>
      <c r="H16" s="109"/>
      <c r="I16" s="110"/>
      <c r="J16" s="108"/>
      <c r="K16" s="109"/>
      <c r="L16" s="109"/>
      <c r="M16" s="110"/>
      <c r="N16" s="109"/>
      <c r="O16" s="109"/>
      <c r="P16" s="109"/>
      <c r="Q16" s="110"/>
      <c r="R16" s="80"/>
      <c r="S16" s="19"/>
      <c r="T16" s="586"/>
    </row>
    <row r="17" spans="1:20" ht="15" customHeight="1" x14ac:dyDescent="0.45">
      <c r="A17" s="19"/>
      <c r="B17" s="80"/>
      <c r="C17" s="631"/>
      <c r="D17" s="624"/>
      <c r="E17" s="625"/>
      <c r="F17" s="618"/>
      <c r="G17" s="610"/>
      <c r="H17" s="610"/>
      <c r="I17" s="611"/>
      <c r="J17" s="618"/>
      <c r="K17" s="610"/>
      <c r="L17" s="610"/>
      <c r="M17" s="611"/>
      <c r="N17" s="610"/>
      <c r="O17" s="610"/>
      <c r="P17" s="610"/>
      <c r="Q17" s="611"/>
      <c r="R17" s="80"/>
      <c r="S17" s="19"/>
      <c r="T17" s="586"/>
    </row>
    <row r="18" spans="1:20" ht="15" customHeight="1" x14ac:dyDescent="0.45">
      <c r="A18" s="19"/>
      <c r="B18" s="80"/>
      <c r="C18" s="629" t="s">
        <v>178</v>
      </c>
      <c r="D18" s="620"/>
      <c r="E18" s="621"/>
      <c r="F18" s="108"/>
      <c r="G18" s="109"/>
      <c r="H18" s="109"/>
      <c r="I18" s="110"/>
      <c r="J18" s="108"/>
      <c r="K18" s="109"/>
      <c r="L18" s="109"/>
      <c r="M18" s="110"/>
      <c r="N18" s="109"/>
      <c r="O18" s="109"/>
      <c r="P18" s="109"/>
      <c r="Q18" s="110"/>
      <c r="R18" s="80"/>
      <c r="S18" s="19"/>
      <c r="T18" s="586"/>
    </row>
    <row r="19" spans="1:20" ht="15" customHeight="1" thickBot="1" x14ac:dyDescent="0.5">
      <c r="A19" s="19"/>
      <c r="B19" s="80"/>
      <c r="C19" s="630"/>
      <c r="D19" s="622"/>
      <c r="E19" s="623"/>
      <c r="F19" s="612"/>
      <c r="G19" s="613"/>
      <c r="H19" s="613"/>
      <c r="I19" s="614"/>
      <c r="J19" s="612"/>
      <c r="K19" s="613"/>
      <c r="L19" s="613"/>
      <c r="M19" s="614"/>
      <c r="N19" s="613"/>
      <c r="O19" s="613"/>
      <c r="P19" s="613"/>
      <c r="Q19" s="614"/>
      <c r="R19" s="80"/>
      <c r="S19" s="19"/>
      <c r="T19" s="586"/>
    </row>
    <row r="20" spans="1:20" ht="15" customHeight="1" thickBot="1" x14ac:dyDescent="0.5">
      <c r="A20" s="19"/>
      <c r="B20" s="80"/>
      <c r="C20" s="399" t="s">
        <v>213</v>
      </c>
      <c r="D20" s="400"/>
      <c r="E20" s="585"/>
      <c r="F20" s="615">
        <f>F9+F11+F13+F15+F17+F19</f>
        <v>0</v>
      </c>
      <c r="G20" s="616"/>
      <c r="H20" s="616"/>
      <c r="I20" s="617"/>
      <c r="J20" s="615">
        <f t="shared" ref="J20" si="0">J9+J11+J13+J15+J17+J19</f>
        <v>0</v>
      </c>
      <c r="K20" s="616"/>
      <c r="L20" s="616"/>
      <c r="M20" s="617"/>
      <c r="N20" s="616">
        <f>N9+N11+N13+N15+N17+N19</f>
        <v>0</v>
      </c>
      <c r="O20" s="616"/>
      <c r="P20" s="616"/>
      <c r="Q20" s="617"/>
      <c r="R20" s="80"/>
      <c r="S20" s="19"/>
      <c r="T20" s="586"/>
    </row>
    <row r="21" spans="1:20" x14ac:dyDescent="0.45">
      <c r="A21" s="19"/>
      <c r="B21" s="80"/>
      <c r="C21" s="80"/>
      <c r="D21" s="80"/>
      <c r="E21" s="80"/>
      <c r="F21" s="80"/>
      <c r="G21" s="80"/>
      <c r="H21" s="80"/>
      <c r="I21" s="80"/>
      <c r="J21" s="80"/>
      <c r="K21" s="80"/>
      <c r="L21" s="80"/>
      <c r="M21" s="80"/>
      <c r="N21" s="80"/>
      <c r="O21" s="80"/>
      <c r="P21" s="80"/>
      <c r="Q21" s="80"/>
      <c r="R21" s="80"/>
      <c r="S21" s="19"/>
      <c r="T21" s="111"/>
    </row>
    <row r="22" spans="1:20" s="19" customFormat="1" x14ac:dyDescent="0.45"/>
    <row r="23" spans="1:20" ht="12.6" thickBot="1" x14ac:dyDescent="0.5">
      <c r="B23" s="19"/>
      <c r="C23" s="19"/>
      <c r="D23" s="19"/>
      <c r="E23" s="19"/>
      <c r="F23" s="19"/>
      <c r="G23" s="19"/>
      <c r="H23" s="19"/>
      <c r="I23" s="19"/>
      <c r="J23" s="19"/>
      <c r="K23" s="19"/>
      <c r="L23" s="19"/>
      <c r="M23" s="19"/>
      <c r="N23" s="19"/>
      <c r="O23" s="19"/>
      <c r="P23" s="19"/>
      <c r="Q23" s="19"/>
      <c r="R23" s="19"/>
      <c r="S23" s="19"/>
    </row>
    <row r="24" spans="1:20" ht="18" customHeight="1" thickBot="1" x14ac:dyDescent="0.5">
      <c r="B24" s="527" t="s">
        <v>392</v>
      </c>
      <c r="C24" s="528"/>
      <c r="D24" s="528"/>
      <c r="E24" s="528"/>
      <c r="F24" s="599"/>
      <c r="G24" s="599"/>
      <c r="H24" s="599"/>
      <c r="I24" s="599"/>
      <c r="J24" s="599"/>
      <c r="K24" s="599"/>
      <c r="L24" s="599"/>
      <c r="M24" s="599"/>
      <c r="N24" s="599"/>
      <c r="O24" s="599"/>
      <c r="P24" s="599"/>
      <c r="Q24" s="599"/>
      <c r="R24" s="600"/>
      <c r="S24" s="19"/>
    </row>
    <row r="25" spans="1:20" x14ac:dyDescent="0.45">
      <c r="A25" s="19"/>
      <c r="B25" s="19"/>
      <c r="C25" s="19"/>
      <c r="D25" s="19"/>
      <c r="E25" s="19"/>
      <c r="F25" s="19"/>
      <c r="G25" s="19"/>
      <c r="H25" s="19"/>
      <c r="I25" s="19"/>
      <c r="J25" s="19"/>
      <c r="K25" s="19"/>
      <c r="L25" s="19"/>
      <c r="M25" s="19"/>
      <c r="N25" s="19"/>
      <c r="O25" s="19"/>
      <c r="P25" s="19"/>
      <c r="Q25" s="19"/>
      <c r="R25" s="19"/>
      <c r="S25" s="19"/>
    </row>
    <row r="26" spans="1:20" ht="12.6" thickBot="1" x14ac:dyDescent="0.5">
      <c r="A26" s="19"/>
      <c r="B26" s="80"/>
      <c r="C26" s="80"/>
      <c r="D26" s="80"/>
      <c r="E26" s="80"/>
      <c r="F26" s="80"/>
      <c r="G26" s="80"/>
      <c r="H26" s="80"/>
      <c r="I26" s="80"/>
      <c r="J26" s="80"/>
      <c r="K26" s="80"/>
      <c r="L26" s="80"/>
      <c r="M26" s="80"/>
      <c r="N26" s="80"/>
      <c r="O26" s="80"/>
      <c r="P26" s="80"/>
      <c r="Q26" s="80"/>
      <c r="R26" s="80"/>
      <c r="S26" s="19"/>
    </row>
    <row r="27" spans="1:20" ht="18" customHeight="1" thickBot="1" x14ac:dyDescent="0.5">
      <c r="A27" s="19"/>
      <c r="B27" s="80"/>
      <c r="C27" s="601" t="s">
        <v>212</v>
      </c>
      <c r="D27" s="602"/>
      <c r="E27" s="112" t="s">
        <v>393</v>
      </c>
      <c r="F27" s="603">
        <v>2030</v>
      </c>
      <c r="G27" s="603"/>
      <c r="H27" s="603"/>
      <c r="I27" s="603"/>
      <c r="J27" s="603">
        <v>2040</v>
      </c>
      <c r="K27" s="603"/>
      <c r="L27" s="603"/>
      <c r="M27" s="603"/>
      <c r="N27" s="603">
        <v>2050</v>
      </c>
      <c r="O27" s="603"/>
      <c r="P27" s="603"/>
      <c r="Q27" s="602"/>
      <c r="R27" s="80"/>
      <c r="S27" s="19"/>
      <c r="T27" s="586" t="s">
        <v>394</v>
      </c>
    </row>
    <row r="28" spans="1:20" ht="18" customHeight="1" x14ac:dyDescent="0.45">
      <c r="A28" s="19"/>
      <c r="B28" s="80"/>
      <c r="C28" s="604" t="s">
        <v>395</v>
      </c>
      <c r="D28" s="605"/>
      <c r="E28" s="113"/>
      <c r="F28" s="606"/>
      <c r="G28" s="607"/>
      <c r="H28" s="607"/>
      <c r="I28" s="608"/>
      <c r="J28" s="606"/>
      <c r="K28" s="607"/>
      <c r="L28" s="607"/>
      <c r="M28" s="608"/>
      <c r="N28" s="606"/>
      <c r="O28" s="607"/>
      <c r="P28" s="607"/>
      <c r="Q28" s="609"/>
      <c r="R28" s="80"/>
      <c r="S28" s="19"/>
      <c r="T28" s="586"/>
    </row>
    <row r="29" spans="1:20" ht="18" customHeight="1" x14ac:dyDescent="0.45">
      <c r="A29" s="19"/>
      <c r="B29" s="80"/>
      <c r="C29" s="593" t="s">
        <v>396</v>
      </c>
      <c r="D29" s="594"/>
      <c r="E29" s="114"/>
      <c r="F29" s="595"/>
      <c r="G29" s="596"/>
      <c r="H29" s="596"/>
      <c r="I29" s="597"/>
      <c r="J29" s="595"/>
      <c r="K29" s="596"/>
      <c r="L29" s="596"/>
      <c r="M29" s="597"/>
      <c r="N29" s="595"/>
      <c r="O29" s="596"/>
      <c r="P29" s="596"/>
      <c r="Q29" s="598"/>
      <c r="R29" s="80"/>
      <c r="S29" s="19"/>
      <c r="T29" s="586"/>
    </row>
    <row r="30" spans="1:20" ht="18" customHeight="1" x14ac:dyDescent="0.45">
      <c r="A30" s="19"/>
      <c r="B30" s="80"/>
      <c r="C30" s="593" t="s">
        <v>397</v>
      </c>
      <c r="D30" s="594"/>
      <c r="E30" s="114"/>
      <c r="F30" s="595"/>
      <c r="G30" s="596"/>
      <c r="H30" s="596"/>
      <c r="I30" s="597"/>
      <c r="J30" s="595"/>
      <c r="K30" s="596"/>
      <c r="L30" s="596"/>
      <c r="M30" s="597"/>
      <c r="N30" s="595"/>
      <c r="O30" s="596"/>
      <c r="P30" s="596"/>
      <c r="Q30" s="598"/>
      <c r="R30" s="80"/>
      <c r="S30" s="19"/>
      <c r="T30" s="586"/>
    </row>
    <row r="31" spans="1:20" ht="18" customHeight="1" x14ac:dyDescent="0.45">
      <c r="A31" s="19"/>
      <c r="B31" s="80"/>
      <c r="C31" s="593" t="s">
        <v>398</v>
      </c>
      <c r="D31" s="594"/>
      <c r="E31" s="114"/>
      <c r="F31" s="595"/>
      <c r="G31" s="596"/>
      <c r="H31" s="596"/>
      <c r="I31" s="597"/>
      <c r="J31" s="595"/>
      <c r="K31" s="596"/>
      <c r="L31" s="596"/>
      <c r="M31" s="597"/>
      <c r="N31" s="595"/>
      <c r="O31" s="596"/>
      <c r="P31" s="596"/>
      <c r="Q31" s="598"/>
      <c r="R31" s="80"/>
      <c r="S31" s="19"/>
      <c r="T31" s="586"/>
    </row>
    <row r="32" spans="1:20" ht="18" customHeight="1" thickBot="1" x14ac:dyDescent="0.5">
      <c r="A32" s="19"/>
      <c r="B32" s="80"/>
      <c r="C32" s="587" t="s">
        <v>399</v>
      </c>
      <c r="D32" s="588"/>
      <c r="E32" s="115"/>
      <c r="F32" s="589"/>
      <c r="G32" s="590"/>
      <c r="H32" s="590"/>
      <c r="I32" s="591"/>
      <c r="J32" s="589"/>
      <c r="K32" s="590"/>
      <c r="L32" s="590"/>
      <c r="M32" s="591"/>
      <c r="N32" s="589"/>
      <c r="O32" s="590"/>
      <c r="P32" s="590"/>
      <c r="Q32" s="592"/>
      <c r="R32" s="80"/>
      <c r="S32" s="19"/>
      <c r="T32" s="586"/>
    </row>
    <row r="33" spans="1:20" x14ac:dyDescent="0.45">
      <c r="A33" s="19"/>
      <c r="B33" s="80"/>
      <c r="C33" s="80"/>
      <c r="D33" s="80"/>
      <c r="E33" s="80"/>
      <c r="F33" s="80"/>
      <c r="G33" s="80"/>
      <c r="H33" s="80"/>
      <c r="I33" s="80"/>
      <c r="J33" s="80"/>
      <c r="K33" s="80"/>
      <c r="L33" s="80"/>
      <c r="M33" s="80"/>
      <c r="N33" s="80"/>
      <c r="O33" s="80"/>
      <c r="P33" s="80"/>
      <c r="Q33" s="80"/>
      <c r="R33" s="80"/>
      <c r="S33" s="19"/>
    </row>
    <row r="34" spans="1:20" ht="12.6" thickBot="1" x14ac:dyDescent="0.5">
      <c r="A34" s="19"/>
      <c r="B34" s="19"/>
      <c r="C34" s="19"/>
      <c r="D34" s="19"/>
      <c r="E34" s="19"/>
      <c r="F34" s="19"/>
      <c r="G34" s="19"/>
      <c r="H34" s="19"/>
      <c r="I34" s="19"/>
      <c r="J34" s="19"/>
      <c r="K34" s="19"/>
      <c r="L34" s="19"/>
      <c r="M34" s="19"/>
      <c r="N34" s="19"/>
      <c r="O34" s="19"/>
      <c r="P34" s="19"/>
      <c r="Q34" s="19"/>
      <c r="R34" s="19"/>
      <c r="S34" s="19"/>
    </row>
    <row r="35" spans="1:20" ht="18" customHeight="1" thickBot="1" x14ac:dyDescent="0.5">
      <c r="B35" s="527" t="s">
        <v>400</v>
      </c>
      <c r="C35" s="528"/>
      <c r="D35" s="528"/>
      <c r="E35" s="528"/>
      <c r="F35" s="599"/>
      <c r="G35" s="599"/>
      <c r="H35" s="599"/>
      <c r="I35" s="599"/>
      <c r="J35" s="599"/>
      <c r="K35" s="599"/>
      <c r="L35" s="599"/>
      <c r="M35" s="599"/>
      <c r="N35" s="599"/>
      <c r="O35" s="599"/>
      <c r="P35" s="599"/>
      <c r="Q35" s="599"/>
      <c r="R35" s="600"/>
      <c r="S35" s="19"/>
    </row>
    <row r="36" spans="1:20" x14ac:dyDescent="0.45">
      <c r="A36" s="19"/>
      <c r="B36" s="19"/>
      <c r="C36" s="19"/>
      <c r="D36" s="19"/>
      <c r="E36" s="19"/>
      <c r="F36" s="19"/>
      <c r="G36" s="19"/>
      <c r="H36" s="19"/>
      <c r="I36" s="19"/>
      <c r="J36" s="19"/>
      <c r="K36" s="19"/>
      <c r="L36" s="19"/>
      <c r="M36" s="19"/>
      <c r="N36" s="19"/>
      <c r="O36" s="19"/>
      <c r="P36" s="19"/>
      <c r="Q36" s="19"/>
      <c r="R36" s="19"/>
      <c r="S36" s="19"/>
    </row>
    <row r="37" spans="1:20" ht="12.6" thickBot="1" x14ac:dyDescent="0.5">
      <c r="A37" s="19"/>
      <c r="B37" s="80"/>
      <c r="C37" s="80"/>
      <c r="D37" s="80"/>
      <c r="E37" s="80"/>
      <c r="F37" s="80"/>
      <c r="G37" s="80"/>
      <c r="H37" s="80"/>
      <c r="I37" s="80"/>
      <c r="J37" s="80"/>
      <c r="K37" s="80"/>
      <c r="L37" s="80"/>
      <c r="M37" s="80"/>
      <c r="N37" s="80"/>
      <c r="O37" s="80"/>
      <c r="P37" s="80"/>
      <c r="Q37" s="80"/>
      <c r="R37" s="80"/>
      <c r="S37" s="19"/>
    </row>
    <row r="38" spans="1:20" ht="18" customHeight="1" thickBot="1" x14ac:dyDescent="0.5">
      <c r="A38" s="19"/>
      <c r="B38" s="80"/>
      <c r="C38" s="601" t="s">
        <v>212</v>
      </c>
      <c r="D38" s="602"/>
      <c r="E38" s="112" t="s">
        <v>393</v>
      </c>
      <c r="F38" s="603">
        <v>2030</v>
      </c>
      <c r="G38" s="603"/>
      <c r="H38" s="603"/>
      <c r="I38" s="603"/>
      <c r="J38" s="603">
        <v>2040</v>
      </c>
      <c r="K38" s="603"/>
      <c r="L38" s="603"/>
      <c r="M38" s="603"/>
      <c r="N38" s="603">
        <v>2050</v>
      </c>
      <c r="O38" s="603"/>
      <c r="P38" s="603"/>
      <c r="Q38" s="602"/>
      <c r="R38" s="80"/>
      <c r="S38" s="19"/>
      <c r="T38" s="586" t="s">
        <v>401</v>
      </c>
    </row>
    <row r="39" spans="1:20" ht="18" customHeight="1" x14ac:dyDescent="0.45">
      <c r="A39" s="19"/>
      <c r="B39" s="80"/>
      <c r="C39" s="604" t="s">
        <v>402</v>
      </c>
      <c r="D39" s="605"/>
      <c r="E39" s="113"/>
      <c r="F39" s="606"/>
      <c r="G39" s="607"/>
      <c r="H39" s="607"/>
      <c r="I39" s="608"/>
      <c r="J39" s="606"/>
      <c r="K39" s="607"/>
      <c r="L39" s="607"/>
      <c r="M39" s="608"/>
      <c r="N39" s="606"/>
      <c r="O39" s="607"/>
      <c r="P39" s="607"/>
      <c r="Q39" s="609"/>
      <c r="R39" s="80"/>
      <c r="S39" s="19"/>
      <c r="T39" s="586"/>
    </row>
    <row r="40" spans="1:20" ht="18" customHeight="1" x14ac:dyDescent="0.45">
      <c r="A40" s="19"/>
      <c r="B40" s="80"/>
      <c r="C40" s="593" t="s">
        <v>403</v>
      </c>
      <c r="D40" s="594"/>
      <c r="E40" s="114"/>
      <c r="F40" s="595"/>
      <c r="G40" s="596"/>
      <c r="H40" s="596"/>
      <c r="I40" s="597"/>
      <c r="J40" s="595"/>
      <c r="K40" s="596"/>
      <c r="L40" s="596"/>
      <c r="M40" s="597"/>
      <c r="N40" s="595"/>
      <c r="O40" s="596"/>
      <c r="P40" s="596"/>
      <c r="Q40" s="598"/>
      <c r="R40" s="80"/>
      <c r="S40" s="19"/>
      <c r="T40" s="586"/>
    </row>
    <row r="41" spans="1:20" ht="18" customHeight="1" thickBot="1" x14ac:dyDescent="0.5">
      <c r="A41" s="19"/>
      <c r="B41" s="80"/>
      <c r="C41" s="587" t="s">
        <v>404</v>
      </c>
      <c r="D41" s="588"/>
      <c r="E41" s="115"/>
      <c r="F41" s="589"/>
      <c r="G41" s="590"/>
      <c r="H41" s="590"/>
      <c r="I41" s="591"/>
      <c r="J41" s="589"/>
      <c r="K41" s="590"/>
      <c r="L41" s="590"/>
      <c r="M41" s="591"/>
      <c r="N41" s="589"/>
      <c r="O41" s="590"/>
      <c r="P41" s="590"/>
      <c r="Q41" s="592"/>
      <c r="R41" s="80"/>
      <c r="S41" s="19"/>
      <c r="T41" s="586"/>
    </row>
    <row r="42" spans="1:20" x14ac:dyDescent="0.45">
      <c r="A42" s="19"/>
      <c r="B42" s="80"/>
      <c r="C42" s="80"/>
      <c r="D42" s="80"/>
      <c r="E42" s="80"/>
      <c r="F42" s="80"/>
      <c r="G42" s="80"/>
      <c r="H42" s="80"/>
      <c r="I42" s="80"/>
      <c r="J42" s="80"/>
      <c r="K42" s="80"/>
      <c r="L42" s="80"/>
      <c r="M42" s="80"/>
      <c r="N42" s="80"/>
      <c r="O42" s="80"/>
      <c r="P42" s="80"/>
      <c r="Q42" s="80"/>
      <c r="R42" s="80"/>
      <c r="S42" s="19"/>
    </row>
  </sheetData>
  <sheetProtection algorithmName="SHA-512" hashValue="aJNmGZR6avAFijuXnYDG/VzcgGmA1UP0Ski0yn87jpHUyq/oM+Z27F4W73mkAC9QEqqFJhFR/jyMCTDXj4S43A==" saltValue="fyyxkGtb1/6xAIWCIzTkew==" spinCount="100000" sheet="1" objects="1" scenarios="1" formatCells="0" formatColumns="0" formatRows="0" insertColumns="0" insertRows="0" insertHyperlinks="0" deleteColumns="0" deleteRows="0" sort="0" autoFilter="0"/>
  <mergeCells count="85">
    <mergeCell ref="F11:I11"/>
    <mergeCell ref="F9:I9"/>
    <mergeCell ref="B3:R3"/>
    <mergeCell ref="B24:R24"/>
    <mergeCell ref="F7:I7"/>
    <mergeCell ref="J7:M7"/>
    <mergeCell ref="N7:Q7"/>
    <mergeCell ref="C18:C19"/>
    <mergeCell ref="C16:C17"/>
    <mergeCell ref="C14:C15"/>
    <mergeCell ref="C12:C13"/>
    <mergeCell ref="C10:C11"/>
    <mergeCell ref="C8:C9"/>
    <mergeCell ref="C7:E7"/>
    <mergeCell ref="N11:Q11"/>
    <mergeCell ref="J9:M9"/>
    <mergeCell ref="J11:M11"/>
    <mergeCell ref="C27:D27"/>
    <mergeCell ref="F28:I28"/>
    <mergeCell ref="N9:Q9"/>
    <mergeCell ref="C6:Q6"/>
    <mergeCell ref="D18:E19"/>
    <mergeCell ref="D16:E17"/>
    <mergeCell ref="D14:E15"/>
    <mergeCell ref="D12:E13"/>
    <mergeCell ref="D10:E11"/>
    <mergeCell ref="D8:E9"/>
    <mergeCell ref="C20:E20"/>
    <mergeCell ref="N20:Q20"/>
    <mergeCell ref="N19:Q19"/>
    <mergeCell ref="N17:Q17"/>
    <mergeCell ref="N15:Q15"/>
    <mergeCell ref="N13:Q13"/>
    <mergeCell ref="C32:D32"/>
    <mergeCell ref="C31:D31"/>
    <mergeCell ref="C30:D30"/>
    <mergeCell ref="C29:D29"/>
    <mergeCell ref="C28:D28"/>
    <mergeCell ref="J19:M19"/>
    <mergeCell ref="J20:M20"/>
    <mergeCell ref="J17:M17"/>
    <mergeCell ref="J15:M15"/>
    <mergeCell ref="J13:M13"/>
    <mergeCell ref="F17:I17"/>
    <mergeCell ref="F15:I15"/>
    <mergeCell ref="F13:I13"/>
    <mergeCell ref="F20:I20"/>
    <mergeCell ref="F19:I19"/>
    <mergeCell ref="T27:T32"/>
    <mergeCell ref="F29:I29"/>
    <mergeCell ref="F30:I30"/>
    <mergeCell ref="F31:I31"/>
    <mergeCell ref="F32:I32"/>
    <mergeCell ref="J28:M28"/>
    <mergeCell ref="J29:M29"/>
    <mergeCell ref="J30:M30"/>
    <mergeCell ref="J31:M31"/>
    <mergeCell ref="J32:M32"/>
    <mergeCell ref="N27:Q27"/>
    <mergeCell ref="J27:M27"/>
    <mergeCell ref="F27:I27"/>
    <mergeCell ref="F39:I39"/>
    <mergeCell ref="J39:M39"/>
    <mergeCell ref="N39:Q39"/>
    <mergeCell ref="N28:Q28"/>
    <mergeCell ref="N29:Q29"/>
    <mergeCell ref="N30:Q30"/>
    <mergeCell ref="N31:Q31"/>
    <mergeCell ref="N32:Q32"/>
    <mergeCell ref="T6:T20"/>
    <mergeCell ref="C41:D41"/>
    <mergeCell ref="F41:I41"/>
    <mergeCell ref="J41:M41"/>
    <mergeCell ref="N41:Q41"/>
    <mergeCell ref="C40:D40"/>
    <mergeCell ref="F40:I40"/>
    <mergeCell ref="J40:M40"/>
    <mergeCell ref="N40:Q40"/>
    <mergeCell ref="B35:R35"/>
    <mergeCell ref="C38:D38"/>
    <mergeCell ref="F38:I38"/>
    <mergeCell ref="J38:M38"/>
    <mergeCell ref="N38:Q38"/>
    <mergeCell ref="T38:T41"/>
    <mergeCell ref="C39:D39"/>
  </mergeCells>
  <phoneticPr fontId="3"/>
  <conditionalFormatting sqref="F8:Q8 F10:Q10 F12:Q12 F14:Q14 F16:Q16 F18:Q18">
    <cfRule type="cellIs" dxfId="0" priority="1" operator="equal">
      <formula>1</formula>
    </cfRule>
  </conditionalFormatting>
  <pageMargins left="0.59055118110236215" right="0.59055118110236215" top="0.59055118110236215" bottom="0.59055118110236215" header="0.31496062992125984" footer="0.31496062992125984"/>
  <pageSetup paperSize="9" scale="9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1F3B-B542-4376-9772-DE5237F71D54}">
  <dimension ref="A1"/>
  <sheetViews>
    <sheetView workbookViewId="0">
      <selection activeCell="J15" sqref="J15"/>
    </sheetView>
  </sheetViews>
  <sheetFormatPr defaultRowHeight="18" x14ac:dyDescent="0.4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8DE3-97E1-4DCC-9F7D-95933C2C0F3D}">
  <dimension ref="A1:Q33"/>
  <sheetViews>
    <sheetView view="pageBreakPreview" zoomScaleNormal="100" zoomScaleSheetLayoutView="100" workbookViewId="0"/>
  </sheetViews>
  <sheetFormatPr defaultColWidth="8.69921875" defaultRowHeight="12" x14ac:dyDescent="0.45"/>
  <cols>
    <col min="1" max="1" width="2" style="2" customWidth="1"/>
    <col min="2" max="2" width="11.8984375" style="2" bestFit="1" customWidth="1"/>
    <col min="3" max="3" width="3" style="2" customWidth="1"/>
    <col min="4" max="4" width="9" style="2" customWidth="1"/>
    <col min="5" max="5" width="3.19921875" style="2" bestFit="1" customWidth="1"/>
    <col min="6" max="6" width="5.09765625" style="2" customWidth="1"/>
    <col min="7" max="7" width="2" style="2" customWidth="1"/>
    <col min="8" max="8" width="4" style="2" customWidth="1"/>
    <col min="9" max="9" width="3.3984375" style="2" customWidth="1"/>
    <col min="10" max="10" width="3.19921875" style="2" bestFit="1" customWidth="1"/>
    <col min="11" max="12" width="5" style="2" customWidth="1"/>
    <col min="13" max="13" width="4" style="2" customWidth="1"/>
    <col min="14" max="14" width="17" style="2" customWidth="1"/>
    <col min="15" max="16" width="2" style="1" customWidth="1"/>
    <col min="17" max="17" width="50" style="1" customWidth="1"/>
    <col min="18" max="16384" width="8.69921875" style="1"/>
  </cols>
  <sheetData>
    <row r="1" spans="1:17" ht="18" x14ac:dyDescent="0.45">
      <c r="A1" s="117"/>
      <c r="B1" s="272" t="s">
        <v>57</v>
      </c>
      <c r="C1" s="272"/>
      <c r="D1" s="273"/>
      <c r="E1" s="136"/>
      <c r="F1" s="136"/>
      <c r="G1" s="136"/>
      <c r="H1" s="136"/>
      <c r="I1" s="135"/>
      <c r="J1" s="135"/>
      <c r="K1" s="135"/>
      <c r="L1" s="135"/>
      <c r="M1" s="135"/>
      <c r="N1" s="135"/>
      <c r="O1" s="19"/>
      <c r="P1" s="20"/>
      <c r="Q1" s="13"/>
    </row>
    <row r="2" spans="1:17" ht="66" customHeight="1" x14ac:dyDescent="0.45">
      <c r="A2" s="117"/>
      <c r="B2" s="274" t="s">
        <v>58</v>
      </c>
      <c r="C2" s="274"/>
      <c r="D2" s="274"/>
      <c r="E2" s="274"/>
      <c r="F2" s="274"/>
      <c r="G2" s="274"/>
      <c r="H2" s="274"/>
      <c r="I2" s="274"/>
      <c r="J2" s="274"/>
      <c r="K2" s="274"/>
      <c r="L2" s="274"/>
      <c r="M2" s="274"/>
      <c r="N2" s="274"/>
      <c r="O2" s="118"/>
      <c r="P2" s="119"/>
      <c r="Q2" s="131"/>
    </row>
    <row r="3" spans="1:17" ht="12.6" thickBot="1" x14ac:dyDescent="0.5">
      <c r="A3" s="117"/>
      <c r="B3" s="135"/>
      <c r="C3" s="135"/>
      <c r="D3" s="135"/>
      <c r="E3" s="135"/>
      <c r="F3" s="135"/>
      <c r="G3" s="135"/>
      <c r="H3" s="135"/>
      <c r="I3" s="135"/>
      <c r="J3" s="135"/>
      <c r="K3" s="135"/>
      <c r="L3" s="135"/>
      <c r="M3" s="135"/>
      <c r="N3" s="135"/>
      <c r="O3" s="19"/>
      <c r="P3" s="20"/>
      <c r="Q3" s="13"/>
    </row>
    <row r="4" spans="1:17" ht="30" customHeight="1" thickBot="1" x14ac:dyDescent="0.5">
      <c r="A4" s="117"/>
      <c r="B4" s="256" t="s">
        <v>59</v>
      </c>
      <c r="C4" s="240" t="s">
        <v>60</v>
      </c>
      <c r="D4" s="241"/>
      <c r="E4" s="241"/>
      <c r="F4" s="242"/>
      <c r="G4" s="279" t="s">
        <v>61</v>
      </c>
      <c r="H4" s="280"/>
      <c r="I4" s="281"/>
      <c r="J4" s="120" t="b">
        <v>0</v>
      </c>
      <c r="K4" s="270" t="s">
        <v>62</v>
      </c>
      <c r="L4" s="270"/>
      <c r="M4" s="270"/>
      <c r="N4" s="271"/>
      <c r="O4" s="117"/>
      <c r="P4" s="116"/>
      <c r="Q4" s="193" t="s">
        <v>63</v>
      </c>
    </row>
    <row r="5" spans="1:17" ht="18" customHeight="1" thickBot="1" x14ac:dyDescent="0.5">
      <c r="A5" s="117"/>
      <c r="B5" s="256"/>
      <c r="C5" s="243"/>
      <c r="D5" s="244"/>
      <c r="E5" s="244"/>
      <c r="F5" s="245"/>
      <c r="G5" s="279" t="s">
        <v>64</v>
      </c>
      <c r="H5" s="280"/>
      <c r="I5" s="281"/>
      <c r="J5" s="120" t="b">
        <v>0</v>
      </c>
      <c r="K5" s="254" t="s">
        <v>65</v>
      </c>
      <c r="L5" s="255"/>
      <c r="M5" s="231"/>
      <c r="N5" s="233"/>
      <c r="O5" s="19"/>
      <c r="P5" s="20"/>
      <c r="Q5" s="193"/>
    </row>
    <row r="6" spans="1:17" ht="18" customHeight="1" thickBot="1" x14ac:dyDescent="0.5">
      <c r="A6" s="117"/>
      <c r="B6" s="256"/>
      <c r="C6" s="243"/>
      <c r="D6" s="244"/>
      <c r="E6" s="244"/>
      <c r="F6" s="245"/>
      <c r="G6" s="279"/>
      <c r="H6" s="280"/>
      <c r="I6" s="281"/>
      <c r="J6" s="120" t="b">
        <v>0</v>
      </c>
      <c r="K6" s="254" t="s">
        <v>66</v>
      </c>
      <c r="L6" s="255"/>
      <c r="M6" s="234"/>
      <c r="N6" s="236"/>
      <c r="O6" s="19"/>
      <c r="P6" s="20"/>
      <c r="Q6" s="193"/>
    </row>
    <row r="7" spans="1:17" ht="18" customHeight="1" thickBot="1" x14ac:dyDescent="0.5">
      <c r="A7" s="117"/>
      <c r="B7" s="256"/>
      <c r="C7" s="246"/>
      <c r="D7" s="247"/>
      <c r="E7" s="247"/>
      <c r="F7" s="248"/>
      <c r="G7" s="279"/>
      <c r="H7" s="280"/>
      <c r="I7" s="281"/>
      <c r="J7" s="120" t="b">
        <v>0</v>
      </c>
      <c r="K7" s="229" t="s">
        <v>67</v>
      </c>
      <c r="L7" s="230"/>
      <c r="M7" s="237"/>
      <c r="N7" s="239"/>
      <c r="O7" s="19"/>
      <c r="P7" s="20"/>
      <c r="Q7" s="193"/>
    </row>
    <row r="8" spans="1:17" ht="18" customHeight="1" x14ac:dyDescent="0.45">
      <c r="A8" s="117"/>
      <c r="B8" s="201" t="s">
        <v>68</v>
      </c>
      <c r="C8" s="121"/>
      <c r="D8" s="276" t="s">
        <v>69</v>
      </c>
      <c r="E8" s="277"/>
      <c r="F8" s="277"/>
      <c r="G8" s="277"/>
      <c r="H8" s="277"/>
      <c r="I8" s="277"/>
      <c r="J8" s="277"/>
      <c r="K8" s="277"/>
      <c r="L8" s="277"/>
      <c r="M8" s="277"/>
      <c r="N8" s="278"/>
      <c r="O8" s="122"/>
      <c r="P8" s="123"/>
      <c r="Q8" s="193"/>
    </row>
    <row r="9" spans="1:17" ht="18" customHeight="1" x14ac:dyDescent="0.45">
      <c r="A9" s="117"/>
      <c r="B9" s="202"/>
      <c r="C9" s="124" t="s">
        <v>70</v>
      </c>
      <c r="D9" s="204" t="s">
        <v>71</v>
      </c>
      <c r="E9" s="205"/>
      <c r="F9" s="205"/>
      <c r="G9" s="205"/>
      <c r="H9" s="205"/>
      <c r="I9" s="205"/>
      <c r="J9" s="205"/>
      <c r="K9" s="205"/>
      <c r="L9" s="205"/>
      <c r="M9" s="205"/>
      <c r="N9" s="206"/>
      <c r="O9" s="122"/>
      <c r="P9" s="123"/>
      <c r="Q9" s="193"/>
    </row>
    <row r="10" spans="1:17" ht="18" customHeight="1" thickBot="1" x14ac:dyDescent="0.5">
      <c r="A10" s="117"/>
      <c r="B10" s="203"/>
      <c r="C10" s="125"/>
      <c r="D10" s="199" t="s">
        <v>72</v>
      </c>
      <c r="E10" s="199"/>
      <c r="F10" s="199"/>
      <c r="G10" s="199"/>
      <c r="H10" s="199"/>
      <c r="I10" s="199"/>
      <c r="J10" s="199"/>
      <c r="K10" s="199"/>
      <c r="L10" s="199"/>
      <c r="M10" s="199"/>
      <c r="N10" s="200"/>
      <c r="O10" s="122"/>
      <c r="P10" s="123"/>
      <c r="Q10" s="193"/>
    </row>
    <row r="11" spans="1:17" ht="30" customHeight="1" thickBot="1" x14ac:dyDescent="0.5">
      <c r="A11" s="117"/>
      <c r="B11" s="137" t="s">
        <v>73</v>
      </c>
      <c r="C11" s="196"/>
      <c r="D11" s="197"/>
      <c r="E11" s="197"/>
      <c r="F11" s="197"/>
      <c r="G11" s="197"/>
      <c r="H11" s="197"/>
      <c r="I11" s="197"/>
      <c r="J11" s="197"/>
      <c r="K11" s="197"/>
      <c r="L11" s="197"/>
      <c r="M11" s="197"/>
      <c r="N11" s="198"/>
      <c r="O11" s="122"/>
      <c r="P11" s="123"/>
      <c r="Q11" s="193"/>
    </row>
    <row r="12" spans="1:17" ht="18" customHeight="1" thickBot="1" x14ac:dyDescent="0.5">
      <c r="A12" s="117"/>
      <c r="B12" s="256" t="s">
        <v>74</v>
      </c>
      <c r="C12" s="207" t="s">
        <v>75</v>
      </c>
      <c r="D12" s="249"/>
      <c r="E12" s="249"/>
      <c r="F12" s="208"/>
      <c r="G12" s="256" t="s">
        <v>76</v>
      </c>
      <c r="H12" s="256"/>
      <c r="I12" s="256"/>
      <c r="J12" s="256"/>
      <c r="K12" s="256"/>
      <c r="L12" s="231"/>
      <c r="M12" s="232"/>
      <c r="N12" s="233"/>
      <c r="O12" s="126"/>
      <c r="P12" s="127"/>
      <c r="Q12" s="193"/>
    </row>
    <row r="13" spans="1:17" ht="18" customHeight="1" thickBot="1" x14ac:dyDescent="0.5">
      <c r="A13" s="117"/>
      <c r="B13" s="256"/>
      <c r="C13" s="223" t="s">
        <v>77</v>
      </c>
      <c r="D13" s="250"/>
      <c r="E13" s="250"/>
      <c r="F13" s="251"/>
      <c r="G13" s="282" t="s">
        <v>78</v>
      </c>
      <c r="H13" s="282"/>
      <c r="I13" s="282"/>
      <c r="J13" s="282"/>
      <c r="K13" s="282"/>
      <c r="L13" s="234"/>
      <c r="M13" s="235"/>
      <c r="N13" s="236"/>
      <c r="O13" s="122"/>
      <c r="P13" s="123"/>
      <c r="Q13" s="193"/>
    </row>
    <row r="14" spans="1:17" ht="18" customHeight="1" thickBot="1" x14ac:dyDescent="0.5">
      <c r="A14" s="117"/>
      <c r="B14" s="256"/>
      <c r="C14" s="225" t="s">
        <v>79</v>
      </c>
      <c r="D14" s="252"/>
      <c r="E14" s="252"/>
      <c r="F14" s="253"/>
      <c r="G14" s="282"/>
      <c r="H14" s="282"/>
      <c r="I14" s="282"/>
      <c r="J14" s="282"/>
      <c r="K14" s="282"/>
      <c r="L14" s="237"/>
      <c r="M14" s="238"/>
      <c r="N14" s="239"/>
      <c r="O14" s="122"/>
      <c r="P14" s="123"/>
      <c r="Q14" s="193"/>
    </row>
    <row r="15" spans="1:17" ht="18" customHeight="1" thickBot="1" x14ac:dyDescent="0.5">
      <c r="A15" s="117"/>
      <c r="B15" s="256"/>
      <c r="C15" s="212" t="s">
        <v>80</v>
      </c>
      <c r="D15" s="222"/>
      <c r="E15" s="257" t="s">
        <v>81</v>
      </c>
      <c r="F15" s="258"/>
      <c r="G15" s="258"/>
      <c r="H15" s="258"/>
      <c r="I15" s="258"/>
      <c r="J15" s="258"/>
      <c r="K15" s="258"/>
      <c r="L15" s="258"/>
      <c r="M15" s="258"/>
      <c r="N15" s="259"/>
      <c r="O15" s="128"/>
      <c r="P15" s="129"/>
      <c r="Q15" s="193"/>
    </row>
    <row r="16" spans="1:17" ht="18" customHeight="1" thickBot="1" x14ac:dyDescent="0.5">
      <c r="A16" s="117"/>
      <c r="B16" s="256"/>
      <c r="C16" s="194" t="s">
        <v>82</v>
      </c>
      <c r="D16" s="195"/>
      <c r="E16" s="215" t="s">
        <v>83</v>
      </c>
      <c r="F16" s="262"/>
      <c r="G16" s="262"/>
      <c r="H16" s="262"/>
      <c r="I16" s="262"/>
      <c r="J16" s="262"/>
      <c r="K16" s="262"/>
      <c r="L16" s="262"/>
      <c r="M16" s="262"/>
      <c r="N16" s="263"/>
      <c r="O16" s="128"/>
      <c r="P16" s="129"/>
      <c r="Q16" s="193"/>
    </row>
    <row r="17" spans="1:17" ht="18" customHeight="1" thickBot="1" x14ac:dyDescent="0.5">
      <c r="A17" s="117"/>
      <c r="B17" s="256"/>
      <c r="C17" s="207" t="s">
        <v>84</v>
      </c>
      <c r="D17" s="208"/>
      <c r="E17" s="209" t="s">
        <v>85</v>
      </c>
      <c r="F17" s="260"/>
      <c r="G17" s="260"/>
      <c r="H17" s="260"/>
      <c r="I17" s="260"/>
      <c r="J17" s="260"/>
      <c r="K17" s="260"/>
      <c r="L17" s="260"/>
      <c r="M17" s="260"/>
      <c r="N17" s="261"/>
      <c r="O17" s="128"/>
      <c r="P17" s="129"/>
      <c r="Q17" s="193"/>
    </row>
    <row r="18" spans="1:17" ht="18" customHeight="1" thickBot="1" x14ac:dyDescent="0.5">
      <c r="A18" s="117"/>
      <c r="B18" s="256"/>
      <c r="C18" s="207" t="s">
        <v>86</v>
      </c>
      <c r="D18" s="208"/>
      <c r="E18" s="209" t="s">
        <v>87</v>
      </c>
      <c r="F18" s="260"/>
      <c r="G18" s="260"/>
      <c r="H18" s="260"/>
      <c r="I18" s="260"/>
      <c r="J18" s="260"/>
      <c r="K18" s="260"/>
      <c r="L18" s="260"/>
      <c r="M18" s="260"/>
      <c r="N18" s="261"/>
      <c r="O18" s="128"/>
      <c r="P18" s="129"/>
      <c r="Q18" s="193"/>
    </row>
    <row r="19" spans="1:17" ht="30" customHeight="1" thickBot="1" x14ac:dyDescent="0.5">
      <c r="A19" s="117"/>
      <c r="B19" s="256"/>
      <c r="C19" s="207" t="s">
        <v>88</v>
      </c>
      <c r="D19" s="208"/>
      <c r="E19" s="284" t="s">
        <v>89</v>
      </c>
      <c r="F19" s="285"/>
      <c r="G19" s="285"/>
      <c r="H19" s="285"/>
      <c r="I19" s="260" t="s">
        <v>90</v>
      </c>
      <c r="J19" s="260"/>
      <c r="K19" s="260"/>
      <c r="L19" s="260"/>
      <c r="M19" s="260"/>
      <c r="N19" s="261"/>
      <c r="O19" s="122"/>
      <c r="P19" s="123"/>
      <c r="Q19" s="193"/>
    </row>
    <row r="20" spans="1:17" ht="18" customHeight="1" thickBot="1" x14ac:dyDescent="0.5">
      <c r="A20" s="117"/>
      <c r="B20" s="256"/>
      <c r="C20" s="212" t="s">
        <v>91</v>
      </c>
      <c r="D20" s="222"/>
      <c r="E20" s="130" t="b">
        <v>0</v>
      </c>
      <c r="F20" s="283" t="s">
        <v>92</v>
      </c>
      <c r="G20" s="283"/>
      <c r="H20" s="212" t="s">
        <v>93</v>
      </c>
      <c r="I20" s="222"/>
      <c r="J20" s="223" t="s">
        <v>94</v>
      </c>
      <c r="K20" s="224"/>
      <c r="L20" s="212" t="s">
        <v>95</v>
      </c>
      <c r="M20" s="222"/>
      <c r="N20" s="227">
        <v>1234567890123</v>
      </c>
      <c r="O20" s="19"/>
      <c r="P20" s="20"/>
      <c r="Q20" s="193"/>
    </row>
    <row r="21" spans="1:17" ht="18" customHeight="1" thickBot="1" x14ac:dyDescent="0.5">
      <c r="A21" s="117"/>
      <c r="B21" s="256"/>
      <c r="C21" s="194"/>
      <c r="D21" s="195"/>
      <c r="E21" s="130" t="b">
        <v>0</v>
      </c>
      <c r="F21" s="283" t="s">
        <v>96</v>
      </c>
      <c r="G21" s="283"/>
      <c r="H21" s="194"/>
      <c r="I21" s="195"/>
      <c r="J21" s="225"/>
      <c r="K21" s="226"/>
      <c r="L21" s="194"/>
      <c r="M21" s="195"/>
      <c r="N21" s="228"/>
      <c r="O21" s="19"/>
      <c r="P21" s="20"/>
      <c r="Q21" s="193"/>
    </row>
    <row r="22" spans="1:17" ht="18" customHeight="1" thickBot="1" x14ac:dyDescent="0.5">
      <c r="A22" s="117"/>
      <c r="B22" s="256"/>
      <c r="C22" s="207" t="s">
        <v>97</v>
      </c>
      <c r="D22" s="208"/>
      <c r="E22" s="264" t="s">
        <v>98</v>
      </c>
      <c r="F22" s="264"/>
      <c r="G22" s="264"/>
      <c r="H22" s="264"/>
      <c r="I22" s="264"/>
      <c r="J22" s="264"/>
      <c r="K22" s="264"/>
      <c r="L22" s="264"/>
      <c r="M22" s="264"/>
      <c r="N22" s="264"/>
      <c r="O22" s="19"/>
      <c r="P22" s="20"/>
      <c r="Q22" s="193"/>
    </row>
    <row r="23" spans="1:17" ht="18" customHeight="1" thickBot="1" x14ac:dyDescent="0.5">
      <c r="A23" s="117"/>
      <c r="B23" s="256"/>
      <c r="C23" s="212" t="s">
        <v>99</v>
      </c>
      <c r="D23" s="222"/>
      <c r="E23" s="286" t="s">
        <v>100</v>
      </c>
      <c r="F23" s="287"/>
      <c r="G23" s="265" t="s">
        <v>101</v>
      </c>
      <c r="H23" s="266"/>
      <c r="I23" s="266"/>
      <c r="J23" s="266"/>
      <c r="K23" s="266"/>
      <c r="L23" s="266"/>
      <c r="M23" s="266"/>
      <c r="N23" s="266"/>
      <c r="O23" s="19"/>
      <c r="P23" s="20"/>
      <c r="Q23" s="193"/>
    </row>
    <row r="24" spans="1:17" ht="18" customHeight="1" thickBot="1" x14ac:dyDescent="0.5">
      <c r="A24" s="117"/>
      <c r="B24" s="256"/>
      <c r="C24" s="268"/>
      <c r="D24" s="269"/>
      <c r="E24" s="286" t="s">
        <v>102</v>
      </c>
      <c r="F24" s="287"/>
      <c r="G24" s="265" t="s">
        <v>101</v>
      </c>
      <c r="H24" s="266"/>
      <c r="I24" s="266"/>
      <c r="J24" s="266"/>
      <c r="K24" s="266"/>
      <c r="L24" s="266"/>
      <c r="M24" s="266"/>
      <c r="N24" s="266"/>
      <c r="O24" s="19"/>
      <c r="P24" s="20"/>
      <c r="Q24" s="193"/>
    </row>
    <row r="25" spans="1:17" ht="18" customHeight="1" thickBot="1" x14ac:dyDescent="0.5">
      <c r="A25" s="117"/>
      <c r="B25" s="256"/>
      <c r="C25" s="194"/>
      <c r="D25" s="195"/>
      <c r="E25" s="286" t="s">
        <v>103</v>
      </c>
      <c r="F25" s="287"/>
      <c r="G25" s="265" t="s">
        <v>101</v>
      </c>
      <c r="H25" s="266"/>
      <c r="I25" s="266"/>
      <c r="J25" s="266"/>
      <c r="K25" s="266"/>
      <c r="L25" s="266"/>
      <c r="M25" s="266"/>
      <c r="N25" s="266"/>
      <c r="O25" s="19"/>
      <c r="P25" s="20"/>
      <c r="Q25" s="193"/>
    </row>
    <row r="26" spans="1:17" ht="30" customHeight="1" thickBot="1" x14ac:dyDescent="0.5">
      <c r="A26" s="117"/>
      <c r="B26" s="137" t="s">
        <v>104</v>
      </c>
      <c r="C26" s="209" t="s">
        <v>105</v>
      </c>
      <c r="D26" s="210"/>
      <c r="E26" s="210"/>
      <c r="F26" s="210"/>
      <c r="G26" s="210"/>
      <c r="H26" s="210"/>
      <c r="I26" s="210"/>
      <c r="J26" s="210"/>
      <c r="K26" s="210"/>
      <c r="L26" s="210"/>
      <c r="M26" s="210"/>
      <c r="N26" s="211"/>
      <c r="O26" s="19"/>
      <c r="P26" s="20"/>
      <c r="Q26" s="193"/>
    </row>
    <row r="27" spans="1:17" ht="18" customHeight="1" thickBot="1" x14ac:dyDescent="0.5">
      <c r="A27" s="117"/>
      <c r="B27" s="256" t="s">
        <v>106</v>
      </c>
      <c r="C27" s="218" t="s">
        <v>107</v>
      </c>
      <c r="D27" s="219"/>
      <c r="E27" s="275" t="s">
        <v>108</v>
      </c>
      <c r="F27" s="275"/>
      <c r="G27" s="275"/>
      <c r="H27" s="275"/>
      <c r="I27" s="275"/>
      <c r="J27" s="275"/>
      <c r="K27" s="275"/>
      <c r="L27" s="275"/>
      <c r="M27" s="275"/>
      <c r="N27" s="275"/>
      <c r="O27" s="126"/>
      <c r="P27" s="20"/>
      <c r="Q27" s="193"/>
    </row>
    <row r="28" spans="1:17" ht="30" customHeight="1" thickBot="1" x14ac:dyDescent="0.5">
      <c r="A28" s="117"/>
      <c r="B28" s="256"/>
      <c r="C28" s="220" t="b">
        <v>0</v>
      </c>
      <c r="D28" s="221"/>
      <c r="E28" s="267" t="s">
        <v>109</v>
      </c>
      <c r="F28" s="267"/>
      <c r="G28" s="267"/>
      <c r="H28" s="267"/>
      <c r="I28" s="267"/>
      <c r="J28" s="267"/>
      <c r="K28" s="267"/>
      <c r="L28" s="267"/>
      <c r="M28" s="267"/>
      <c r="N28" s="267"/>
      <c r="O28" s="19"/>
      <c r="P28" s="20"/>
      <c r="Q28" s="193"/>
    </row>
    <row r="29" spans="1:17" ht="18" customHeight="1" thickBot="1" x14ac:dyDescent="0.5">
      <c r="A29" s="117"/>
      <c r="B29" s="256"/>
      <c r="C29" s="212" t="s">
        <v>110</v>
      </c>
      <c r="D29" s="213"/>
      <c r="E29" s="213"/>
      <c r="F29" s="213"/>
      <c r="G29" s="213"/>
      <c r="H29" s="213"/>
      <c r="I29" s="213"/>
      <c r="J29" s="213"/>
      <c r="K29" s="213"/>
      <c r="L29" s="213"/>
      <c r="M29" s="213"/>
      <c r="N29" s="214"/>
      <c r="O29" s="19"/>
      <c r="P29" s="20"/>
      <c r="Q29" s="193"/>
    </row>
    <row r="30" spans="1:17" ht="48" customHeight="1" thickBot="1" x14ac:dyDescent="0.5">
      <c r="A30" s="117"/>
      <c r="B30" s="256"/>
      <c r="C30" s="215" t="s">
        <v>111</v>
      </c>
      <c r="D30" s="216"/>
      <c r="E30" s="216"/>
      <c r="F30" s="216"/>
      <c r="G30" s="216"/>
      <c r="H30" s="216"/>
      <c r="I30" s="216"/>
      <c r="J30" s="216"/>
      <c r="K30" s="216"/>
      <c r="L30" s="216"/>
      <c r="M30" s="216"/>
      <c r="N30" s="217"/>
      <c r="O30" s="19"/>
      <c r="P30" s="20"/>
      <c r="Q30" s="193"/>
    </row>
    <row r="31" spans="1:17" x14ac:dyDescent="0.45">
      <c r="A31" s="117"/>
      <c r="B31" s="117"/>
      <c r="C31" s="117"/>
      <c r="D31" s="117"/>
      <c r="E31" s="117"/>
      <c r="F31" s="117"/>
      <c r="G31" s="117"/>
      <c r="H31" s="117"/>
      <c r="I31" s="117"/>
      <c r="J31" s="117"/>
      <c r="K31" s="117"/>
      <c r="L31" s="117"/>
      <c r="M31" s="117"/>
      <c r="N31" s="117"/>
      <c r="O31" s="19"/>
      <c r="P31" s="20"/>
      <c r="Q31" s="13"/>
    </row>
    <row r="32" spans="1:17" x14ac:dyDescent="0.45">
      <c r="A32" s="117"/>
      <c r="B32" s="117"/>
      <c r="C32" s="117"/>
      <c r="D32" s="117"/>
      <c r="E32" s="117"/>
      <c r="F32" s="117"/>
      <c r="G32" s="117"/>
      <c r="H32" s="117"/>
      <c r="I32" s="117"/>
      <c r="J32" s="117"/>
      <c r="K32" s="117"/>
      <c r="L32" s="117"/>
      <c r="M32" s="117"/>
      <c r="N32" s="117"/>
      <c r="O32" s="19"/>
      <c r="P32" s="20"/>
      <c r="Q32" s="13"/>
    </row>
    <row r="33" spans="1:17" x14ac:dyDescent="0.45">
      <c r="A33" s="116"/>
      <c r="B33" s="116"/>
      <c r="C33" s="116"/>
      <c r="D33" s="116"/>
      <c r="E33" s="116"/>
      <c r="F33" s="116"/>
      <c r="G33" s="116"/>
      <c r="H33" s="116"/>
      <c r="I33" s="116"/>
      <c r="J33" s="116"/>
      <c r="K33" s="116"/>
      <c r="L33" s="116"/>
      <c r="M33" s="116"/>
      <c r="N33" s="116"/>
      <c r="O33" s="20"/>
      <c r="P33" s="20"/>
      <c r="Q33" s="13"/>
    </row>
  </sheetData>
  <sheetProtection algorithmName="SHA-512" hashValue="SaHG0FO2odpFirMm3MtvV/ENZmoDXjvDXURQ/B97O3CllujTr/81k0j1bC67bujeurur4CWXONxBcVUeDjW/ug==" saltValue="B73opLqKBt31oC2npo31/g==" spinCount="100000" sheet="1" scenarios="1" formatCells="0"/>
  <mergeCells count="59">
    <mergeCell ref="B1:D1"/>
    <mergeCell ref="C15:D15"/>
    <mergeCell ref="B2:N2"/>
    <mergeCell ref="E27:N27"/>
    <mergeCell ref="D8:N8"/>
    <mergeCell ref="G4:I4"/>
    <mergeCell ref="G5:I7"/>
    <mergeCell ref="G12:K12"/>
    <mergeCell ref="G13:K14"/>
    <mergeCell ref="F21:G21"/>
    <mergeCell ref="F20:G20"/>
    <mergeCell ref="E19:H19"/>
    <mergeCell ref="E23:F23"/>
    <mergeCell ref="E24:F24"/>
    <mergeCell ref="E25:F25"/>
    <mergeCell ref="B12:B25"/>
    <mergeCell ref="B4:B7"/>
    <mergeCell ref="B27:B30"/>
    <mergeCell ref="E15:N15"/>
    <mergeCell ref="E17:N17"/>
    <mergeCell ref="E18:N18"/>
    <mergeCell ref="E16:N16"/>
    <mergeCell ref="C17:D17"/>
    <mergeCell ref="E22:N22"/>
    <mergeCell ref="G23:N23"/>
    <mergeCell ref="G24:N24"/>
    <mergeCell ref="G25:N25"/>
    <mergeCell ref="E28:N28"/>
    <mergeCell ref="I19:N19"/>
    <mergeCell ref="C20:D21"/>
    <mergeCell ref="C23:D25"/>
    <mergeCell ref="K4:N4"/>
    <mergeCell ref="C4:F7"/>
    <mergeCell ref="C12:F12"/>
    <mergeCell ref="C13:F13"/>
    <mergeCell ref="C14:F14"/>
    <mergeCell ref="K5:L5"/>
    <mergeCell ref="K6:L6"/>
    <mergeCell ref="L20:M21"/>
    <mergeCell ref="N20:N21"/>
    <mergeCell ref="K7:L7"/>
    <mergeCell ref="L12:N14"/>
    <mergeCell ref="M5:N7"/>
    <mergeCell ref="Q4:Q30"/>
    <mergeCell ref="C16:D16"/>
    <mergeCell ref="C11:N11"/>
    <mergeCell ref="D10:N10"/>
    <mergeCell ref="B8:B10"/>
    <mergeCell ref="D9:N9"/>
    <mergeCell ref="C18:D18"/>
    <mergeCell ref="C19:D19"/>
    <mergeCell ref="C22:D22"/>
    <mergeCell ref="C26:N26"/>
    <mergeCell ref="C29:N29"/>
    <mergeCell ref="C30:N30"/>
    <mergeCell ref="C27:D27"/>
    <mergeCell ref="C28:D28"/>
    <mergeCell ref="H20:I21"/>
    <mergeCell ref="J20:K21"/>
  </mergeCells>
  <phoneticPr fontId="3"/>
  <dataValidations count="1">
    <dataValidation type="list" allowBlank="1" showInputMessage="1" showErrorMessage="1" sqref="C8:C10" xr:uid="{FF48D8AA-1129-4A43-9F3C-91C687E8D6B7}">
      <formula1>"◎"</formula1>
    </dataValidation>
  </dataValidations>
  <hyperlinks>
    <hyperlink ref="G24" r:id="rId1" xr:uid="{ABDAABC3-B073-4A4D-A6D4-13FC80E59272}"/>
    <hyperlink ref="G25" r:id="rId2" xr:uid="{5B39C980-C7E9-4440-9F33-52C535B59163}"/>
    <hyperlink ref="G23" r:id="rId3" xr:uid="{C1E4EF50-C8A9-43F8-839E-6B5491C1C239}"/>
  </hyperlinks>
  <pageMargins left="0.59055118110236227" right="0.59055118110236227" top="0.59055118110236227" bottom="0.59055118110236227" header="0.31496062992125984" footer="0.31496062992125984"/>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E9A5-01B9-49C2-95BA-1FDED0A3B0B0}">
  <dimension ref="A1:O60"/>
  <sheetViews>
    <sheetView view="pageBreakPreview" zoomScaleNormal="100" zoomScaleSheetLayoutView="100" workbookViewId="0"/>
  </sheetViews>
  <sheetFormatPr defaultColWidth="8.69921875" defaultRowHeight="12" x14ac:dyDescent="0.45"/>
  <cols>
    <col min="1" max="1" width="2" style="1" customWidth="1"/>
    <col min="2" max="2" width="4" style="1" customWidth="1"/>
    <col min="3" max="3" width="14" style="1" customWidth="1"/>
    <col min="4" max="4" width="5" style="1" customWidth="1"/>
    <col min="5" max="5" width="6" style="1" customWidth="1"/>
    <col min="6" max="6" width="14" style="1" customWidth="1"/>
    <col min="7" max="7" width="30" style="1" customWidth="1"/>
    <col min="8" max="8" width="7.5" style="1" customWidth="1"/>
    <col min="9" max="9" width="5" style="1" customWidth="1"/>
    <col min="10" max="12" width="12.5" style="1" customWidth="1"/>
    <col min="13" max="14" width="2" style="1" customWidth="1"/>
    <col min="15" max="15" width="50" style="1" customWidth="1"/>
    <col min="16" max="16384" width="8.69921875" style="1"/>
  </cols>
  <sheetData>
    <row r="1" spans="1:15" ht="18" customHeight="1" thickBot="1" x14ac:dyDescent="0.5">
      <c r="A1" s="19"/>
      <c r="B1" s="3"/>
      <c r="C1" s="3"/>
      <c r="D1" s="3"/>
      <c r="E1" s="3"/>
      <c r="F1" s="3"/>
      <c r="G1" s="3"/>
      <c r="I1" s="333" t="s">
        <v>112</v>
      </c>
      <c r="J1" s="334"/>
      <c r="K1" s="335" t="str">
        <f>基本情報!E15</f>
        <v>株式会社〇〇〇</v>
      </c>
      <c r="L1" s="335"/>
      <c r="M1" s="19"/>
      <c r="N1" s="20"/>
      <c r="O1" s="13"/>
    </row>
    <row r="2" spans="1:15" ht="18" customHeight="1" thickBot="1" x14ac:dyDescent="0.5">
      <c r="A2" s="19"/>
      <c r="B2" s="357" t="s">
        <v>113</v>
      </c>
      <c r="C2" s="358"/>
      <c r="D2" s="358"/>
      <c r="E2" s="358"/>
      <c r="F2" s="358"/>
      <c r="G2" s="358"/>
      <c r="H2" s="358"/>
      <c r="I2" s="358"/>
      <c r="J2" s="358"/>
      <c r="K2" s="358"/>
      <c r="L2" s="359"/>
      <c r="M2" s="19"/>
      <c r="N2" s="20"/>
      <c r="O2" s="13"/>
    </row>
    <row r="3" spans="1:15" ht="18" customHeight="1" x14ac:dyDescent="0.45">
      <c r="A3" s="19"/>
      <c r="B3" s="360" t="s">
        <v>12</v>
      </c>
      <c r="C3" s="311" t="s">
        <v>114</v>
      </c>
      <c r="D3" s="312"/>
      <c r="E3" s="313"/>
      <c r="F3" s="354" t="s">
        <v>115</v>
      </c>
      <c r="G3" s="354"/>
      <c r="H3" s="354"/>
      <c r="I3" s="354"/>
      <c r="J3" s="369" t="s">
        <v>116</v>
      </c>
      <c r="K3" s="370"/>
      <c r="L3" s="371"/>
      <c r="M3" s="19"/>
      <c r="N3" s="20"/>
      <c r="O3" s="13"/>
    </row>
    <row r="4" spans="1:15" ht="18" customHeight="1" x14ac:dyDescent="0.45">
      <c r="A4" s="19"/>
      <c r="B4" s="361"/>
      <c r="C4" s="314"/>
      <c r="D4" s="315"/>
      <c r="E4" s="316"/>
      <c r="F4" s="355"/>
      <c r="G4" s="355"/>
      <c r="H4" s="355"/>
      <c r="I4" s="355"/>
      <c r="J4" s="132" t="s">
        <v>65</v>
      </c>
      <c r="K4" s="367" t="s">
        <v>66</v>
      </c>
      <c r="L4" s="364"/>
      <c r="M4" s="19"/>
      <c r="N4" s="20"/>
      <c r="O4" s="13"/>
    </row>
    <row r="5" spans="1:15" ht="30" customHeight="1" thickBot="1" x14ac:dyDescent="0.5">
      <c r="A5" s="19"/>
      <c r="B5" s="362"/>
      <c r="C5" s="317"/>
      <c r="D5" s="318"/>
      <c r="E5" s="319"/>
      <c r="F5" s="356"/>
      <c r="G5" s="356"/>
      <c r="H5" s="356"/>
      <c r="I5" s="356"/>
      <c r="J5" s="133" t="s">
        <v>117</v>
      </c>
      <c r="K5" s="133" t="s">
        <v>118</v>
      </c>
      <c r="L5" s="134" t="s">
        <v>119</v>
      </c>
      <c r="M5" s="19"/>
      <c r="N5" s="20"/>
      <c r="O5" s="13"/>
    </row>
    <row r="6" spans="1:15" ht="18" customHeight="1" x14ac:dyDescent="0.45">
      <c r="A6" s="19"/>
      <c r="B6" s="21">
        <v>1</v>
      </c>
      <c r="C6" s="320" t="s">
        <v>120</v>
      </c>
      <c r="D6" s="321"/>
      <c r="E6" s="322"/>
      <c r="F6" s="372" t="s">
        <v>121</v>
      </c>
      <c r="G6" s="372"/>
      <c r="H6" s="372"/>
      <c r="I6" s="372"/>
      <c r="J6" s="22"/>
      <c r="K6" s="23"/>
      <c r="L6" s="146" t="str">
        <f>IF(K6="","",K6/2)</f>
        <v/>
      </c>
      <c r="M6" s="19"/>
      <c r="N6" s="20"/>
      <c r="O6" s="328" t="s">
        <v>122</v>
      </c>
    </row>
    <row r="7" spans="1:15" ht="18" customHeight="1" x14ac:dyDescent="0.45">
      <c r="A7" s="19"/>
      <c r="B7" s="24"/>
      <c r="C7" s="347"/>
      <c r="D7" s="348"/>
      <c r="E7" s="349"/>
      <c r="F7" s="352" t="s">
        <v>123</v>
      </c>
      <c r="G7" s="352"/>
      <c r="H7" s="352"/>
      <c r="I7" s="352"/>
      <c r="J7" s="25"/>
      <c r="K7" s="25"/>
      <c r="L7" s="147" t="str">
        <f t="shared" ref="L7:L24" si="0">IF(K7="","",K7/2)</f>
        <v/>
      </c>
      <c r="M7" s="19"/>
      <c r="N7" s="20"/>
      <c r="O7" s="328"/>
    </row>
    <row r="8" spans="1:15" ht="18" customHeight="1" x14ac:dyDescent="0.45">
      <c r="A8" s="19"/>
      <c r="B8" s="24"/>
      <c r="C8" s="347"/>
      <c r="D8" s="348"/>
      <c r="E8" s="349"/>
      <c r="F8" s="352" t="s">
        <v>124</v>
      </c>
      <c r="G8" s="352"/>
      <c r="H8" s="352"/>
      <c r="I8" s="352"/>
      <c r="J8" s="25"/>
      <c r="K8" s="25"/>
      <c r="L8" s="147" t="str">
        <f t="shared" si="0"/>
        <v/>
      </c>
      <c r="M8" s="19"/>
      <c r="N8" s="20"/>
      <c r="O8" s="328"/>
    </row>
    <row r="9" spans="1:15" ht="18" customHeight="1" x14ac:dyDescent="0.45">
      <c r="A9" s="19"/>
      <c r="B9" s="24"/>
      <c r="C9" s="347"/>
      <c r="D9" s="348"/>
      <c r="E9" s="349"/>
      <c r="F9" s="353"/>
      <c r="G9" s="353"/>
      <c r="H9" s="353"/>
      <c r="I9" s="353"/>
      <c r="J9" s="25"/>
      <c r="K9" s="25"/>
      <c r="L9" s="147" t="str">
        <f t="shared" si="0"/>
        <v/>
      </c>
      <c r="M9" s="19"/>
      <c r="N9" s="20"/>
      <c r="O9" s="328"/>
    </row>
    <row r="10" spans="1:15" ht="18" customHeight="1" x14ac:dyDescent="0.45">
      <c r="A10" s="19"/>
      <c r="B10" s="26">
        <v>2</v>
      </c>
      <c r="C10" s="293" t="s">
        <v>125</v>
      </c>
      <c r="D10" s="294"/>
      <c r="E10" s="295"/>
      <c r="F10" s="352" t="s">
        <v>126</v>
      </c>
      <c r="G10" s="352"/>
      <c r="H10" s="352"/>
      <c r="I10" s="352"/>
      <c r="J10" s="25"/>
      <c r="K10" s="27"/>
      <c r="L10" s="148" t="str">
        <f t="shared" si="0"/>
        <v/>
      </c>
      <c r="M10" s="19"/>
      <c r="N10" s="20"/>
      <c r="O10" s="328"/>
    </row>
    <row r="11" spans="1:15" ht="18" customHeight="1" x14ac:dyDescent="0.45">
      <c r="A11" s="19"/>
      <c r="B11" s="24"/>
      <c r="C11" s="347"/>
      <c r="D11" s="348"/>
      <c r="E11" s="349"/>
      <c r="F11" s="353"/>
      <c r="G11" s="353"/>
      <c r="H11" s="353"/>
      <c r="I11" s="353"/>
      <c r="J11" s="25"/>
      <c r="K11" s="25"/>
      <c r="L11" s="147" t="str">
        <f t="shared" si="0"/>
        <v/>
      </c>
      <c r="M11" s="19"/>
      <c r="N11" s="20"/>
      <c r="O11" s="328"/>
    </row>
    <row r="12" spans="1:15" ht="18" customHeight="1" x14ac:dyDescent="0.45">
      <c r="A12" s="19"/>
      <c r="B12" s="26">
        <v>3</v>
      </c>
      <c r="C12" s="293" t="s">
        <v>127</v>
      </c>
      <c r="D12" s="294"/>
      <c r="E12" s="295"/>
      <c r="F12" s="353"/>
      <c r="G12" s="353"/>
      <c r="H12" s="353"/>
      <c r="I12" s="353"/>
      <c r="J12" s="25"/>
      <c r="K12" s="25"/>
      <c r="L12" s="147" t="str">
        <f t="shared" si="0"/>
        <v/>
      </c>
      <c r="M12" s="19"/>
      <c r="N12" s="20"/>
      <c r="O12" s="328"/>
    </row>
    <row r="13" spans="1:15" ht="18" customHeight="1" x14ac:dyDescent="0.45">
      <c r="A13" s="19"/>
      <c r="B13" s="24"/>
      <c r="C13" s="347"/>
      <c r="D13" s="348"/>
      <c r="E13" s="349"/>
      <c r="F13" s="353"/>
      <c r="G13" s="353"/>
      <c r="H13" s="353"/>
      <c r="I13" s="353"/>
      <c r="J13" s="25"/>
      <c r="K13" s="25"/>
      <c r="L13" s="147" t="str">
        <f t="shared" si="0"/>
        <v/>
      </c>
      <c r="M13" s="19"/>
      <c r="N13" s="20"/>
      <c r="O13" s="328"/>
    </row>
    <row r="14" spans="1:15" ht="18" customHeight="1" x14ac:dyDescent="0.45">
      <c r="A14" s="19"/>
      <c r="B14" s="26">
        <v>4</v>
      </c>
      <c r="C14" s="293" t="s">
        <v>128</v>
      </c>
      <c r="D14" s="294"/>
      <c r="E14" s="295"/>
      <c r="F14" s="353"/>
      <c r="G14" s="353"/>
      <c r="H14" s="353"/>
      <c r="I14" s="353"/>
      <c r="J14" s="25"/>
      <c r="K14" s="25"/>
      <c r="L14" s="147" t="str">
        <f t="shared" si="0"/>
        <v/>
      </c>
      <c r="M14" s="19"/>
      <c r="N14" s="20"/>
      <c r="O14" s="328"/>
    </row>
    <row r="15" spans="1:15" ht="18" customHeight="1" x14ac:dyDescent="0.45">
      <c r="A15" s="19"/>
      <c r="B15" s="24"/>
      <c r="C15" s="347"/>
      <c r="D15" s="348"/>
      <c r="E15" s="349"/>
      <c r="F15" s="353"/>
      <c r="G15" s="353"/>
      <c r="H15" s="353"/>
      <c r="I15" s="353"/>
      <c r="J15" s="25"/>
      <c r="K15" s="25"/>
      <c r="L15" s="147" t="str">
        <f t="shared" si="0"/>
        <v/>
      </c>
      <c r="M15" s="19"/>
      <c r="N15" s="20"/>
      <c r="O15" s="328"/>
    </row>
    <row r="16" spans="1:15" ht="18" customHeight="1" x14ac:dyDescent="0.45">
      <c r="A16" s="19"/>
      <c r="B16" s="24"/>
      <c r="C16" s="336"/>
      <c r="D16" s="337"/>
      <c r="E16" s="338"/>
      <c r="F16" s="350"/>
      <c r="G16" s="350"/>
      <c r="H16" s="350"/>
      <c r="I16" s="350"/>
      <c r="J16" s="25"/>
      <c r="K16" s="25"/>
      <c r="L16" s="147" t="str">
        <f t="shared" si="0"/>
        <v/>
      </c>
      <c r="M16" s="19"/>
      <c r="N16" s="20"/>
      <c r="O16" s="328"/>
    </row>
    <row r="17" spans="1:15" ht="18" customHeight="1" x14ac:dyDescent="0.45">
      <c r="A17" s="19"/>
      <c r="B17" s="24"/>
      <c r="C17" s="336"/>
      <c r="D17" s="337"/>
      <c r="E17" s="338"/>
      <c r="F17" s="350"/>
      <c r="G17" s="350"/>
      <c r="H17" s="350"/>
      <c r="I17" s="350"/>
      <c r="J17" s="25"/>
      <c r="K17" s="25"/>
      <c r="L17" s="147" t="str">
        <f t="shared" si="0"/>
        <v/>
      </c>
      <c r="M17" s="19"/>
      <c r="N17" s="20"/>
      <c r="O17" s="328"/>
    </row>
    <row r="18" spans="1:15" ht="18" customHeight="1" x14ac:dyDescent="0.45">
      <c r="A18" s="19"/>
      <c r="B18" s="24"/>
      <c r="C18" s="336"/>
      <c r="D18" s="337"/>
      <c r="E18" s="338"/>
      <c r="F18" s="350"/>
      <c r="G18" s="350"/>
      <c r="H18" s="350"/>
      <c r="I18" s="350"/>
      <c r="J18" s="25"/>
      <c r="K18" s="25"/>
      <c r="L18" s="147" t="str">
        <f t="shared" si="0"/>
        <v/>
      </c>
      <c r="M18" s="19"/>
      <c r="N18" s="20"/>
      <c r="O18" s="328"/>
    </row>
    <row r="19" spans="1:15" ht="18" customHeight="1" x14ac:dyDescent="0.45">
      <c r="A19" s="19"/>
      <c r="B19" s="24"/>
      <c r="C19" s="336"/>
      <c r="D19" s="337"/>
      <c r="E19" s="338"/>
      <c r="F19" s="350"/>
      <c r="G19" s="350"/>
      <c r="H19" s="350"/>
      <c r="I19" s="350"/>
      <c r="J19" s="25"/>
      <c r="K19" s="25"/>
      <c r="L19" s="147" t="str">
        <f t="shared" si="0"/>
        <v/>
      </c>
      <c r="M19" s="19"/>
      <c r="N19" s="20"/>
      <c r="O19" s="328"/>
    </row>
    <row r="20" spans="1:15" ht="18" customHeight="1" x14ac:dyDescent="0.45">
      <c r="A20" s="19"/>
      <c r="B20" s="24"/>
      <c r="C20" s="336"/>
      <c r="D20" s="337"/>
      <c r="E20" s="338"/>
      <c r="F20" s="350"/>
      <c r="G20" s="350"/>
      <c r="H20" s="350"/>
      <c r="I20" s="350"/>
      <c r="J20" s="25"/>
      <c r="K20" s="25"/>
      <c r="L20" s="147" t="str">
        <f t="shared" si="0"/>
        <v/>
      </c>
      <c r="M20" s="19"/>
      <c r="N20" s="20"/>
      <c r="O20" s="328"/>
    </row>
    <row r="21" spans="1:15" ht="18" customHeight="1" x14ac:dyDescent="0.45">
      <c r="A21" s="19"/>
      <c r="B21" s="24"/>
      <c r="C21" s="336"/>
      <c r="D21" s="337"/>
      <c r="E21" s="338"/>
      <c r="F21" s="350"/>
      <c r="G21" s="350"/>
      <c r="H21" s="350"/>
      <c r="I21" s="350"/>
      <c r="J21" s="25"/>
      <c r="K21" s="25"/>
      <c r="L21" s="147" t="str">
        <f t="shared" si="0"/>
        <v/>
      </c>
      <c r="M21" s="19"/>
      <c r="N21" s="20"/>
      <c r="O21" s="328"/>
    </row>
    <row r="22" spans="1:15" ht="18" customHeight="1" x14ac:dyDescent="0.45">
      <c r="A22" s="19"/>
      <c r="B22" s="24"/>
      <c r="C22" s="336"/>
      <c r="D22" s="337"/>
      <c r="E22" s="338"/>
      <c r="F22" s="350"/>
      <c r="G22" s="350"/>
      <c r="H22" s="350"/>
      <c r="I22" s="350"/>
      <c r="J22" s="25"/>
      <c r="K22" s="25"/>
      <c r="L22" s="147" t="str">
        <f t="shared" si="0"/>
        <v/>
      </c>
      <c r="M22" s="19"/>
      <c r="N22" s="20"/>
      <c r="O22" s="328"/>
    </row>
    <row r="23" spans="1:15" ht="18" customHeight="1" x14ac:dyDescent="0.45">
      <c r="A23" s="19"/>
      <c r="B23" s="24"/>
      <c r="C23" s="336"/>
      <c r="D23" s="337"/>
      <c r="E23" s="338"/>
      <c r="F23" s="350"/>
      <c r="G23" s="350"/>
      <c r="H23" s="350"/>
      <c r="I23" s="350"/>
      <c r="J23" s="25"/>
      <c r="K23" s="25"/>
      <c r="L23" s="147" t="str">
        <f t="shared" si="0"/>
        <v/>
      </c>
      <c r="M23" s="19"/>
      <c r="N23" s="20"/>
      <c r="O23" s="328"/>
    </row>
    <row r="24" spans="1:15" ht="18" customHeight="1" thickBot="1" x14ac:dyDescent="0.5">
      <c r="A24" s="19"/>
      <c r="B24" s="28"/>
      <c r="C24" s="339"/>
      <c r="D24" s="340"/>
      <c r="E24" s="341"/>
      <c r="F24" s="351"/>
      <c r="G24" s="351"/>
      <c r="H24" s="351"/>
      <c r="I24" s="351"/>
      <c r="J24" s="29"/>
      <c r="K24" s="29"/>
      <c r="L24" s="149" t="str">
        <f t="shared" si="0"/>
        <v/>
      </c>
      <c r="M24" s="19"/>
      <c r="N24" s="20"/>
      <c r="O24" s="328"/>
    </row>
    <row r="25" spans="1:15" ht="18" customHeight="1" thickBot="1" x14ac:dyDescent="0.5">
      <c r="A25" s="19"/>
      <c r="B25" s="329" t="s">
        <v>129</v>
      </c>
      <c r="C25" s="330"/>
      <c r="D25" s="343"/>
      <c r="E25" s="345" t="s">
        <v>130</v>
      </c>
      <c r="F25" s="342" t="s">
        <v>131</v>
      </c>
      <c r="G25" s="342"/>
      <c r="H25" s="342"/>
      <c r="I25" s="342"/>
      <c r="J25" s="35">
        <f>SUM(J6:J24)</f>
        <v>0</v>
      </c>
      <c r="K25" s="35">
        <f>SUM(K6:K24)</f>
        <v>0</v>
      </c>
      <c r="L25" s="36">
        <f>SUM(L6:L24)</f>
        <v>0</v>
      </c>
      <c r="M25" s="19"/>
      <c r="N25" s="20"/>
      <c r="O25" s="298" t="s">
        <v>132</v>
      </c>
    </row>
    <row r="26" spans="1:15" ht="18" customHeight="1" thickBot="1" x14ac:dyDescent="0.5">
      <c r="A26" s="19"/>
      <c r="B26" s="331"/>
      <c r="C26" s="332"/>
      <c r="D26" s="344"/>
      <c r="E26" s="346"/>
      <c r="F26" s="342" t="s">
        <v>133</v>
      </c>
      <c r="G26" s="342"/>
      <c r="H26" s="342"/>
      <c r="I26" s="342"/>
      <c r="J26" s="306">
        <f>J25+L25</f>
        <v>0</v>
      </c>
      <c r="K26" s="307"/>
      <c r="L26" s="325"/>
      <c r="M26" s="19"/>
      <c r="N26" s="20"/>
      <c r="O26" s="298"/>
    </row>
    <row r="27" spans="1:15" ht="12.6" thickBot="1" x14ac:dyDescent="0.5">
      <c r="A27" s="19"/>
      <c r="B27" s="3"/>
      <c r="C27" s="3"/>
      <c r="D27" s="3"/>
      <c r="E27" s="3"/>
      <c r="F27" s="3"/>
      <c r="G27" s="3"/>
      <c r="H27" s="3"/>
      <c r="I27" s="3"/>
      <c r="J27" s="3"/>
      <c r="K27" s="3"/>
      <c r="L27" s="3"/>
      <c r="M27" s="19"/>
      <c r="N27" s="20"/>
      <c r="O27" s="13"/>
    </row>
    <row r="28" spans="1:15" ht="18" customHeight="1" thickBot="1" x14ac:dyDescent="0.5">
      <c r="A28" s="19"/>
      <c r="B28" s="3"/>
      <c r="C28" s="3"/>
      <c r="D28" s="3"/>
      <c r="E28" s="3"/>
      <c r="F28" s="3"/>
      <c r="G28" s="3"/>
      <c r="I28" s="333" t="s">
        <v>112</v>
      </c>
      <c r="J28" s="334"/>
      <c r="K28" s="335" t="str">
        <f>基本情報!E15</f>
        <v>株式会社〇〇〇</v>
      </c>
      <c r="L28" s="335"/>
      <c r="M28" s="19"/>
      <c r="N28" s="20"/>
      <c r="O28" s="13"/>
    </row>
    <row r="29" spans="1:15" ht="18" customHeight="1" thickBot="1" x14ac:dyDescent="0.5">
      <c r="A29" s="19"/>
      <c r="B29" s="357" t="s">
        <v>113</v>
      </c>
      <c r="C29" s="358"/>
      <c r="D29" s="358"/>
      <c r="E29" s="358"/>
      <c r="F29" s="358"/>
      <c r="G29" s="358"/>
      <c r="H29" s="358"/>
      <c r="I29" s="358"/>
      <c r="J29" s="358"/>
      <c r="K29" s="358"/>
      <c r="L29" s="359"/>
      <c r="M29" s="19"/>
      <c r="N29" s="20"/>
      <c r="O29" s="13"/>
    </row>
    <row r="30" spans="1:15" ht="18" customHeight="1" x14ac:dyDescent="0.45">
      <c r="A30" s="13"/>
      <c r="B30" s="360" t="s">
        <v>12</v>
      </c>
      <c r="C30" s="311" t="s">
        <v>134</v>
      </c>
      <c r="D30" s="312"/>
      <c r="E30" s="313"/>
      <c r="F30" s="354" t="s">
        <v>75</v>
      </c>
      <c r="G30" s="354" t="s">
        <v>135</v>
      </c>
      <c r="H30" s="368" t="s">
        <v>136</v>
      </c>
      <c r="I30" s="368"/>
      <c r="J30" s="368"/>
      <c r="K30" s="368"/>
      <c r="L30" s="363" t="s">
        <v>137</v>
      </c>
      <c r="M30" s="19"/>
      <c r="N30" s="20"/>
      <c r="O30" s="13"/>
    </row>
    <row r="31" spans="1:15" ht="18" customHeight="1" x14ac:dyDescent="0.45">
      <c r="A31" s="13"/>
      <c r="B31" s="361"/>
      <c r="C31" s="314"/>
      <c r="D31" s="315"/>
      <c r="E31" s="316"/>
      <c r="F31" s="355"/>
      <c r="G31" s="355"/>
      <c r="H31" s="367" t="s">
        <v>65</v>
      </c>
      <c r="I31" s="367"/>
      <c r="J31" s="367" t="s">
        <v>66</v>
      </c>
      <c r="K31" s="367"/>
      <c r="L31" s="364"/>
      <c r="M31" s="19"/>
      <c r="N31" s="20"/>
      <c r="O31" s="13"/>
    </row>
    <row r="32" spans="1:15" ht="30" customHeight="1" thickBot="1" x14ac:dyDescent="0.5">
      <c r="A32" s="13"/>
      <c r="B32" s="362"/>
      <c r="C32" s="317"/>
      <c r="D32" s="318"/>
      <c r="E32" s="319"/>
      <c r="F32" s="356"/>
      <c r="G32" s="356"/>
      <c r="H32" s="366" t="s">
        <v>117</v>
      </c>
      <c r="I32" s="366"/>
      <c r="J32" s="133" t="s">
        <v>118</v>
      </c>
      <c r="K32" s="133" t="s">
        <v>119</v>
      </c>
      <c r="L32" s="365"/>
      <c r="M32" s="19"/>
      <c r="N32" s="20"/>
      <c r="O32" s="13"/>
    </row>
    <row r="33" spans="1:15" ht="15" customHeight="1" x14ac:dyDescent="0.45">
      <c r="A33" s="13"/>
      <c r="B33" s="26">
        <v>1</v>
      </c>
      <c r="C33" s="320" t="s">
        <v>138</v>
      </c>
      <c r="D33" s="321"/>
      <c r="E33" s="322"/>
      <c r="F33" s="30" t="s">
        <v>79</v>
      </c>
      <c r="G33" s="31" t="s">
        <v>139</v>
      </c>
      <c r="H33" s="326"/>
      <c r="I33" s="327"/>
      <c r="J33" s="138"/>
      <c r="K33" s="138" t="str">
        <f t="shared" ref="K33:K56" si="1">IF(J33="","",J33/2)</f>
        <v/>
      </c>
      <c r="L33" s="32"/>
      <c r="M33" s="19"/>
      <c r="N33" s="20"/>
      <c r="O33" s="193" t="s">
        <v>140</v>
      </c>
    </row>
    <row r="34" spans="1:15" ht="15" customHeight="1" x14ac:dyDescent="0.45">
      <c r="A34" s="13"/>
      <c r="B34" s="139"/>
      <c r="C34" s="288"/>
      <c r="D34" s="289"/>
      <c r="E34" s="290"/>
      <c r="F34" s="30" t="s">
        <v>141</v>
      </c>
      <c r="G34" s="31" t="s">
        <v>142</v>
      </c>
      <c r="H34" s="296"/>
      <c r="I34" s="297"/>
      <c r="J34" s="138"/>
      <c r="K34" s="138" t="str">
        <f t="shared" si="1"/>
        <v/>
      </c>
      <c r="L34" s="32"/>
      <c r="M34" s="19"/>
      <c r="N34" s="20"/>
      <c r="O34" s="298"/>
    </row>
    <row r="35" spans="1:15" ht="15" customHeight="1" x14ac:dyDescent="0.45">
      <c r="A35" s="13"/>
      <c r="B35" s="139"/>
      <c r="C35" s="288"/>
      <c r="D35" s="289"/>
      <c r="E35" s="290"/>
      <c r="F35" s="140"/>
      <c r="G35" s="141"/>
      <c r="H35" s="296"/>
      <c r="I35" s="297"/>
      <c r="J35" s="138"/>
      <c r="K35" s="138" t="str">
        <f t="shared" si="1"/>
        <v/>
      </c>
      <c r="L35" s="142"/>
      <c r="M35" s="19"/>
      <c r="N35" s="20"/>
      <c r="O35" s="298"/>
    </row>
    <row r="36" spans="1:15" ht="15" customHeight="1" x14ac:dyDescent="0.45">
      <c r="A36" s="13"/>
      <c r="B36" s="26">
        <v>2</v>
      </c>
      <c r="C36" s="293" t="s">
        <v>143</v>
      </c>
      <c r="D36" s="294"/>
      <c r="E36" s="295"/>
      <c r="F36" s="30" t="s">
        <v>144</v>
      </c>
      <c r="G36" s="31" t="s">
        <v>145</v>
      </c>
      <c r="H36" s="323"/>
      <c r="I36" s="324"/>
      <c r="J36" s="138"/>
      <c r="K36" s="138" t="str">
        <f t="shared" si="1"/>
        <v/>
      </c>
      <c r="L36" s="32"/>
      <c r="M36" s="19"/>
      <c r="N36" s="20"/>
      <c r="O36" s="298"/>
    </row>
    <row r="37" spans="1:15" ht="15" customHeight="1" x14ac:dyDescent="0.45">
      <c r="A37" s="13"/>
      <c r="B37" s="139"/>
      <c r="C37" s="288"/>
      <c r="D37" s="289"/>
      <c r="E37" s="290"/>
      <c r="F37" s="30" t="s">
        <v>146</v>
      </c>
      <c r="G37" s="31" t="s">
        <v>147</v>
      </c>
      <c r="H37" s="296"/>
      <c r="I37" s="297"/>
      <c r="J37" s="138"/>
      <c r="K37" s="138" t="str">
        <f t="shared" si="1"/>
        <v/>
      </c>
      <c r="L37" s="32"/>
      <c r="M37" s="19"/>
      <c r="N37" s="20"/>
      <c r="O37" s="298"/>
    </row>
    <row r="38" spans="1:15" ht="15" customHeight="1" x14ac:dyDescent="0.45">
      <c r="A38" s="13"/>
      <c r="B38" s="139"/>
      <c r="C38" s="288"/>
      <c r="D38" s="289"/>
      <c r="E38" s="290"/>
      <c r="F38" s="140"/>
      <c r="G38" s="141"/>
      <c r="H38" s="296"/>
      <c r="I38" s="297"/>
      <c r="J38" s="138"/>
      <c r="K38" s="138" t="str">
        <f t="shared" si="1"/>
        <v/>
      </c>
      <c r="L38" s="142"/>
      <c r="M38" s="19"/>
      <c r="N38" s="20"/>
      <c r="O38" s="298"/>
    </row>
    <row r="39" spans="1:15" ht="15" customHeight="1" x14ac:dyDescent="0.45">
      <c r="A39" s="13"/>
      <c r="B39" s="26">
        <v>3</v>
      </c>
      <c r="C39" s="293" t="s">
        <v>148</v>
      </c>
      <c r="D39" s="294"/>
      <c r="E39" s="295"/>
      <c r="F39" s="30" t="s">
        <v>149</v>
      </c>
      <c r="G39" s="31" t="s">
        <v>150</v>
      </c>
      <c r="H39" s="296"/>
      <c r="I39" s="297"/>
      <c r="J39" s="33"/>
      <c r="K39" s="138" t="str">
        <f t="shared" si="1"/>
        <v/>
      </c>
      <c r="L39" s="32"/>
      <c r="M39" s="19"/>
      <c r="N39" s="20"/>
      <c r="O39" s="298"/>
    </row>
    <row r="40" spans="1:15" ht="15" customHeight="1" x14ac:dyDescent="0.45">
      <c r="A40" s="13"/>
      <c r="B40" s="139"/>
      <c r="C40" s="288"/>
      <c r="D40" s="289"/>
      <c r="E40" s="290"/>
      <c r="F40" s="30" t="s">
        <v>151</v>
      </c>
      <c r="G40" s="31" t="s">
        <v>152</v>
      </c>
      <c r="H40" s="296"/>
      <c r="I40" s="297"/>
      <c r="J40" s="138"/>
      <c r="K40" s="138" t="str">
        <f t="shared" si="1"/>
        <v/>
      </c>
      <c r="L40" s="32"/>
      <c r="M40" s="19"/>
      <c r="N40" s="20"/>
      <c r="O40" s="298"/>
    </row>
    <row r="41" spans="1:15" ht="15" customHeight="1" x14ac:dyDescent="0.45">
      <c r="A41" s="13"/>
      <c r="B41" s="139"/>
      <c r="C41" s="288"/>
      <c r="D41" s="289"/>
      <c r="E41" s="290"/>
      <c r="F41" s="140"/>
      <c r="G41" s="141"/>
      <c r="H41" s="296"/>
      <c r="I41" s="297"/>
      <c r="J41" s="138"/>
      <c r="K41" s="138" t="str">
        <f t="shared" si="1"/>
        <v/>
      </c>
      <c r="L41" s="142"/>
      <c r="M41" s="19"/>
      <c r="N41" s="20"/>
      <c r="O41" s="298"/>
    </row>
    <row r="42" spans="1:15" ht="15" customHeight="1" x14ac:dyDescent="0.45">
      <c r="A42" s="13"/>
      <c r="B42" s="139"/>
      <c r="C42" s="288"/>
      <c r="D42" s="289"/>
      <c r="E42" s="290"/>
      <c r="F42" s="140"/>
      <c r="G42" s="141"/>
      <c r="H42" s="296"/>
      <c r="I42" s="297"/>
      <c r="J42" s="138"/>
      <c r="K42" s="138" t="str">
        <f t="shared" si="1"/>
        <v/>
      </c>
      <c r="L42" s="142"/>
      <c r="M42" s="19"/>
      <c r="N42" s="20"/>
      <c r="O42" s="298"/>
    </row>
    <row r="43" spans="1:15" ht="15" customHeight="1" x14ac:dyDescent="0.45">
      <c r="A43" s="13"/>
      <c r="B43" s="139"/>
      <c r="C43" s="288"/>
      <c r="D43" s="289"/>
      <c r="E43" s="290"/>
      <c r="F43" s="140"/>
      <c r="G43" s="141"/>
      <c r="H43" s="296"/>
      <c r="I43" s="297"/>
      <c r="J43" s="138"/>
      <c r="K43" s="138" t="str">
        <f t="shared" si="1"/>
        <v/>
      </c>
      <c r="L43" s="142"/>
      <c r="M43" s="19"/>
      <c r="N43" s="20"/>
      <c r="O43" s="298"/>
    </row>
    <row r="44" spans="1:15" ht="15" customHeight="1" x14ac:dyDescent="0.45">
      <c r="A44" s="13"/>
      <c r="B44" s="139"/>
      <c r="C44" s="288"/>
      <c r="D44" s="289"/>
      <c r="E44" s="290"/>
      <c r="F44" s="140"/>
      <c r="G44" s="141"/>
      <c r="H44" s="296"/>
      <c r="I44" s="297"/>
      <c r="J44" s="138"/>
      <c r="K44" s="138" t="str">
        <f t="shared" si="1"/>
        <v/>
      </c>
      <c r="L44" s="142"/>
      <c r="M44" s="19"/>
      <c r="N44" s="20"/>
      <c r="O44" s="298"/>
    </row>
    <row r="45" spans="1:15" ht="15" customHeight="1" x14ac:dyDescent="0.45">
      <c r="A45" s="13"/>
      <c r="B45" s="139"/>
      <c r="C45" s="288"/>
      <c r="D45" s="289"/>
      <c r="E45" s="290"/>
      <c r="F45" s="140"/>
      <c r="G45" s="141"/>
      <c r="H45" s="296"/>
      <c r="I45" s="297"/>
      <c r="J45" s="138"/>
      <c r="K45" s="138" t="str">
        <f t="shared" si="1"/>
        <v/>
      </c>
      <c r="L45" s="142"/>
      <c r="M45" s="19"/>
      <c r="N45" s="20"/>
      <c r="O45" s="298"/>
    </row>
    <row r="46" spans="1:15" ht="15" customHeight="1" x14ac:dyDescent="0.45">
      <c r="A46" s="13"/>
      <c r="B46" s="139"/>
      <c r="C46" s="288"/>
      <c r="D46" s="289"/>
      <c r="E46" s="290"/>
      <c r="F46" s="140"/>
      <c r="G46" s="141"/>
      <c r="H46" s="296"/>
      <c r="I46" s="297"/>
      <c r="J46" s="138"/>
      <c r="K46" s="138" t="str">
        <f t="shared" si="1"/>
        <v/>
      </c>
      <c r="L46" s="142"/>
      <c r="M46" s="19"/>
      <c r="N46" s="20"/>
      <c r="O46" s="298"/>
    </row>
    <row r="47" spans="1:15" ht="15" customHeight="1" x14ac:dyDescent="0.45">
      <c r="A47" s="13"/>
      <c r="B47" s="139"/>
      <c r="C47" s="288"/>
      <c r="D47" s="289"/>
      <c r="E47" s="290"/>
      <c r="F47" s="140"/>
      <c r="G47" s="141"/>
      <c r="H47" s="296"/>
      <c r="I47" s="297"/>
      <c r="J47" s="138"/>
      <c r="K47" s="138" t="str">
        <f t="shared" si="1"/>
        <v/>
      </c>
      <c r="L47" s="142"/>
      <c r="M47" s="19"/>
      <c r="N47" s="20"/>
      <c r="O47" s="298"/>
    </row>
    <row r="48" spans="1:15" ht="15" customHeight="1" x14ac:dyDescent="0.45">
      <c r="A48" s="13"/>
      <c r="B48" s="139"/>
      <c r="C48" s="288"/>
      <c r="D48" s="289"/>
      <c r="E48" s="290"/>
      <c r="F48" s="140"/>
      <c r="G48" s="141"/>
      <c r="H48" s="296"/>
      <c r="I48" s="297"/>
      <c r="J48" s="138"/>
      <c r="K48" s="138" t="str">
        <f t="shared" si="1"/>
        <v/>
      </c>
      <c r="L48" s="142"/>
      <c r="M48" s="19"/>
      <c r="N48" s="20"/>
      <c r="O48" s="298"/>
    </row>
    <row r="49" spans="1:15" ht="15" customHeight="1" x14ac:dyDescent="0.45">
      <c r="A49" s="13"/>
      <c r="B49" s="139"/>
      <c r="C49" s="288"/>
      <c r="D49" s="289"/>
      <c r="E49" s="290"/>
      <c r="F49" s="140"/>
      <c r="G49" s="141"/>
      <c r="H49" s="296"/>
      <c r="I49" s="297"/>
      <c r="J49" s="138"/>
      <c r="K49" s="138" t="str">
        <f t="shared" si="1"/>
        <v/>
      </c>
      <c r="L49" s="142"/>
      <c r="M49" s="19"/>
      <c r="N49" s="20"/>
      <c r="O49" s="298"/>
    </row>
    <row r="50" spans="1:15" ht="15" customHeight="1" x14ac:dyDescent="0.45">
      <c r="A50" s="13"/>
      <c r="B50" s="139"/>
      <c r="C50" s="288"/>
      <c r="D50" s="289"/>
      <c r="E50" s="290"/>
      <c r="F50" s="140"/>
      <c r="G50" s="141"/>
      <c r="H50" s="296"/>
      <c r="I50" s="297"/>
      <c r="J50" s="138"/>
      <c r="K50" s="138" t="str">
        <f t="shared" si="1"/>
        <v/>
      </c>
      <c r="L50" s="142"/>
      <c r="M50" s="19"/>
      <c r="N50" s="20"/>
      <c r="O50" s="298"/>
    </row>
    <row r="51" spans="1:15" ht="15" customHeight="1" x14ac:dyDescent="0.45">
      <c r="A51" s="13"/>
      <c r="B51" s="139"/>
      <c r="C51" s="288"/>
      <c r="D51" s="289"/>
      <c r="E51" s="290"/>
      <c r="F51" s="140"/>
      <c r="G51" s="141"/>
      <c r="H51" s="296"/>
      <c r="I51" s="297"/>
      <c r="J51" s="138"/>
      <c r="K51" s="138" t="str">
        <f t="shared" si="1"/>
        <v/>
      </c>
      <c r="L51" s="142"/>
      <c r="M51" s="19"/>
      <c r="N51" s="20"/>
      <c r="O51" s="298"/>
    </row>
    <row r="52" spans="1:15" ht="15" customHeight="1" x14ac:dyDescent="0.45">
      <c r="A52" s="13"/>
      <c r="B52" s="139"/>
      <c r="C52" s="288"/>
      <c r="D52" s="289"/>
      <c r="E52" s="290"/>
      <c r="F52" s="140"/>
      <c r="G52" s="141"/>
      <c r="H52" s="296"/>
      <c r="I52" s="297"/>
      <c r="J52" s="138"/>
      <c r="K52" s="138" t="str">
        <f t="shared" si="1"/>
        <v/>
      </c>
      <c r="L52" s="142"/>
      <c r="M52" s="19"/>
      <c r="N52" s="20"/>
      <c r="O52" s="298"/>
    </row>
    <row r="53" spans="1:15" ht="15" customHeight="1" x14ac:dyDescent="0.45">
      <c r="A53" s="13"/>
      <c r="B53" s="139"/>
      <c r="C53" s="288"/>
      <c r="D53" s="289"/>
      <c r="E53" s="290"/>
      <c r="F53" s="140"/>
      <c r="G53" s="141"/>
      <c r="H53" s="296"/>
      <c r="I53" s="297"/>
      <c r="J53" s="138"/>
      <c r="K53" s="138" t="str">
        <f t="shared" si="1"/>
        <v/>
      </c>
      <c r="L53" s="142"/>
      <c r="M53" s="19"/>
      <c r="N53" s="20"/>
      <c r="O53" s="298"/>
    </row>
    <row r="54" spans="1:15" ht="15" customHeight="1" x14ac:dyDescent="0.45">
      <c r="A54" s="13"/>
      <c r="B54" s="139"/>
      <c r="C54" s="288"/>
      <c r="D54" s="289"/>
      <c r="E54" s="290"/>
      <c r="F54" s="140"/>
      <c r="G54" s="141"/>
      <c r="H54" s="296"/>
      <c r="I54" s="297"/>
      <c r="J54" s="138"/>
      <c r="K54" s="138" t="str">
        <f t="shared" si="1"/>
        <v/>
      </c>
      <c r="L54" s="142"/>
      <c r="M54" s="19"/>
      <c r="N54" s="20"/>
      <c r="O54" s="298"/>
    </row>
    <row r="55" spans="1:15" ht="15" customHeight="1" x14ac:dyDescent="0.45">
      <c r="A55" s="13"/>
      <c r="B55" s="139"/>
      <c r="C55" s="288"/>
      <c r="D55" s="289"/>
      <c r="E55" s="290"/>
      <c r="F55" s="140"/>
      <c r="G55" s="141"/>
      <c r="H55" s="296"/>
      <c r="I55" s="297"/>
      <c r="J55" s="138"/>
      <c r="K55" s="138" t="str">
        <f t="shared" si="1"/>
        <v/>
      </c>
      <c r="L55" s="142"/>
      <c r="M55" s="19"/>
      <c r="N55" s="20"/>
      <c r="O55" s="298"/>
    </row>
    <row r="56" spans="1:15" ht="15" customHeight="1" thickBot="1" x14ac:dyDescent="0.5">
      <c r="A56" s="13"/>
      <c r="B56" s="143"/>
      <c r="C56" s="308"/>
      <c r="D56" s="309"/>
      <c r="E56" s="310"/>
      <c r="F56" s="140"/>
      <c r="G56" s="141"/>
      <c r="H56" s="296"/>
      <c r="I56" s="297"/>
      <c r="J56" s="138"/>
      <c r="K56" s="138" t="str">
        <f t="shared" si="1"/>
        <v/>
      </c>
      <c r="L56" s="142"/>
      <c r="M56" s="19"/>
      <c r="N56" s="20"/>
      <c r="O56" s="298"/>
    </row>
    <row r="57" spans="1:15" ht="18" customHeight="1" thickBot="1" x14ac:dyDescent="0.5">
      <c r="A57" s="19"/>
      <c r="B57" s="299" t="s">
        <v>153</v>
      </c>
      <c r="C57" s="300"/>
      <c r="D57" s="302"/>
      <c r="E57" s="303" t="s">
        <v>154</v>
      </c>
      <c r="F57" s="304" t="s">
        <v>131</v>
      </c>
      <c r="G57" s="305"/>
      <c r="H57" s="291">
        <f>SUM(H33:H56)</f>
        <v>0</v>
      </c>
      <c r="I57" s="292"/>
      <c r="J57" s="35">
        <f>SUM(J33:J56)</f>
        <v>0</v>
      </c>
      <c r="K57" s="37">
        <f>SUM(K33:K56)</f>
        <v>0</v>
      </c>
      <c r="L57" s="144"/>
      <c r="M57" s="19"/>
      <c r="N57" s="20"/>
      <c r="O57" s="298" t="s">
        <v>132</v>
      </c>
    </row>
    <row r="58" spans="1:15" ht="18" customHeight="1" thickBot="1" x14ac:dyDescent="0.5">
      <c r="A58" s="19"/>
      <c r="B58" s="301"/>
      <c r="C58" s="300"/>
      <c r="D58" s="302"/>
      <c r="E58" s="303"/>
      <c r="F58" s="304" t="s">
        <v>133</v>
      </c>
      <c r="G58" s="305"/>
      <c r="H58" s="306">
        <f>H57+K57</f>
        <v>0</v>
      </c>
      <c r="I58" s="307"/>
      <c r="J58" s="307"/>
      <c r="K58" s="307"/>
      <c r="L58" s="145"/>
      <c r="M58" s="19"/>
      <c r="N58" s="20"/>
      <c r="O58" s="298"/>
    </row>
    <row r="59" spans="1:15" x14ac:dyDescent="0.45">
      <c r="A59" s="19"/>
      <c r="B59" s="19"/>
      <c r="C59" s="19"/>
      <c r="D59" s="19"/>
      <c r="E59" s="19"/>
      <c r="F59" s="19"/>
      <c r="G59" s="19"/>
      <c r="H59" s="19"/>
      <c r="I59" s="19"/>
      <c r="J59" s="19"/>
      <c r="K59" s="19"/>
      <c r="L59" s="19"/>
      <c r="M59" s="19"/>
      <c r="N59" s="20"/>
      <c r="O59" s="13"/>
    </row>
    <row r="60" spans="1:15" x14ac:dyDescent="0.45">
      <c r="A60" s="20"/>
      <c r="B60" s="20"/>
      <c r="C60" s="20"/>
      <c r="D60" s="20"/>
      <c r="E60" s="20"/>
      <c r="F60" s="20"/>
      <c r="G60" s="20"/>
      <c r="H60" s="20"/>
      <c r="I60" s="20"/>
      <c r="J60" s="20"/>
      <c r="K60" s="20"/>
      <c r="L60" s="20"/>
      <c r="M60" s="20"/>
      <c r="N60" s="20"/>
      <c r="O60" s="13"/>
    </row>
  </sheetData>
  <sheetProtection algorithmName="SHA-512" hashValue="KByeOT/XUJtCB4WL7+hlfhxUyo5sSqFblTcWjmXAx+GCI+BUT6ExzRd+CIvE1wpt9f2O/vhWuN026bD4PR0YCA==" saltValue="IOiEy6dCMq17wKzhqVGcfA==" spinCount="100000" sheet="1" scenarios="1" formatCells="0"/>
  <mergeCells count="123">
    <mergeCell ref="B3:B5"/>
    <mergeCell ref="F26:I26"/>
    <mergeCell ref="F3:I5"/>
    <mergeCell ref="F17:I17"/>
    <mergeCell ref="F18:I18"/>
    <mergeCell ref="F19:I19"/>
    <mergeCell ref="F20:I20"/>
    <mergeCell ref="C18:E18"/>
    <mergeCell ref="K1:L1"/>
    <mergeCell ref="B2:L2"/>
    <mergeCell ref="J3:L3"/>
    <mergeCell ref="K4:L4"/>
    <mergeCell ref="C3:E5"/>
    <mergeCell ref="I1:J1"/>
    <mergeCell ref="F6:I6"/>
    <mergeCell ref="F7:I7"/>
    <mergeCell ref="F8:I8"/>
    <mergeCell ref="F9:I9"/>
    <mergeCell ref="C7:E7"/>
    <mergeCell ref="C8:E8"/>
    <mergeCell ref="C9:E9"/>
    <mergeCell ref="C10:E10"/>
    <mergeCell ref="C11:E11"/>
    <mergeCell ref="F11:I11"/>
    <mergeCell ref="F12:I12"/>
    <mergeCell ref="F13:I13"/>
    <mergeCell ref="F14:I14"/>
    <mergeCell ref="F15:I15"/>
    <mergeCell ref="F16:I16"/>
    <mergeCell ref="G30:G32"/>
    <mergeCell ref="F30:F32"/>
    <mergeCell ref="B29:L29"/>
    <mergeCell ref="C22:E22"/>
    <mergeCell ref="B30:B32"/>
    <mergeCell ref="L30:L32"/>
    <mergeCell ref="F22:I22"/>
    <mergeCell ref="H32:I32"/>
    <mergeCell ref="J31:K31"/>
    <mergeCell ref="H31:I31"/>
    <mergeCell ref="H30:K30"/>
    <mergeCell ref="O6:O24"/>
    <mergeCell ref="O25:O26"/>
    <mergeCell ref="B25:C26"/>
    <mergeCell ref="I28:J28"/>
    <mergeCell ref="K28:L28"/>
    <mergeCell ref="C19:E19"/>
    <mergeCell ref="C20:E20"/>
    <mergeCell ref="C21:E21"/>
    <mergeCell ref="C23:E23"/>
    <mergeCell ref="C24:E24"/>
    <mergeCell ref="F25:I25"/>
    <mergeCell ref="D25:D26"/>
    <mergeCell ref="E25:E26"/>
    <mergeCell ref="C12:E12"/>
    <mergeCell ref="C13:E13"/>
    <mergeCell ref="C14:E14"/>
    <mergeCell ref="C15:E15"/>
    <mergeCell ref="C16:E16"/>
    <mergeCell ref="C17:E17"/>
    <mergeCell ref="F21:I21"/>
    <mergeCell ref="F23:I23"/>
    <mergeCell ref="F24:I24"/>
    <mergeCell ref="C6:E6"/>
    <mergeCell ref="F10:I10"/>
    <mergeCell ref="H44:I44"/>
    <mergeCell ref="C30:E32"/>
    <mergeCell ref="C33:E33"/>
    <mergeCell ref="C34:E34"/>
    <mergeCell ref="H35:I35"/>
    <mergeCell ref="H36:I36"/>
    <mergeCell ref="H37:I37"/>
    <mergeCell ref="C41:E41"/>
    <mergeCell ref="J26:L26"/>
    <mergeCell ref="H33:I33"/>
    <mergeCell ref="H34:I34"/>
    <mergeCell ref="O33:O56"/>
    <mergeCell ref="H41:I41"/>
    <mergeCell ref="H45:I45"/>
    <mergeCell ref="H46:I46"/>
    <mergeCell ref="H48:I48"/>
    <mergeCell ref="H49:I49"/>
    <mergeCell ref="H50:I50"/>
    <mergeCell ref="B57:C58"/>
    <mergeCell ref="D57:D58"/>
    <mergeCell ref="E57:E58"/>
    <mergeCell ref="O57:O58"/>
    <mergeCell ref="F57:G57"/>
    <mergeCell ref="F58:G58"/>
    <mergeCell ref="H58:K58"/>
    <mergeCell ref="C55:E55"/>
    <mergeCell ref="C56:E56"/>
    <mergeCell ref="C44:E44"/>
    <mergeCell ref="C47:E47"/>
    <mergeCell ref="C52:E52"/>
    <mergeCell ref="C53:E53"/>
    <mergeCell ref="C54:E54"/>
    <mergeCell ref="C51:E51"/>
    <mergeCell ref="H56:I56"/>
    <mergeCell ref="H51:I51"/>
    <mergeCell ref="C45:E45"/>
    <mergeCell ref="C46:E46"/>
    <mergeCell ref="C48:E48"/>
    <mergeCell ref="C49:E49"/>
    <mergeCell ref="C50:E50"/>
    <mergeCell ref="H57:I57"/>
    <mergeCell ref="C35:E35"/>
    <mergeCell ref="C36:E36"/>
    <mergeCell ref="C37:E37"/>
    <mergeCell ref="C38:E38"/>
    <mergeCell ref="C39:E39"/>
    <mergeCell ref="C40:E40"/>
    <mergeCell ref="C42:E42"/>
    <mergeCell ref="C43:E43"/>
    <mergeCell ref="H47:I47"/>
    <mergeCell ref="H52:I52"/>
    <mergeCell ref="H53:I53"/>
    <mergeCell ref="H54:I54"/>
    <mergeCell ref="H55:I55"/>
    <mergeCell ref="H38:I38"/>
    <mergeCell ref="H39:I39"/>
    <mergeCell ref="H40:I40"/>
    <mergeCell ref="H42:I42"/>
    <mergeCell ref="H43:I43"/>
  </mergeCells>
  <phoneticPr fontId="3"/>
  <conditionalFormatting sqref="D25">
    <cfRule type="containsBlanks" dxfId="2" priority="2">
      <formula>LEN(TRIM(D25))=0</formula>
    </cfRule>
  </conditionalFormatting>
  <conditionalFormatting sqref="D57">
    <cfRule type="containsBlanks" dxfId="1" priority="1">
      <formula>LEN(TRIM(D57))=0</formula>
    </cfRule>
  </conditionalFormatting>
  <pageMargins left="0.59055118110236215" right="0.59055118110236215" top="0.59055118110236215" bottom="0.59055118110236215" header="0.31496062992125984" footer="0.31496062992125984"/>
  <pageSetup paperSize="9" scale="96" orientation="landscape" r:id="rId1"/>
  <rowBreaks count="1" manualBreakCount="1">
    <brk id="27" max="16383" man="1"/>
  </rowBreaks>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12F0E-19B0-424C-A339-8B2B4A41E693}">
  <dimension ref="A1:G11"/>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A1" s="19"/>
      <c r="B1" s="3"/>
      <c r="C1" s="43" t="s">
        <v>155</v>
      </c>
      <c r="D1" s="34" t="str">
        <f>基本情報!E15</f>
        <v>株式会社〇〇〇</v>
      </c>
      <c r="E1" s="19"/>
      <c r="F1" s="20"/>
      <c r="G1" s="13"/>
    </row>
    <row r="2" spans="1:7" ht="18" customHeight="1" thickBot="1" x14ac:dyDescent="0.5">
      <c r="A2" s="19"/>
      <c r="B2" s="357" t="s">
        <v>156</v>
      </c>
      <c r="C2" s="373"/>
      <c r="D2" s="374"/>
      <c r="E2" s="19"/>
      <c r="F2" s="20"/>
      <c r="G2" s="13"/>
    </row>
    <row r="3" spans="1:7" ht="339" customHeight="1" x14ac:dyDescent="0.45">
      <c r="A3" s="19"/>
      <c r="B3" s="375"/>
      <c r="C3" s="376"/>
      <c r="D3" s="377"/>
      <c r="E3" s="19"/>
      <c r="F3" s="20"/>
      <c r="G3" s="38" t="s">
        <v>157</v>
      </c>
    </row>
    <row r="4" spans="1:7" ht="339" customHeight="1" thickBot="1" x14ac:dyDescent="0.5">
      <c r="A4" s="19"/>
      <c r="B4" s="378"/>
      <c r="C4" s="379"/>
      <c r="D4" s="380"/>
      <c r="E4" s="19"/>
      <c r="F4" s="20"/>
      <c r="G4" s="13"/>
    </row>
    <row r="5" spans="1:7" ht="12.6" thickBot="1" x14ac:dyDescent="0.5">
      <c r="A5" s="19"/>
      <c r="B5" s="3"/>
      <c r="C5" s="3"/>
      <c r="D5" s="3"/>
      <c r="E5" s="19"/>
      <c r="F5" s="20"/>
      <c r="G5" s="13"/>
    </row>
    <row r="6" spans="1:7" ht="18" customHeight="1" thickBot="1" x14ac:dyDescent="0.5">
      <c r="A6" s="19"/>
      <c r="B6" s="3"/>
      <c r="C6" s="43" t="s">
        <v>155</v>
      </c>
      <c r="D6" s="34" t="str">
        <f>基本情報!E15</f>
        <v>株式会社〇〇〇</v>
      </c>
      <c r="E6" s="19"/>
      <c r="F6" s="20"/>
      <c r="G6" s="13"/>
    </row>
    <row r="7" spans="1:7" ht="18" customHeight="1" thickBot="1" x14ac:dyDescent="0.5">
      <c r="A7" s="19"/>
      <c r="B7" s="357" t="s">
        <v>156</v>
      </c>
      <c r="C7" s="373"/>
      <c r="D7" s="374"/>
      <c r="E7" s="19"/>
      <c r="F7" s="20"/>
      <c r="G7" s="13"/>
    </row>
    <row r="8" spans="1:7" ht="342" customHeight="1" x14ac:dyDescent="0.45">
      <c r="A8" s="19"/>
      <c r="B8" s="375" t="s">
        <v>158</v>
      </c>
      <c r="C8" s="376"/>
      <c r="D8" s="377"/>
      <c r="E8" s="19"/>
      <c r="F8" s="20"/>
      <c r="G8" s="13"/>
    </row>
    <row r="9" spans="1:7" ht="342" customHeight="1" thickBot="1" x14ac:dyDescent="0.5">
      <c r="A9" s="19"/>
      <c r="B9" s="378"/>
      <c r="C9" s="379"/>
      <c r="D9" s="380"/>
      <c r="E9" s="19"/>
      <c r="F9" s="20"/>
      <c r="G9" s="13"/>
    </row>
    <row r="10" spans="1:7" x14ac:dyDescent="0.45">
      <c r="A10" s="19"/>
      <c r="B10" s="19"/>
      <c r="C10" s="19"/>
      <c r="D10" s="19"/>
      <c r="E10" s="19"/>
      <c r="F10" s="20"/>
      <c r="G10" s="13"/>
    </row>
    <row r="11" spans="1:7" x14ac:dyDescent="0.45">
      <c r="A11" s="20"/>
      <c r="B11" s="20"/>
      <c r="C11" s="20"/>
      <c r="D11" s="20"/>
      <c r="E11" s="20"/>
      <c r="F11" s="20"/>
      <c r="G11" s="13"/>
    </row>
  </sheetData>
  <sheetProtection algorithmName="SHA-512" hashValue="Uje99+5lQYObm8gr3jRhJ30WiTImkdy/24tohOxt13l445YlqnAbEXBKz0PQmDrb6ToAk1HiVBmrXW8nFkXEmQ==" saltValue="1OBg4xHmiAuCqugZBzbg9g==" spinCount="100000" sheet="1" scenarios="1" formatCells="0" insertHyperlinks="0"/>
  <mergeCells count="4">
    <mergeCell ref="B2:D2"/>
    <mergeCell ref="B3:D4"/>
    <mergeCell ref="B8:D9"/>
    <mergeCell ref="B7:D7"/>
  </mergeCells>
  <phoneticPr fontId="3"/>
  <pageMargins left="0.59055118110236215" right="0.59055118110236215" top="0.59055118110236215" bottom="0.59055118110236215" header="0.31496062992125984" footer="0.31496062992125984"/>
  <pageSetup paperSize="9" orientation="portrait" r:id="rId1"/>
  <rowBreaks count="1" manualBreakCount="1">
    <brk id="5"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60CF-710E-4851-A093-AF2ACD712740}">
  <dimension ref="A1:G11"/>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A1" s="19"/>
      <c r="B1" s="3"/>
      <c r="C1" s="43" t="s">
        <v>155</v>
      </c>
      <c r="D1" s="34" t="str">
        <f>基本情報!E15</f>
        <v>株式会社〇〇〇</v>
      </c>
      <c r="E1" s="19"/>
      <c r="F1" s="20"/>
      <c r="G1" s="13"/>
    </row>
    <row r="2" spans="1:7" ht="18" customHeight="1" thickBot="1" x14ac:dyDescent="0.5">
      <c r="A2" s="19"/>
      <c r="B2" s="357" t="s">
        <v>159</v>
      </c>
      <c r="C2" s="373"/>
      <c r="D2" s="374"/>
      <c r="E2" s="19"/>
      <c r="F2" s="20"/>
      <c r="G2" s="13"/>
    </row>
    <row r="3" spans="1:7" ht="339" customHeight="1" x14ac:dyDescent="0.45">
      <c r="A3" s="19"/>
      <c r="B3" s="375" t="s">
        <v>405</v>
      </c>
      <c r="C3" s="376"/>
      <c r="D3" s="377"/>
      <c r="E3" s="19"/>
      <c r="F3" s="20"/>
      <c r="G3" s="38" t="s">
        <v>157</v>
      </c>
    </row>
    <row r="4" spans="1:7" ht="339" customHeight="1" thickBot="1" x14ac:dyDescent="0.5">
      <c r="A4" s="19"/>
      <c r="B4" s="378"/>
      <c r="C4" s="379"/>
      <c r="D4" s="380"/>
      <c r="E4" s="19"/>
      <c r="F4" s="20"/>
      <c r="G4" s="13"/>
    </row>
    <row r="5" spans="1:7" ht="12.6" thickBot="1" x14ac:dyDescent="0.5">
      <c r="A5" s="19"/>
      <c r="B5" s="3"/>
      <c r="C5" s="3"/>
      <c r="D5" s="3"/>
      <c r="E5" s="19"/>
      <c r="F5" s="20"/>
      <c r="G5" s="13"/>
    </row>
    <row r="6" spans="1:7" ht="18" customHeight="1" thickBot="1" x14ac:dyDescent="0.5">
      <c r="A6" s="19"/>
      <c r="B6" s="3"/>
      <c r="C6" s="43" t="s">
        <v>155</v>
      </c>
      <c r="D6" s="34" t="str">
        <f>基本情報!E15</f>
        <v>株式会社〇〇〇</v>
      </c>
      <c r="E6" s="19"/>
      <c r="F6" s="20"/>
      <c r="G6" s="13"/>
    </row>
    <row r="7" spans="1:7" ht="18" customHeight="1" thickBot="1" x14ac:dyDescent="0.5">
      <c r="A7" s="19"/>
      <c r="B7" s="357" t="s">
        <v>159</v>
      </c>
      <c r="C7" s="373"/>
      <c r="D7" s="374"/>
      <c r="E7" s="19"/>
      <c r="F7" s="20"/>
      <c r="G7" s="13"/>
    </row>
    <row r="8" spans="1:7" ht="342" customHeight="1" x14ac:dyDescent="0.45">
      <c r="A8" s="19"/>
      <c r="B8" s="375" t="s">
        <v>158</v>
      </c>
      <c r="C8" s="376"/>
      <c r="D8" s="377"/>
      <c r="E8" s="19"/>
      <c r="F8" s="20"/>
      <c r="G8" s="13"/>
    </row>
    <row r="9" spans="1:7" ht="342" customHeight="1" thickBot="1" x14ac:dyDescent="0.5">
      <c r="A9" s="19"/>
      <c r="B9" s="378"/>
      <c r="C9" s="379"/>
      <c r="D9" s="380"/>
      <c r="E9" s="19"/>
      <c r="F9" s="20"/>
      <c r="G9" s="13"/>
    </row>
    <row r="10" spans="1:7" x14ac:dyDescent="0.45">
      <c r="A10" s="19"/>
      <c r="B10" s="19"/>
      <c r="C10" s="19"/>
      <c r="D10" s="19"/>
      <c r="E10" s="19"/>
      <c r="F10" s="20"/>
      <c r="G10" s="13"/>
    </row>
    <row r="11" spans="1:7" x14ac:dyDescent="0.45">
      <c r="A11" s="20"/>
      <c r="B11" s="20"/>
      <c r="C11" s="20"/>
      <c r="D11" s="20"/>
      <c r="E11" s="20"/>
      <c r="F11" s="20"/>
      <c r="G11" s="13"/>
    </row>
  </sheetData>
  <sheetProtection algorithmName="SHA-512" hashValue="qZzJrOBTzmg7pKaA/Jqgbu3K2F8gw6jHdkN3C81Qg5V97lW9Nr28v5s+6V7zlITidtwj/BLQX4hkeLxXKxIQRA==" saltValue="NaMjy14VnLS45T85n3eLNA==" spinCount="100000" sheet="1" scenarios="1" formatCells="0" insertHyperlinks="0"/>
  <mergeCells count="4">
    <mergeCell ref="B2:D2"/>
    <mergeCell ref="B3:D4"/>
    <mergeCell ref="B7:D7"/>
    <mergeCell ref="B8:D9"/>
  </mergeCells>
  <phoneticPr fontId="3"/>
  <pageMargins left="0.59055118110236215" right="0.59055118110236215" top="0.59055118110236215" bottom="0.59055118110236215" header="0.31496062992125984" footer="0.31496062992125984"/>
  <pageSetup paperSize="9" orientation="portrait" r:id="rId1"/>
  <rowBreaks count="1" manualBreakCount="1">
    <brk id="5"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7EEFE-4444-4014-BECD-36BBB7101440}">
  <dimension ref="A1:O28"/>
  <sheetViews>
    <sheetView view="pageBreakPreview" zoomScaleNormal="100" zoomScaleSheetLayoutView="100" workbookViewId="0"/>
  </sheetViews>
  <sheetFormatPr defaultColWidth="8.69921875" defaultRowHeight="12" x14ac:dyDescent="0.45"/>
  <cols>
    <col min="1" max="2" width="2" style="1" customWidth="1"/>
    <col min="3" max="3" width="6" style="1" customWidth="1"/>
    <col min="4" max="6" width="18" style="1" customWidth="1"/>
    <col min="7" max="7" width="13.5" style="1" customWidth="1"/>
    <col min="8" max="8" width="4.5" style="1" customWidth="1"/>
    <col min="9" max="9" width="13" style="1" customWidth="1"/>
    <col min="10" max="10" width="5" style="1" customWidth="1"/>
    <col min="11" max="11" width="18" style="1" customWidth="1"/>
    <col min="12" max="14" width="2" style="1" customWidth="1"/>
    <col min="15" max="15" width="50" style="1" customWidth="1"/>
    <col min="16" max="16384" width="8.69921875" style="1"/>
  </cols>
  <sheetData>
    <row r="1" spans="1:15" ht="18.600000000000001" thickBot="1" x14ac:dyDescent="0.5">
      <c r="A1" s="19"/>
      <c r="B1" s="3"/>
      <c r="C1" s="3"/>
      <c r="D1" s="3"/>
      <c r="E1" s="3"/>
      <c r="F1" s="3"/>
      <c r="G1" s="3"/>
      <c r="H1" s="333" t="s">
        <v>155</v>
      </c>
      <c r="I1" s="334"/>
      <c r="J1" s="399" t="str">
        <f>基本情報!E15</f>
        <v>株式会社〇〇〇</v>
      </c>
      <c r="K1" s="400">
        <f>基本情報!L15</f>
        <v>0</v>
      </c>
      <c r="L1" s="401">
        <f>基本情報!M15</f>
        <v>0</v>
      </c>
      <c r="M1" s="19"/>
      <c r="N1" s="20"/>
      <c r="O1" s="13"/>
    </row>
    <row r="2" spans="1:15" ht="18" customHeight="1" thickBot="1" x14ac:dyDescent="0.5">
      <c r="A2" s="19"/>
      <c r="B2" s="357" t="s">
        <v>160</v>
      </c>
      <c r="C2" s="358"/>
      <c r="D2" s="358"/>
      <c r="E2" s="358"/>
      <c r="F2" s="358"/>
      <c r="G2" s="358"/>
      <c r="H2" s="358"/>
      <c r="I2" s="358"/>
      <c r="J2" s="358"/>
      <c r="K2" s="358"/>
      <c r="L2" s="398"/>
      <c r="M2" s="19"/>
      <c r="N2" s="20"/>
      <c r="O2" s="13"/>
    </row>
    <row r="3" spans="1:15" x14ac:dyDescent="0.45">
      <c r="A3" s="19"/>
      <c r="B3" s="150"/>
      <c r="C3" s="151"/>
      <c r="D3" s="151"/>
      <c r="E3" s="151"/>
      <c r="F3" s="151"/>
      <c r="G3" s="151"/>
      <c r="H3" s="151"/>
      <c r="I3" s="152"/>
      <c r="J3" s="152"/>
      <c r="K3" s="152"/>
      <c r="L3" s="153"/>
      <c r="M3" s="19"/>
      <c r="N3" s="20"/>
      <c r="O3" s="13"/>
    </row>
    <row r="4" spans="1:15" ht="18" customHeight="1" x14ac:dyDescent="0.45">
      <c r="A4" s="19"/>
      <c r="B4" s="154"/>
      <c r="C4" s="155" t="s">
        <v>10</v>
      </c>
      <c r="D4" s="386" t="s">
        <v>161</v>
      </c>
      <c r="E4" s="388"/>
      <c r="F4" s="386" t="s">
        <v>162</v>
      </c>
      <c r="G4" s="387"/>
      <c r="H4" s="387"/>
      <c r="I4" s="387"/>
      <c r="J4" s="387"/>
      <c r="K4" s="388"/>
      <c r="L4" s="156"/>
      <c r="M4" s="19"/>
      <c r="N4" s="20"/>
      <c r="O4" s="298" t="s">
        <v>163</v>
      </c>
    </row>
    <row r="5" spans="1:15" ht="57" customHeight="1" x14ac:dyDescent="0.45">
      <c r="A5" s="19"/>
      <c r="B5" s="154"/>
      <c r="C5" s="157" t="s">
        <v>164</v>
      </c>
      <c r="D5" s="382" t="s">
        <v>165</v>
      </c>
      <c r="E5" s="383"/>
      <c r="F5" s="382" t="s">
        <v>166</v>
      </c>
      <c r="G5" s="389"/>
      <c r="H5" s="389"/>
      <c r="I5" s="389"/>
      <c r="J5" s="389"/>
      <c r="K5" s="383"/>
      <c r="L5" s="156"/>
      <c r="M5" s="19"/>
      <c r="N5" s="20"/>
      <c r="O5" s="298"/>
    </row>
    <row r="6" spans="1:15" ht="57" customHeight="1" x14ac:dyDescent="0.45">
      <c r="A6" s="19"/>
      <c r="B6" s="154"/>
      <c r="C6" s="157" t="s">
        <v>167</v>
      </c>
      <c r="D6" s="382" t="s">
        <v>168</v>
      </c>
      <c r="E6" s="383"/>
      <c r="F6" s="382" t="s">
        <v>169</v>
      </c>
      <c r="G6" s="389"/>
      <c r="H6" s="389"/>
      <c r="I6" s="389"/>
      <c r="J6" s="389"/>
      <c r="K6" s="383"/>
      <c r="L6" s="156"/>
      <c r="M6" s="19"/>
      <c r="N6" s="20"/>
      <c r="O6" s="298"/>
    </row>
    <row r="7" spans="1:15" ht="57" customHeight="1" x14ac:dyDescent="0.45">
      <c r="A7" s="19"/>
      <c r="B7" s="154"/>
      <c r="C7" s="157" t="s">
        <v>170</v>
      </c>
      <c r="D7" s="382" t="s">
        <v>171</v>
      </c>
      <c r="E7" s="383"/>
      <c r="F7" s="390"/>
      <c r="G7" s="391"/>
      <c r="H7" s="391"/>
      <c r="I7" s="391"/>
      <c r="J7" s="391"/>
      <c r="K7" s="392"/>
      <c r="L7" s="156"/>
      <c r="M7" s="19"/>
      <c r="N7" s="20"/>
      <c r="O7" s="298"/>
    </row>
    <row r="8" spans="1:15" ht="57" customHeight="1" x14ac:dyDescent="0.45">
      <c r="A8" s="19"/>
      <c r="B8" s="154"/>
      <c r="C8" s="157" t="s">
        <v>172</v>
      </c>
      <c r="D8" s="382" t="s">
        <v>173</v>
      </c>
      <c r="E8" s="383"/>
      <c r="F8" s="390"/>
      <c r="G8" s="391"/>
      <c r="H8" s="391"/>
      <c r="I8" s="391"/>
      <c r="J8" s="391"/>
      <c r="K8" s="392"/>
      <c r="L8" s="156"/>
      <c r="M8" s="19"/>
      <c r="N8" s="20"/>
      <c r="O8" s="298"/>
    </row>
    <row r="9" spans="1:15" ht="57" customHeight="1" x14ac:dyDescent="0.45">
      <c r="A9" s="19"/>
      <c r="B9" s="154"/>
      <c r="C9" s="157" t="s">
        <v>174</v>
      </c>
      <c r="D9" s="382" t="s">
        <v>175</v>
      </c>
      <c r="E9" s="383"/>
      <c r="F9" s="390"/>
      <c r="G9" s="391"/>
      <c r="H9" s="391"/>
      <c r="I9" s="391"/>
      <c r="J9" s="391"/>
      <c r="K9" s="392"/>
      <c r="L9" s="156"/>
      <c r="M9" s="19"/>
      <c r="N9" s="20"/>
      <c r="O9" s="298"/>
    </row>
    <row r="10" spans="1:15" ht="57" customHeight="1" x14ac:dyDescent="0.45">
      <c r="A10" s="19"/>
      <c r="B10" s="154"/>
      <c r="C10" s="157" t="s">
        <v>176</v>
      </c>
      <c r="D10" s="382" t="s">
        <v>177</v>
      </c>
      <c r="E10" s="383"/>
      <c r="F10" s="390"/>
      <c r="G10" s="391"/>
      <c r="H10" s="391"/>
      <c r="I10" s="391"/>
      <c r="J10" s="391"/>
      <c r="K10" s="392"/>
      <c r="L10" s="156"/>
      <c r="M10" s="19"/>
      <c r="N10" s="20"/>
      <c r="O10" s="298"/>
    </row>
    <row r="11" spans="1:15" ht="57" customHeight="1" x14ac:dyDescent="0.45">
      <c r="A11" s="19"/>
      <c r="B11" s="154"/>
      <c r="C11" s="157" t="s">
        <v>178</v>
      </c>
      <c r="D11" s="382" t="s">
        <v>179</v>
      </c>
      <c r="E11" s="383"/>
      <c r="F11" s="390"/>
      <c r="G11" s="391"/>
      <c r="H11" s="391"/>
      <c r="I11" s="391"/>
      <c r="J11" s="391"/>
      <c r="K11" s="392"/>
      <c r="L11" s="156"/>
      <c r="M11" s="19"/>
      <c r="N11" s="20"/>
      <c r="O11" s="298"/>
    </row>
    <row r="12" spans="1:15" ht="12.6" thickBot="1" x14ac:dyDescent="0.5">
      <c r="A12" s="19"/>
      <c r="B12" s="158"/>
      <c r="C12" s="159"/>
      <c r="D12" s="159"/>
      <c r="E12" s="159"/>
      <c r="F12" s="159"/>
      <c r="G12" s="159"/>
      <c r="H12" s="159"/>
      <c r="I12" s="159"/>
      <c r="J12" s="159"/>
      <c r="K12" s="159"/>
      <c r="L12" s="160"/>
      <c r="M12" s="19"/>
      <c r="N12" s="20"/>
      <c r="O12" s="13"/>
    </row>
    <row r="13" spans="1:15" ht="12.6" thickBot="1" x14ac:dyDescent="0.5">
      <c r="A13" s="19"/>
      <c r="B13" s="3"/>
      <c r="C13" s="3"/>
      <c r="D13" s="3"/>
      <c r="E13" s="3"/>
      <c r="F13" s="3"/>
      <c r="G13" s="3"/>
      <c r="H13" s="3"/>
      <c r="I13" s="3"/>
      <c r="J13" s="3"/>
      <c r="K13" s="3"/>
      <c r="L13" s="3"/>
      <c r="M13" s="19"/>
      <c r="N13" s="20"/>
      <c r="O13" s="13"/>
    </row>
    <row r="14" spans="1:15" ht="18.600000000000001" thickBot="1" x14ac:dyDescent="0.5">
      <c r="A14" s="19"/>
      <c r="B14" s="3"/>
      <c r="C14" s="3"/>
      <c r="D14" s="3"/>
      <c r="E14" s="3"/>
      <c r="F14" s="3"/>
      <c r="G14" s="3"/>
      <c r="H14" s="333" t="s">
        <v>155</v>
      </c>
      <c r="I14" s="334"/>
      <c r="J14" s="399" t="str">
        <f>基本情報!E15</f>
        <v>株式会社〇〇〇</v>
      </c>
      <c r="K14" s="400"/>
      <c r="L14" s="401"/>
      <c r="M14" s="19"/>
      <c r="N14" s="20"/>
      <c r="O14" s="13"/>
    </row>
    <row r="15" spans="1:15" ht="18" customHeight="1" thickBot="1" x14ac:dyDescent="0.5">
      <c r="A15" s="19"/>
      <c r="B15" s="357" t="s">
        <v>160</v>
      </c>
      <c r="C15" s="358"/>
      <c r="D15" s="358"/>
      <c r="E15" s="358"/>
      <c r="F15" s="358"/>
      <c r="G15" s="358"/>
      <c r="H15" s="358"/>
      <c r="I15" s="358"/>
      <c r="J15" s="358"/>
      <c r="K15" s="358"/>
      <c r="L15" s="398"/>
      <c r="M15" s="19"/>
      <c r="N15" s="20"/>
      <c r="O15" s="13"/>
    </row>
    <row r="16" spans="1:15" x14ac:dyDescent="0.45">
      <c r="A16" s="19"/>
      <c r="B16" s="150"/>
      <c r="C16" s="151"/>
      <c r="D16" s="151"/>
      <c r="E16" s="151"/>
      <c r="F16" s="151"/>
      <c r="G16" s="151"/>
      <c r="H16" s="151"/>
      <c r="I16" s="152"/>
      <c r="J16" s="152"/>
      <c r="K16" s="152"/>
      <c r="L16" s="153"/>
      <c r="M16" s="19"/>
      <c r="N16" s="20"/>
      <c r="O16" s="13"/>
    </row>
    <row r="17" spans="1:15" ht="18" customHeight="1" x14ac:dyDescent="0.45">
      <c r="A17" s="19"/>
      <c r="B17" s="154"/>
      <c r="C17" s="393" t="s">
        <v>10</v>
      </c>
      <c r="D17" s="386" t="s">
        <v>180</v>
      </c>
      <c r="E17" s="388"/>
      <c r="F17" s="386" t="s">
        <v>181</v>
      </c>
      <c r="G17" s="387"/>
      <c r="H17" s="388"/>
      <c r="I17" s="395" t="s">
        <v>182</v>
      </c>
      <c r="J17" s="396"/>
      <c r="K17" s="397"/>
      <c r="L17" s="156"/>
      <c r="M17" s="19"/>
      <c r="N17" s="20"/>
      <c r="O17" s="298" t="s">
        <v>183</v>
      </c>
    </row>
    <row r="18" spans="1:15" ht="18" customHeight="1" x14ac:dyDescent="0.45">
      <c r="A18" s="19"/>
      <c r="B18" s="154"/>
      <c r="C18" s="394"/>
      <c r="D18" s="161" t="s">
        <v>184</v>
      </c>
      <c r="E18" s="161" t="s">
        <v>185</v>
      </c>
      <c r="F18" s="161" t="s">
        <v>184</v>
      </c>
      <c r="G18" s="395" t="s">
        <v>185</v>
      </c>
      <c r="H18" s="397"/>
      <c r="I18" s="395" t="s">
        <v>184</v>
      </c>
      <c r="J18" s="397"/>
      <c r="K18" s="162" t="s">
        <v>185</v>
      </c>
      <c r="L18" s="156"/>
      <c r="M18" s="19"/>
      <c r="N18" s="20"/>
      <c r="O18" s="298"/>
    </row>
    <row r="19" spans="1:15" ht="55.2" customHeight="1" x14ac:dyDescent="0.45">
      <c r="A19" s="19"/>
      <c r="B19" s="154"/>
      <c r="C19" s="157" t="s">
        <v>164</v>
      </c>
      <c r="D19" s="42" t="s">
        <v>186</v>
      </c>
      <c r="E19" s="42" t="s">
        <v>187</v>
      </c>
      <c r="F19" s="42" t="s">
        <v>186</v>
      </c>
      <c r="G19" s="384" t="s">
        <v>187</v>
      </c>
      <c r="H19" s="385"/>
      <c r="I19" s="384" t="s">
        <v>188</v>
      </c>
      <c r="J19" s="385"/>
      <c r="K19" s="42" t="s">
        <v>187</v>
      </c>
      <c r="L19" s="156"/>
      <c r="M19" s="19"/>
      <c r="N19" s="20"/>
      <c r="O19" s="298"/>
    </row>
    <row r="20" spans="1:15" ht="55.2" customHeight="1" x14ac:dyDescent="0.45">
      <c r="A20" s="19"/>
      <c r="B20" s="154"/>
      <c r="C20" s="157" t="s">
        <v>167</v>
      </c>
      <c r="D20" s="42" t="s">
        <v>189</v>
      </c>
      <c r="E20" s="42" t="s">
        <v>190</v>
      </c>
      <c r="F20" s="42" t="s">
        <v>189</v>
      </c>
      <c r="G20" s="384" t="s">
        <v>190</v>
      </c>
      <c r="H20" s="385"/>
      <c r="I20" s="384" t="s">
        <v>191</v>
      </c>
      <c r="J20" s="385"/>
      <c r="K20" s="42" t="s">
        <v>190</v>
      </c>
      <c r="L20" s="156"/>
      <c r="M20" s="19"/>
      <c r="N20" s="20"/>
      <c r="O20" s="298"/>
    </row>
    <row r="21" spans="1:15" ht="55.2" customHeight="1" x14ac:dyDescent="0.45">
      <c r="A21" s="19"/>
      <c r="B21" s="154"/>
      <c r="C21" s="157" t="s">
        <v>170</v>
      </c>
      <c r="D21" s="42"/>
      <c r="E21" s="42"/>
      <c r="F21" s="42"/>
      <c r="G21" s="384"/>
      <c r="H21" s="385"/>
      <c r="I21" s="384"/>
      <c r="J21" s="385"/>
      <c r="K21" s="42"/>
      <c r="L21" s="156"/>
      <c r="M21" s="19"/>
      <c r="N21" s="20"/>
      <c r="O21" s="298"/>
    </row>
    <row r="22" spans="1:15" ht="55.2" customHeight="1" x14ac:dyDescent="0.45">
      <c r="A22" s="19"/>
      <c r="B22" s="154"/>
      <c r="C22" s="157" t="s">
        <v>172</v>
      </c>
      <c r="D22" s="42"/>
      <c r="E22" s="42"/>
      <c r="F22" s="42"/>
      <c r="G22" s="384"/>
      <c r="H22" s="385"/>
      <c r="I22" s="384"/>
      <c r="J22" s="385"/>
      <c r="K22" s="42"/>
      <c r="L22" s="156"/>
      <c r="M22" s="19"/>
      <c r="N22" s="20"/>
      <c r="O22" s="298"/>
    </row>
    <row r="23" spans="1:15" ht="55.2" customHeight="1" x14ac:dyDescent="0.45">
      <c r="A23" s="19"/>
      <c r="B23" s="154"/>
      <c r="C23" s="157" t="s">
        <v>174</v>
      </c>
      <c r="D23" s="42"/>
      <c r="E23" s="42"/>
      <c r="F23" s="42"/>
      <c r="G23" s="384"/>
      <c r="H23" s="385"/>
      <c r="I23" s="384"/>
      <c r="J23" s="385"/>
      <c r="K23" s="42"/>
      <c r="L23" s="156"/>
      <c r="M23" s="19"/>
      <c r="N23" s="20"/>
      <c r="O23" s="298"/>
    </row>
    <row r="24" spans="1:15" ht="55.2" customHeight="1" x14ac:dyDescent="0.45">
      <c r="A24" s="19"/>
      <c r="B24" s="154"/>
      <c r="C24" s="157" t="s">
        <v>176</v>
      </c>
      <c r="D24" s="42"/>
      <c r="E24" s="42"/>
      <c r="F24" s="42"/>
      <c r="G24" s="384"/>
      <c r="H24" s="385"/>
      <c r="I24" s="384"/>
      <c r="J24" s="385"/>
      <c r="K24" s="42"/>
      <c r="L24" s="156"/>
      <c r="M24" s="19"/>
      <c r="N24" s="20"/>
      <c r="O24" s="298"/>
    </row>
    <row r="25" spans="1:15" ht="55.2" customHeight="1" x14ac:dyDescent="0.45">
      <c r="A25" s="19"/>
      <c r="B25" s="154"/>
      <c r="C25" s="157" t="s">
        <v>178</v>
      </c>
      <c r="D25" s="42"/>
      <c r="E25" s="42"/>
      <c r="F25" s="42"/>
      <c r="G25" s="384"/>
      <c r="H25" s="385"/>
      <c r="I25" s="384"/>
      <c r="J25" s="385"/>
      <c r="K25" s="42"/>
      <c r="L25" s="156"/>
      <c r="M25" s="19"/>
      <c r="N25" s="20"/>
      <c r="O25" s="381"/>
    </row>
    <row r="26" spans="1:15" ht="12.6" thickBot="1" x14ac:dyDescent="0.5">
      <c r="A26" s="19"/>
      <c r="B26" s="158"/>
      <c r="C26" s="159"/>
      <c r="D26" s="159"/>
      <c r="E26" s="159"/>
      <c r="F26" s="159"/>
      <c r="G26" s="159"/>
      <c r="H26" s="159"/>
      <c r="I26" s="159"/>
      <c r="J26" s="159"/>
      <c r="K26" s="159"/>
      <c r="L26" s="160"/>
      <c r="M26" s="19"/>
      <c r="N26" s="20"/>
      <c r="O26" s="13"/>
    </row>
    <row r="27" spans="1:15" x14ac:dyDescent="0.45">
      <c r="A27" s="19"/>
      <c r="B27" s="19"/>
      <c r="C27" s="19"/>
      <c r="D27" s="19"/>
      <c r="E27" s="19"/>
      <c r="F27" s="19"/>
      <c r="G27" s="19"/>
      <c r="H27" s="19"/>
      <c r="I27" s="19"/>
      <c r="J27" s="19"/>
      <c r="K27" s="19"/>
      <c r="L27" s="19"/>
      <c r="M27" s="19"/>
      <c r="N27" s="20"/>
      <c r="O27" s="13"/>
    </row>
    <row r="28" spans="1:15" x14ac:dyDescent="0.45">
      <c r="A28" s="20"/>
      <c r="B28" s="20"/>
      <c r="C28" s="20"/>
      <c r="D28" s="20"/>
      <c r="E28" s="20"/>
      <c r="F28" s="20"/>
      <c r="G28" s="20"/>
      <c r="H28" s="20"/>
      <c r="I28" s="20"/>
      <c r="J28" s="20"/>
      <c r="K28" s="20"/>
      <c r="L28" s="20"/>
      <c r="M28" s="20"/>
      <c r="N28" s="20"/>
      <c r="O28" s="13"/>
    </row>
  </sheetData>
  <sheetProtection algorithmName="SHA-512" hashValue="WDpBFcYvdnBsbo1Do7YXku+JmK0g/lNn/loRjkOLmGPqEzs6VbRPCaQ7QOizQOKWojHHkE8OfjP5bWX1rhbkdw==" saltValue="X+hVQdbOJxcVdgXWSfw8wQ==" spinCount="100000" sheet="1" scenarios="1" formatCells="0" insertHyperlinks="0"/>
  <mergeCells count="44">
    <mergeCell ref="J1:L1"/>
    <mergeCell ref="H1:I1"/>
    <mergeCell ref="D4:E4"/>
    <mergeCell ref="D5:E5"/>
    <mergeCell ref="D6:E6"/>
    <mergeCell ref="D7:E7"/>
    <mergeCell ref="B2:L2"/>
    <mergeCell ref="H14:I14"/>
    <mergeCell ref="J14:L14"/>
    <mergeCell ref="B15:L15"/>
    <mergeCell ref="C17:C18"/>
    <mergeCell ref="D17:E17"/>
    <mergeCell ref="F17:H17"/>
    <mergeCell ref="I17:K17"/>
    <mergeCell ref="G18:H18"/>
    <mergeCell ref="I18:J18"/>
    <mergeCell ref="G19:H19"/>
    <mergeCell ref="I19:J19"/>
    <mergeCell ref="G20:H20"/>
    <mergeCell ref="I20:J20"/>
    <mergeCell ref="G21:H21"/>
    <mergeCell ref="I21:J21"/>
    <mergeCell ref="G22:H22"/>
    <mergeCell ref="I22:J22"/>
    <mergeCell ref="G23:H23"/>
    <mergeCell ref="I23:J23"/>
    <mergeCell ref="G24:H24"/>
    <mergeCell ref="I24:J24"/>
    <mergeCell ref="O4:O11"/>
    <mergeCell ref="O17:O25"/>
    <mergeCell ref="D8:E8"/>
    <mergeCell ref="D9:E9"/>
    <mergeCell ref="D10:E10"/>
    <mergeCell ref="D11:E11"/>
    <mergeCell ref="G25:H25"/>
    <mergeCell ref="I25:J25"/>
    <mergeCell ref="F4:K4"/>
    <mergeCell ref="F5:K5"/>
    <mergeCell ref="F6:K6"/>
    <mergeCell ref="F7:K7"/>
    <mergeCell ref="F8:K8"/>
    <mergeCell ref="F9:K9"/>
    <mergeCell ref="F10:K10"/>
    <mergeCell ref="F11:K11"/>
  </mergeCells>
  <phoneticPr fontId="3"/>
  <pageMargins left="0.59055118110236227" right="0.59055118110236227" top="0.59055118110236227" bottom="0.59055118110236227" header="0.31496062992125984" footer="0.31496062992125984"/>
  <pageSetup paperSize="9" orientation="landscape" r:id="rId1"/>
  <rowBreaks count="1" manualBreakCount="1">
    <brk id="13"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7F07A-F7EE-4969-BC41-3E7283C39934}">
  <dimension ref="A1:G7"/>
  <sheetViews>
    <sheetView view="pageBreakPreview" zoomScaleNormal="100" zoomScaleSheetLayoutView="100" workbookViewId="0"/>
  </sheetViews>
  <sheetFormatPr defaultColWidth="8.69921875" defaultRowHeight="12" x14ac:dyDescent="0.45"/>
  <cols>
    <col min="1" max="1" width="2" style="1" customWidth="1"/>
    <col min="2" max="2" width="78" style="1" customWidth="1"/>
    <col min="3" max="3" width="17.5" style="1" bestFit="1" customWidth="1"/>
    <col min="4" max="4" width="23" style="1" customWidth="1"/>
    <col min="5" max="6" width="2" style="1" customWidth="1"/>
    <col min="7" max="7" width="50" style="1" customWidth="1"/>
    <col min="8" max="16384" width="8.69921875" style="1"/>
  </cols>
  <sheetData>
    <row r="1" spans="1:7" ht="18" customHeight="1" thickBot="1" x14ac:dyDescent="0.5">
      <c r="A1" s="13"/>
      <c r="B1" s="3"/>
      <c r="C1" s="163" t="s">
        <v>155</v>
      </c>
      <c r="D1" s="34" t="str">
        <f>基本情報!E15</f>
        <v>株式会社〇〇〇</v>
      </c>
      <c r="E1" s="19"/>
      <c r="F1" s="20"/>
      <c r="G1" s="13"/>
    </row>
    <row r="2" spans="1:7" ht="18" customHeight="1" thickBot="1" x14ac:dyDescent="0.5">
      <c r="A2" s="13"/>
      <c r="B2" s="357" t="s">
        <v>192</v>
      </c>
      <c r="C2" s="358"/>
      <c r="D2" s="398"/>
      <c r="E2" s="19"/>
      <c r="F2" s="20"/>
      <c r="G2" s="13"/>
    </row>
    <row r="3" spans="1:7" ht="18" customHeight="1" x14ac:dyDescent="0.45">
      <c r="A3" s="13"/>
      <c r="B3" s="402"/>
      <c r="C3" s="403"/>
      <c r="D3" s="404"/>
      <c r="E3" s="19"/>
      <c r="F3" s="20"/>
      <c r="G3" s="13"/>
    </row>
    <row r="4" spans="1:7" ht="210" customHeight="1" x14ac:dyDescent="0.45">
      <c r="A4" s="13"/>
      <c r="B4" s="405"/>
      <c r="C4" s="406"/>
      <c r="D4" s="407"/>
      <c r="E4" s="19"/>
      <c r="F4" s="20"/>
      <c r="G4" s="298" t="s">
        <v>193</v>
      </c>
    </row>
    <row r="5" spans="1:7" ht="210" customHeight="1" thickBot="1" x14ac:dyDescent="0.5">
      <c r="A5" s="13"/>
      <c r="B5" s="408"/>
      <c r="C5" s="409"/>
      <c r="D5" s="410"/>
      <c r="E5" s="19"/>
      <c r="F5" s="20"/>
      <c r="G5" s="298"/>
    </row>
    <row r="6" spans="1:7" x14ac:dyDescent="0.45">
      <c r="A6" s="19"/>
      <c r="B6" s="19"/>
      <c r="C6" s="19"/>
      <c r="D6" s="19"/>
      <c r="E6" s="19"/>
      <c r="F6" s="20"/>
      <c r="G6" s="13"/>
    </row>
    <row r="7" spans="1:7" x14ac:dyDescent="0.45">
      <c r="A7" s="20"/>
      <c r="B7" s="20"/>
      <c r="C7" s="20"/>
      <c r="D7" s="20"/>
      <c r="E7" s="20"/>
      <c r="F7" s="20"/>
      <c r="G7" s="13"/>
    </row>
  </sheetData>
  <sheetProtection algorithmName="SHA-512" hashValue="r9WaVgnQqP20+E1MLTYd7hkJspQHZfUgGkNfegokJuBJAmvGd4rQqJYKp+2N9pah/2dzuAxdPsH4W5aJy0z+ww==" saltValue="Xi/79yJvSg5mOZY4oRa2mA==" spinCount="100000" sheet="1" scenarios="1" formatCells="0" insertHyperlinks="0"/>
  <mergeCells count="3">
    <mergeCell ref="B2:D2"/>
    <mergeCell ref="G4:G5"/>
    <mergeCell ref="B3:D5"/>
  </mergeCells>
  <phoneticPr fontId="3"/>
  <pageMargins left="0.59055118110236227" right="0.59055118110236227" top="0.59055118110236227" bottom="0.59055118110236227"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9FA6-058F-4B9C-891D-35BE665C5BF3}">
  <dimension ref="A1:G6"/>
  <sheetViews>
    <sheetView view="pageBreakPreview" zoomScaleNormal="100" zoomScaleSheetLayoutView="100" workbookViewId="0"/>
  </sheetViews>
  <sheetFormatPr defaultColWidth="8.69921875" defaultRowHeight="12" x14ac:dyDescent="0.45"/>
  <cols>
    <col min="1" max="1" width="2" style="1" customWidth="1"/>
    <col min="2" max="2" width="36.5" style="1" customWidth="1"/>
    <col min="3" max="3" width="17.5" style="1" bestFit="1" customWidth="1"/>
    <col min="4" max="4" width="25" style="1" customWidth="1"/>
    <col min="5" max="6" width="2" style="1" customWidth="1"/>
    <col min="7" max="7" width="50" style="1" customWidth="1"/>
    <col min="8" max="16384" width="8.69921875" style="1"/>
  </cols>
  <sheetData>
    <row r="1" spans="1:7" ht="18" customHeight="1" thickBot="1" x14ac:dyDescent="0.5">
      <c r="B1" s="3"/>
      <c r="C1" s="43" t="s">
        <v>155</v>
      </c>
      <c r="D1" s="34" t="str">
        <f>基本情報!E15</f>
        <v>株式会社〇〇〇</v>
      </c>
      <c r="E1" s="3"/>
      <c r="F1" s="164"/>
    </row>
    <row r="2" spans="1:7" ht="18" customHeight="1" thickBot="1" x14ac:dyDescent="0.5">
      <c r="B2" s="357" t="s">
        <v>194</v>
      </c>
      <c r="C2" s="373"/>
      <c r="D2" s="374"/>
      <c r="E2" s="3"/>
      <c r="F2" s="164"/>
    </row>
    <row r="3" spans="1:7" ht="339" customHeight="1" x14ac:dyDescent="0.45">
      <c r="B3" s="375" t="s">
        <v>195</v>
      </c>
      <c r="C3" s="411"/>
      <c r="D3" s="412"/>
      <c r="E3" s="3"/>
      <c r="F3" s="164"/>
      <c r="G3" s="165" t="s">
        <v>196</v>
      </c>
    </row>
    <row r="4" spans="1:7" ht="339" customHeight="1" thickBot="1" x14ac:dyDescent="0.5">
      <c r="B4" s="413"/>
      <c r="C4" s="414"/>
      <c r="D4" s="415"/>
      <c r="E4" s="3"/>
      <c r="F4" s="164"/>
    </row>
    <row r="5" spans="1:7" x14ac:dyDescent="0.45">
      <c r="A5" s="3"/>
      <c r="B5" s="3"/>
      <c r="C5" s="3"/>
      <c r="D5" s="3"/>
      <c r="E5" s="3"/>
      <c r="F5" s="164"/>
    </row>
    <row r="6" spans="1:7" x14ac:dyDescent="0.45">
      <c r="A6" s="164"/>
      <c r="B6" s="164"/>
      <c r="C6" s="164"/>
      <c r="D6" s="164"/>
      <c r="E6" s="164"/>
      <c r="F6" s="164"/>
    </row>
  </sheetData>
  <sheetProtection algorithmName="SHA-512" hashValue="rD/ZgouvhG7v1oipuxjOZN2KEPjM8vskdHwAtNrQqNQYKoZa6NWzFKiSCiOGR4k0u6Wm+gJx0qol+O64UGOYDw==" saltValue="cXJOK2qUfPOM3/OGz6gQbQ==" spinCount="100000" sheet="1" scenarios="1" formatCells="0" insertHyperlinks="0"/>
  <mergeCells count="2">
    <mergeCell ref="B2:D2"/>
    <mergeCell ref="B3:D4"/>
  </mergeCells>
  <phoneticPr fontId="3"/>
  <pageMargins left="0.59055118110236215" right="0.59055118110236215" top="0.59055118110236215" bottom="0.59055118110236215" header="0.31496062992125984" footer="0.31496062992125984"/>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E4A717CC65174A9E7E84A1545AF5FA" ma:contentTypeVersion="11" ma:contentTypeDescription="新しいドキュメントを作成します。" ma:contentTypeScope="" ma:versionID="752b7487c72e71908023d7b6874b395c">
  <xsd:schema xmlns:xsd="http://www.w3.org/2001/XMLSchema" xmlns:xs="http://www.w3.org/2001/XMLSchema" xmlns:p="http://schemas.microsoft.com/office/2006/metadata/properties" xmlns:ns2="40fe187f-3886-4e19-bbe5-90c1a33e3c87" xmlns:ns3="43bdd24e-a18c-4bea-b4c7-1ca3047d4ae9" targetNamespace="http://schemas.microsoft.com/office/2006/metadata/properties" ma:root="true" ma:fieldsID="9ffeed83d1a101e7d10ed7763b546576" ns2:_="" ns3:_="">
    <xsd:import namespace="40fe187f-3886-4e19-bbe5-90c1a33e3c87"/>
    <xsd:import namespace="43bdd24e-a18c-4bea-b4c7-1ca3047d4a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e187f-3886-4e19-bbe5-90c1a33e3c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bdd24e-a18c-4bea-b4c7-1ca3047d4ae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77a5b52-e57b-4c5b-8856-ac7869ab9214}" ma:internalName="TaxCatchAll" ma:showField="CatchAllData" ma:web="43bdd24e-a18c-4bea-b4c7-1ca3047d4a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bdd24e-a18c-4bea-b4c7-1ca3047d4ae9" xsi:nil="true"/>
    <lcf76f155ced4ddcb4097134ff3c332f xmlns="40fe187f-3886-4e19-bbe5-90c1a33e3c8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A9AA7F-20A7-4005-B7BC-8ABDC9FE7BD9}"/>
</file>

<file path=customXml/itemProps2.xml><?xml version="1.0" encoding="utf-8"?>
<ds:datastoreItem xmlns:ds="http://schemas.openxmlformats.org/officeDocument/2006/customXml" ds:itemID="{EEBE1832-5158-4910-85D9-EA9EA91DED70}">
  <ds:schemaRefs>
    <ds:schemaRef ds:uri="http://purl.org/dc/elements/1.1/"/>
    <ds:schemaRef ds:uri="http://schemas.microsoft.com/office/2006/metadata/properties"/>
    <ds:schemaRef ds:uri="f967cf23-0507-41a5-8a96-c0e4388ebc46"/>
    <ds:schemaRef ds:uri="http://www.w3.org/XML/1998/namespace"/>
    <ds:schemaRef ds:uri="http://purl.org/dc/terms/"/>
    <ds:schemaRef ds:uri="3210a0e0-4ee4-4904-b824-96a50c70524a"/>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7FCBB47-4C3D-4FAA-BC79-E84A5DE28407}">
  <ds:schemaRefs>
    <ds:schemaRef ds:uri="http://schemas.microsoft.com/sharepoint/v3/contenttype/forms"/>
  </ds:schemaRefs>
</ds:datastoreItem>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25</vt:i4>
      </vt:variant>
      <vt:variant>
        <vt:lpstr>名前付き一覧</vt:lpstr>
      </vt:variant>
      <vt:variant>
        <vt:i4>22</vt:i4>
      </vt:variant>
    </vt:vector>
  </HeadingPairs>
  <TitlesOfParts>
    <vt:vector size="47" baseType="lpstr">
      <vt:lpstr>【作成の注意点】</vt:lpstr>
      <vt:lpstr>提出前チェックシート</vt:lpstr>
      <vt:lpstr>基本情報</vt:lpstr>
      <vt:lpstr>実証体制・組織</vt:lpstr>
      <vt:lpstr>①概要・目的</vt:lpstr>
      <vt:lpstr>②実証内容・スキーム</vt:lpstr>
      <vt:lpstr>③実証目標・内容</vt:lpstr>
      <vt:lpstr>④全体スケジュール</vt:lpstr>
      <vt:lpstr>⑤実施体制</vt:lpstr>
      <vt:lpstr>⑥社会実装計画</vt:lpstr>
      <vt:lpstr>⑦CO2削減効果</vt:lpstr>
      <vt:lpstr>⑧事前準備・関連技術開発</vt:lpstr>
      <vt:lpstr>⑨事業外資金有無・⑩経費所要額</vt:lpstr>
      <vt:lpstr>⑩経費所要額内訳_委託R8</vt:lpstr>
      <vt:lpstr>⑩経費所要額内訳_委託R9</vt:lpstr>
      <vt:lpstr>⑩経費所要額内訳_委託R10</vt:lpstr>
      <vt:lpstr>⑩経費所要額まとめ_委託</vt:lpstr>
      <vt:lpstr>⑩経費所要額内訳_補助R8</vt:lpstr>
      <vt:lpstr>⑩経費所要額内訳_補助R9</vt:lpstr>
      <vt:lpstr>⑩経費所要額内訳_補助R10</vt:lpstr>
      <vt:lpstr>⑩経費所要額まとめ_補助</vt:lpstr>
      <vt:lpstr>論文・特許・デコ活等</vt:lpstr>
      <vt:lpstr>その他参考資料</vt:lpstr>
      <vt:lpstr>素材作成シート</vt:lpstr>
      <vt:lpstr>Sheet1</vt:lpstr>
      <vt:lpstr>①概要・目的!Print_Area</vt:lpstr>
      <vt:lpstr>②実証内容・スキーム!Print_Area</vt:lpstr>
      <vt:lpstr>③実証目標・内容!Print_Area</vt:lpstr>
      <vt:lpstr>④全体スケジュール!Print_Area</vt:lpstr>
      <vt:lpstr>⑤実施体制!Print_Area</vt:lpstr>
      <vt:lpstr>⑥社会実装計画!Print_Area</vt:lpstr>
      <vt:lpstr>⑦CO2削減効果!Print_Area</vt:lpstr>
      <vt:lpstr>⑧事前準備・関連技術開発!Print_Area</vt:lpstr>
      <vt:lpstr>⑨事業外資金有無・⑩経費所要額!Print_Area</vt:lpstr>
      <vt:lpstr>⑩経費所要額まとめ_委託!Print_Area</vt:lpstr>
      <vt:lpstr>⑩経費所要額まとめ_補助!Print_Area</vt:lpstr>
      <vt:lpstr>⑩経費所要額内訳_委託R10!Print_Area</vt:lpstr>
      <vt:lpstr>⑩経費所要額内訳_委託R8!Print_Area</vt:lpstr>
      <vt:lpstr>⑩経費所要額内訳_委託R9!Print_Area</vt:lpstr>
      <vt:lpstr>⑩経費所要額内訳_補助R10!Print_Area</vt:lpstr>
      <vt:lpstr>⑩経費所要額内訳_補助R8!Print_Area</vt:lpstr>
      <vt:lpstr>⑩経費所要額内訳_補助R9!Print_Area</vt:lpstr>
      <vt:lpstr>その他参考資料!Print_Area</vt:lpstr>
      <vt:lpstr>基本情報!Print_Area</vt:lpstr>
      <vt:lpstr>実証体制・組織!Print_Area</vt:lpstr>
      <vt:lpstr>素材作成シート!Print_Area</vt:lpstr>
      <vt:lpstr>論文・特許・デコ活等!Print_Area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0x01010086E4A717CC65174A9E7E84A1545AF5FA</vt:lpwstr>
  </property>
  <property fmtid="{D5CDD505-2E9C-101B-9397-08002B2CF9AE}" pid="3" name="MediaServiceImageTags">
    <vt:lpwstr/>
  </property>
</Properties>
</file>